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drawings/drawing3.xml" ContentType="application/vnd.openxmlformats-officedocument.drawing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1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frank/Desktop/"/>
    </mc:Choice>
  </mc:AlternateContent>
  <xr:revisionPtr revIDLastSave="0" documentId="13_ncr:1_{D7EF473B-05E1-6F4F-BACC-5C079B8FDE41}" xr6:coauthVersionLast="47" xr6:coauthVersionMax="47" xr10:uidLastSave="{00000000-0000-0000-0000-000000000000}"/>
  <bookViews>
    <workbookView xWindow="740" yWindow="1220" windowWidth="36760" windowHeight="21820" activeTab="3" xr2:uid="{42460940-5B3A-2847-8372-D0A7D2B1BE71}"/>
  </bookViews>
  <sheets>
    <sheet name="Coast Down Run" sheetId="5" r:id="rId1"/>
    <sheet name="WLTP Cycle Calculations" sheetId="1" r:id="rId2"/>
    <sheet name="WLTP Cycle Graphs" sheetId="2" r:id="rId3"/>
    <sheet name="Energy Graphs" sheetId="3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T66" i="1" l="1"/>
  <c r="T67" i="1"/>
  <c r="T68" i="1"/>
  <c r="T69" i="1"/>
  <c r="T70" i="1"/>
  <c r="T71" i="1"/>
  <c r="T72" i="1"/>
  <c r="T73" i="1"/>
  <c r="T74" i="1"/>
  <c r="T75" i="1"/>
  <c r="T76" i="1"/>
  <c r="T77" i="1"/>
  <c r="T78" i="1"/>
  <c r="T79" i="1"/>
  <c r="T80" i="1"/>
  <c r="T81" i="1"/>
  <c r="T82" i="1"/>
  <c r="T83" i="1"/>
  <c r="T84" i="1"/>
  <c r="T85" i="1"/>
  <c r="T86" i="1"/>
  <c r="T87" i="1"/>
  <c r="T88" i="1"/>
  <c r="T89" i="1"/>
  <c r="T90" i="1"/>
  <c r="T91" i="1" s="1"/>
  <c r="T92" i="1" s="1"/>
  <c r="T93" i="1"/>
  <c r="T94" i="1"/>
  <c r="T95" i="1" s="1"/>
  <c r="T96" i="1" s="1"/>
  <c r="T97" i="1"/>
  <c r="T98" i="1" s="1"/>
  <c r="T99" i="1" s="1"/>
  <c r="T100" i="1" s="1"/>
  <c r="T101" i="1" s="1"/>
  <c r="T102" i="1" s="1"/>
  <c r="T103" i="1" s="1"/>
  <c r="T104" i="1" s="1"/>
  <c r="T105" i="1" s="1"/>
  <c r="T106" i="1" s="1"/>
  <c r="T107" i="1" s="1"/>
  <c r="T108" i="1" s="1"/>
  <c r="T109" i="1"/>
  <c r="T110" i="1"/>
  <c r="T111" i="1"/>
  <c r="T112" i="1"/>
  <c r="T113" i="1"/>
  <c r="T114" i="1"/>
  <c r="T115" i="1"/>
  <c r="T116" i="1"/>
  <c r="T117" i="1"/>
  <c r="T118" i="1"/>
  <c r="T119" i="1"/>
  <c r="T120" i="1"/>
  <c r="T121" i="1"/>
  <c r="T122" i="1"/>
  <c r="T123" i="1"/>
  <c r="T124" i="1"/>
  <c r="T125" i="1"/>
  <c r="T126" i="1"/>
  <c r="T127" i="1"/>
  <c r="T128" i="1"/>
  <c r="T129" i="1"/>
  <c r="T130" i="1"/>
  <c r="T131" i="1"/>
  <c r="T132" i="1"/>
  <c r="T133" i="1"/>
  <c r="T134" i="1"/>
  <c r="T135" i="1"/>
  <c r="T136" i="1"/>
  <c r="T137" i="1"/>
  <c r="T138" i="1"/>
  <c r="T139" i="1"/>
  <c r="T140" i="1"/>
  <c r="T141" i="1"/>
  <c r="T142" i="1"/>
  <c r="T143" i="1"/>
  <c r="T144" i="1"/>
  <c r="T145" i="1"/>
  <c r="T146" i="1"/>
  <c r="T147" i="1"/>
  <c r="T148" i="1"/>
  <c r="T149" i="1"/>
  <c r="T150" i="1"/>
  <c r="T151" i="1"/>
  <c r="T152" i="1"/>
  <c r="T153" i="1"/>
  <c r="T154" i="1"/>
  <c r="T155" i="1"/>
  <c r="T156" i="1"/>
  <c r="T157" i="1"/>
  <c r="T158" i="1"/>
  <c r="T159" i="1"/>
  <c r="T160" i="1"/>
  <c r="T161" i="1"/>
  <c r="T162" i="1" s="1"/>
  <c r="T163" i="1" s="1"/>
  <c r="T164" i="1" s="1"/>
  <c r="T165" i="1" s="1"/>
  <c r="T166" i="1"/>
  <c r="T167" i="1"/>
  <c r="T168" i="1"/>
  <c r="T169" i="1"/>
  <c r="T170" i="1"/>
  <c r="T171" i="1"/>
  <c r="T172" i="1"/>
  <c r="T173" i="1"/>
  <c r="T174" i="1"/>
  <c r="T175" i="1"/>
  <c r="T176" i="1"/>
  <c r="T177" i="1"/>
  <c r="T178" i="1"/>
  <c r="T179" i="1"/>
  <c r="T180" i="1"/>
  <c r="T181" i="1" s="1"/>
  <c r="T182" i="1" s="1"/>
  <c r="T183" i="1" s="1"/>
  <c r="T184" i="1" s="1"/>
  <c r="T185" i="1" s="1"/>
  <c r="T186" i="1"/>
  <c r="T187" i="1"/>
  <c r="T188" i="1"/>
  <c r="T189" i="1"/>
  <c r="T190" i="1"/>
  <c r="T191" i="1"/>
  <c r="T192" i="1"/>
  <c r="T193" i="1" s="1"/>
  <c r="T194" i="1" s="1"/>
  <c r="T195" i="1" s="1"/>
  <c r="T196" i="1" s="1"/>
  <c r="T197" i="1" s="1"/>
  <c r="T198" i="1" s="1"/>
  <c r="T199" i="1" s="1"/>
  <c r="T200" i="1" s="1"/>
  <c r="T201" i="1" s="1"/>
  <c r="T202" i="1" s="1"/>
  <c r="T203" i="1"/>
  <c r="T204" i="1"/>
  <c r="T205" i="1"/>
  <c r="T206" i="1"/>
  <c r="T207" i="1"/>
  <c r="T208" i="1"/>
  <c r="T209" i="1"/>
  <c r="T210" i="1"/>
  <c r="T211" i="1"/>
  <c r="T212" i="1"/>
  <c r="T213" i="1"/>
  <c r="T214" i="1"/>
  <c r="T215" i="1"/>
  <c r="T216" i="1"/>
  <c r="T217" i="1"/>
  <c r="T218" i="1"/>
  <c r="T219" i="1"/>
  <c r="T220" i="1"/>
  <c r="T221" i="1"/>
  <c r="T222" i="1"/>
  <c r="T223" i="1"/>
  <c r="T224" i="1"/>
  <c r="T225" i="1"/>
  <c r="T226" i="1"/>
  <c r="T227" i="1"/>
  <c r="T228" i="1"/>
  <c r="T229" i="1"/>
  <c r="T230" i="1"/>
  <c r="T231" i="1"/>
  <c r="T232" i="1"/>
  <c r="T233" i="1"/>
  <c r="T234" i="1"/>
  <c r="T235" i="1"/>
  <c r="T236" i="1"/>
  <c r="T237" i="1"/>
  <c r="T238" i="1"/>
  <c r="T239" i="1"/>
  <c r="T240" i="1"/>
  <c r="T241" i="1"/>
  <c r="T242" i="1"/>
  <c r="T243" i="1" s="1"/>
  <c r="T244" i="1" s="1"/>
  <c r="T245" i="1" s="1"/>
  <c r="T246" i="1" s="1"/>
  <c r="T247" i="1"/>
  <c r="T248" i="1" s="1"/>
  <c r="T249" i="1" s="1"/>
  <c r="T250" i="1" s="1"/>
  <c r="T251" i="1" s="1"/>
  <c r="T252" i="1" s="1"/>
  <c r="T253" i="1" s="1"/>
  <c r="T254" i="1" s="1"/>
  <c r="T255" i="1" s="1"/>
  <c r="T256" i="1" s="1"/>
  <c r="T257" i="1" s="1"/>
  <c r="T258" i="1" s="1"/>
  <c r="T259" i="1" s="1"/>
  <c r="T260" i="1" s="1"/>
  <c r="T261" i="1" s="1"/>
  <c r="T262" i="1" s="1"/>
  <c r="T263" i="1"/>
  <c r="T264" i="1"/>
  <c r="T265" i="1" s="1"/>
  <c r="T266" i="1" s="1"/>
  <c r="T267" i="1"/>
  <c r="T268" i="1"/>
  <c r="T269" i="1"/>
  <c r="T270" i="1"/>
  <c r="T271" i="1"/>
  <c r="T272" i="1"/>
  <c r="T273" i="1"/>
  <c r="T274" i="1"/>
  <c r="T275" i="1"/>
  <c r="T276" i="1"/>
  <c r="T277" i="1"/>
  <c r="T278" i="1"/>
  <c r="T279" i="1"/>
  <c r="T280" i="1"/>
  <c r="T281" i="1"/>
  <c r="T282" i="1"/>
  <c r="T283" i="1"/>
  <c r="T284" i="1" s="1"/>
  <c r="T285" i="1" s="1"/>
  <c r="T286" i="1" s="1"/>
  <c r="T287" i="1" s="1"/>
  <c r="T288" i="1" s="1"/>
  <c r="T289" i="1" s="1"/>
  <c r="T290" i="1" s="1"/>
  <c r="T291" i="1"/>
  <c r="T292" i="1"/>
  <c r="T293" i="1"/>
  <c r="T294" i="1"/>
  <c r="T295" i="1"/>
  <c r="T296" i="1"/>
  <c r="T297" i="1"/>
  <c r="T298" i="1"/>
  <c r="T299" i="1"/>
  <c r="T300" i="1"/>
  <c r="T301" i="1"/>
  <c r="T302" i="1" s="1"/>
  <c r="T303" i="1" s="1"/>
  <c r="T304" i="1"/>
  <c r="T305" i="1"/>
  <c r="T306" i="1"/>
  <c r="T307" i="1"/>
  <c r="T308" i="1"/>
  <c r="T309" i="1"/>
  <c r="T310" i="1"/>
  <c r="T311" i="1"/>
  <c r="T312" i="1"/>
  <c r="T313" i="1"/>
  <c r="T314" i="1" s="1"/>
  <c r="T315" i="1" s="1"/>
  <c r="T316" i="1" s="1"/>
  <c r="T317" i="1" s="1"/>
  <c r="T318" i="1"/>
  <c r="T319" i="1"/>
  <c r="T320" i="1"/>
  <c r="T321" i="1"/>
  <c r="T322" i="1" s="1"/>
  <c r="T323" i="1" s="1"/>
  <c r="T324" i="1" s="1"/>
  <c r="T325" i="1" s="1"/>
  <c r="T326" i="1" s="1"/>
  <c r="T327" i="1" s="1"/>
  <c r="T328" i="1" s="1"/>
  <c r="T329" i="1" s="1"/>
  <c r="T330" i="1" s="1"/>
  <c r="T331" i="1" s="1"/>
  <c r="T332" i="1"/>
  <c r="T333" i="1"/>
  <c r="T334" i="1" s="1"/>
  <c r="T335" i="1"/>
  <c r="T336" i="1"/>
  <c r="T337" i="1"/>
  <c r="T338" i="1" s="1"/>
  <c r="T339" i="1" s="1"/>
  <c r="T340" i="1" s="1"/>
  <c r="T341" i="1"/>
  <c r="T342" i="1" s="1"/>
  <c r="T343" i="1" s="1"/>
  <c r="T344" i="1"/>
  <c r="T345" i="1"/>
  <c r="T346" i="1"/>
  <c r="T347" i="1"/>
  <c r="T348" i="1"/>
  <c r="T349" i="1"/>
  <c r="T350" i="1"/>
  <c r="T351" i="1"/>
  <c r="T352" i="1"/>
  <c r="T353" i="1"/>
  <c r="T354" i="1"/>
  <c r="T355" i="1"/>
  <c r="T356" i="1"/>
  <c r="T357" i="1"/>
  <c r="T358" i="1"/>
  <c r="T359" i="1"/>
  <c r="T360" i="1"/>
  <c r="T361" i="1"/>
  <c r="T362" i="1"/>
  <c r="T363" i="1"/>
  <c r="T364" i="1"/>
  <c r="T365" i="1"/>
  <c r="T366" i="1"/>
  <c r="T367" i="1"/>
  <c r="T368" i="1"/>
  <c r="T369" i="1"/>
  <c r="T370" i="1" s="1"/>
  <c r="T371" i="1" s="1"/>
  <c r="T372" i="1" s="1"/>
  <c r="T373" i="1" s="1"/>
  <c r="T374" i="1"/>
  <c r="T375" i="1"/>
  <c r="T376" i="1"/>
  <c r="T377" i="1"/>
  <c r="T378" i="1"/>
  <c r="T379" i="1"/>
  <c r="T380" i="1"/>
  <c r="T381" i="1"/>
  <c r="T382" i="1" s="1"/>
  <c r="T383" i="1" s="1"/>
  <c r="T384" i="1" s="1"/>
  <c r="T385" i="1" s="1"/>
  <c r="T386" i="1" s="1"/>
  <c r="T387" i="1" s="1"/>
  <c r="T388" i="1" s="1"/>
  <c r="T389" i="1" s="1"/>
  <c r="T390" i="1" s="1"/>
  <c r="T391" i="1" s="1"/>
  <c r="T392" i="1" s="1"/>
  <c r="T393" i="1" s="1"/>
  <c r="T394" i="1" s="1"/>
  <c r="T395" i="1" s="1"/>
  <c r="T396" i="1"/>
  <c r="T397" i="1"/>
  <c r="T398" i="1"/>
  <c r="T399" i="1"/>
  <c r="T400" i="1"/>
  <c r="T401" i="1"/>
  <c r="T402" i="1"/>
  <c r="T403" i="1"/>
  <c r="T404" i="1"/>
  <c r="T405" i="1"/>
  <c r="T406" i="1"/>
  <c r="T407" i="1"/>
  <c r="T408" i="1"/>
  <c r="T409" i="1"/>
  <c r="T410" i="1"/>
  <c r="T411" i="1"/>
  <c r="T412" i="1" s="1"/>
  <c r="T413" i="1" s="1"/>
  <c r="T414" i="1" s="1"/>
  <c r="T415" i="1" s="1"/>
  <c r="T416" i="1" s="1"/>
  <c r="T417" i="1" s="1"/>
  <c r="T418" i="1" s="1"/>
  <c r="T419" i="1" s="1"/>
  <c r="T420" i="1"/>
  <c r="T421" i="1"/>
  <c r="T422" i="1"/>
  <c r="T423" i="1"/>
  <c r="T424" i="1"/>
  <c r="T425" i="1"/>
  <c r="T426" i="1"/>
  <c r="T427" i="1"/>
  <c r="T428" i="1"/>
  <c r="T429" i="1" s="1"/>
  <c r="T430" i="1" s="1"/>
  <c r="T431" i="1" s="1"/>
  <c r="T432" i="1"/>
  <c r="T433" i="1"/>
  <c r="T434" i="1"/>
  <c r="T435" i="1"/>
  <c r="T436" i="1"/>
  <c r="T437" i="1"/>
  <c r="T438" i="1"/>
  <c r="T439" i="1"/>
  <c r="T440" i="1"/>
  <c r="T441" i="1"/>
  <c r="T442" i="1" s="1"/>
  <c r="T443" i="1"/>
  <c r="T444" i="1"/>
  <c r="T445" i="1"/>
  <c r="T446" i="1" s="1"/>
  <c r="T447" i="1" s="1"/>
  <c r="T448" i="1" s="1"/>
  <c r="T449" i="1" s="1"/>
  <c r="T450" i="1" s="1"/>
  <c r="T451" i="1" s="1"/>
  <c r="T452" i="1" s="1"/>
  <c r="T453" i="1" s="1"/>
  <c r="T454" i="1" s="1"/>
  <c r="T455" i="1"/>
  <c r="T456" i="1"/>
  <c r="T457" i="1"/>
  <c r="T458" i="1"/>
  <c r="T459" i="1"/>
  <c r="T460" i="1"/>
  <c r="T461" i="1"/>
  <c r="T462" i="1"/>
  <c r="T463" i="1"/>
  <c r="T464" i="1"/>
  <c r="T465" i="1"/>
  <c r="T466" i="1"/>
  <c r="T467" i="1"/>
  <c r="T468" i="1"/>
  <c r="T469" i="1"/>
  <c r="T470" i="1"/>
  <c r="T471" i="1"/>
  <c r="T472" i="1"/>
  <c r="T473" i="1"/>
  <c r="T474" i="1"/>
  <c r="T475" i="1"/>
  <c r="T476" i="1"/>
  <c r="T477" i="1"/>
  <c r="T478" i="1"/>
  <c r="T479" i="1"/>
  <c r="T480" i="1"/>
  <c r="T481" i="1"/>
  <c r="T482" i="1"/>
  <c r="T483" i="1"/>
  <c r="T484" i="1"/>
  <c r="T485" i="1"/>
  <c r="T486" i="1"/>
  <c r="T487" i="1"/>
  <c r="T488" i="1"/>
  <c r="T489" i="1"/>
  <c r="T490" i="1"/>
  <c r="T491" i="1"/>
  <c r="T492" i="1"/>
  <c r="T493" i="1"/>
  <c r="T494" i="1"/>
  <c r="T495" i="1"/>
  <c r="T496" i="1"/>
  <c r="T497" i="1"/>
  <c r="T498" i="1"/>
  <c r="T499" i="1"/>
  <c r="T500" i="1"/>
  <c r="T501" i="1"/>
  <c r="T502" i="1"/>
  <c r="T503" i="1"/>
  <c r="T504" i="1"/>
  <c r="T505" i="1"/>
  <c r="T506" i="1"/>
  <c r="T507" i="1"/>
  <c r="T508" i="1"/>
  <c r="T509" i="1"/>
  <c r="T510" i="1"/>
  <c r="T511" i="1"/>
  <c r="T512" i="1"/>
  <c r="T513" i="1"/>
  <c r="T514" i="1"/>
  <c r="T515" i="1"/>
  <c r="T516" i="1"/>
  <c r="T517" i="1"/>
  <c r="T518" i="1"/>
  <c r="T519" i="1"/>
  <c r="T520" i="1"/>
  <c r="T521" i="1"/>
  <c r="T522" i="1"/>
  <c r="T523" i="1"/>
  <c r="T524" i="1"/>
  <c r="T525" i="1"/>
  <c r="T526" i="1"/>
  <c r="T527" i="1"/>
  <c r="T528" i="1"/>
  <c r="T529" i="1"/>
  <c r="T530" i="1" s="1"/>
  <c r="T531" i="1" s="1"/>
  <c r="T532" i="1" s="1"/>
  <c r="T533" i="1" s="1"/>
  <c r="T534" i="1" s="1"/>
  <c r="T535" i="1" s="1"/>
  <c r="T536" i="1" s="1"/>
  <c r="T537" i="1" s="1"/>
  <c r="T538" i="1" s="1"/>
  <c r="T539" i="1" s="1"/>
  <c r="T540" i="1"/>
  <c r="T541" i="1"/>
  <c r="T542" i="1"/>
  <c r="T543" i="1"/>
  <c r="T544" i="1"/>
  <c r="T545" i="1"/>
  <c r="T546" i="1"/>
  <c r="T547" i="1"/>
  <c r="T548" i="1"/>
  <c r="T549" i="1"/>
  <c r="T550" i="1"/>
  <c r="T551" i="1"/>
  <c r="T552" i="1"/>
  <c r="T553" i="1"/>
  <c r="T554" i="1" s="1"/>
  <c r="T555" i="1" s="1"/>
  <c r="T556" i="1" s="1"/>
  <c r="T557" i="1" s="1"/>
  <c r="T558" i="1" s="1"/>
  <c r="T559" i="1" s="1"/>
  <c r="T560" i="1" s="1"/>
  <c r="T561" i="1" s="1"/>
  <c r="T562" i="1" s="1"/>
  <c r="T563" i="1" s="1"/>
  <c r="T564" i="1"/>
  <c r="T565" i="1"/>
  <c r="T566" i="1"/>
  <c r="T567" i="1"/>
  <c r="T568" i="1"/>
  <c r="T569" i="1"/>
  <c r="T570" i="1"/>
  <c r="T571" i="1"/>
  <c r="T572" i="1"/>
  <c r="T573" i="1" s="1"/>
  <c r="T574" i="1" s="1"/>
  <c r="T575" i="1" s="1"/>
  <c r="T576" i="1" s="1"/>
  <c r="T577" i="1"/>
  <c r="T578" i="1"/>
  <c r="T579" i="1"/>
  <c r="T580" i="1"/>
  <c r="T581" i="1"/>
  <c r="T582" i="1"/>
  <c r="T583" i="1"/>
  <c r="T584" i="1"/>
  <c r="T585" i="1"/>
  <c r="T586" i="1"/>
  <c r="T587" i="1"/>
  <c r="T588" i="1"/>
  <c r="T589" i="1"/>
  <c r="T590" i="1"/>
  <c r="T591" i="1"/>
  <c r="T592" i="1"/>
  <c r="T593" i="1"/>
  <c r="T594" i="1"/>
  <c r="T595" i="1"/>
  <c r="T596" i="1"/>
  <c r="T597" i="1"/>
  <c r="T598" i="1"/>
  <c r="T599" i="1"/>
  <c r="T600" i="1"/>
  <c r="T601" i="1"/>
  <c r="T602" i="1"/>
  <c r="T603" i="1"/>
  <c r="T604" i="1"/>
  <c r="T605" i="1"/>
  <c r="T606" i="1"/>
  <c r="T607" i="1"/>
  <c r="T608" i="1"/>
  <c r="T609" i="1"/>
  <c r="T610" i="1"/>
  <c r="T611" i="1"/>
  <c r="T612" i="1"/>
  <c r="T613" i="1"/>
  <c r="T614" i="1"/>
  <c r="T615" i="1"/>
  <c r="T616" i="1"/>
  <c r="T617" i="1"/>
  <c r="T618" i="1"/>
  <c r="T619" i="1"/>
  <c r="T620" i="1"/>
  <c r="T621" i="1"/>
  <c r="T622" i="1"/>
  <c r="T623" i="1"/>
  <c r="T624" i="1"/>
  <c r="T625" i="1"/>
  <c r="T626" i="1"/>
  <c r="T627" i="1"/>
  <c r="T628" i="1"/>
  <c r="T629" i="1"/>
  <c r="T630" i="1" s="1"/>
  <c r="T631" i="1" s="1"/>
  <c r="T632" i="1"/>
  <c r="T633" i="1"/>
  <c r="T634" i="1"/>
  <c r="T635" i="1"/>
  <c r="T636" i="1"/>
  <c r="T637" i="1"/>
  <c r="T638" i="1"/>
  <c r="T639" i="1"/>
  <c r="T640" i="1"/>
  <c r="T641" i="1"/>
  <c r="T642" i="1"/>
  <c r="T643" i="1"/>
  <c r="T644" i="1"/>
  <c r="T645" i="1"/>
  <c r="T646" i="1"/>
  <c r="T647" i="1"/>
  <c r="T648" i="1"/>
  <c r="T649" i="1"/>
  <c r="T650" i="1"/>
  <c r="T651" i="1"/>
  <c r="T652" i="1"/>
  <c r="T653" i="1"/>
  <c r="T654" i="1"/>
  <c r="T655" i="1"/>
  <c r="T656" i="1"/>
  <c r="T657" i="1"/>
  <c r="T658" i="1"/>
  <c r="T659" i="1"/>
  <c r="T660" i="1"/>
  <c r="T661" i="1"/>
  <c r="T662" i="1" s="1"/>
  <c r="T663" i="1" s="1"/>
  <c r="T664" i="1" s="1"/>
  <c r="T665" i="1" s="1"/>
  <c r="T666" i="1" s="1"/>
  <c r="T667" i="1" s="1"/>
  <c r="T668" i="1" s="1"/>
  <c r="T669" i="1" s="1"/>
  <c r="T670" i="1" s="1"/>
  <c r="T671" i="1" s="1"/>
  <c r="T672" i="1" s="1"/>
  <c r="T673" i="1" s="1"/>
  <c r="T674" i="1" s="1"/>
  <c r="T675" i="1"/>
  <c r="T676" i="1"/>
  <c r="T677" i="1"/>
  <c r="T678" i="1"/>
  <c r="T679" i="1"/>
  <c r="T680" i="1"/>
  <c r="T681" i="1"/>
  <c r="T682" i="1"/>
  <c r="T683" i="1"/>
  <c r="T684" i="1"/>
  <c r="T685" i="1"/>
  <c r="T686" i="1"/>
  <c r="T687" i="1" s="1"/>
  <c r="T688" i="1" s="1"/>
  <c r="T689" i="1" s="1"/>
  <c r="T690" i="1" s="1"/>
  <c r="T691" i="1" s="1"/>
  <c r="T692" i="1" s="1"/>
  <c r="T693" i="1" s="1"/>
  <c r="T694" i="1" s="1"/>
  <c r="T695" i="1"/>
  <c r="T696" i="1"/>
  <c r="T697" i="1"/>
  <c r="T698" i="1"/>
  <c r="T699" i="1"/>
  <c r="T700" i="1"/>
  <c r="T701" i="1"/>
  <c r="T702" i="1"/>
  <c r="T703" i="1"/>
  <c r="T704" i="1"/>
  <c r="T705" i="1"/>
  <c r="T706" i="1" s="1"/>
  <c r="T707" i="1" s="1"/>
  <c r="T708" i="1" s="1"/>
  <c r="T709" i="1" s="1"/>
  <c r="T710" i="1" s="1"/>
  <c r="T711" i="1"/>
  <c r="T712" i="1"/>
  <c r="T713" i="1"/>
  <c r="T714" i="1" s="1"/>
  <c r="T715" i="1" s="1"/>
  <c r="T716" i="1" s="1"/>
  <c r="T717" i="1" s="1"/>
  <c r="T718" i="1" s="1"/>
  <c r="T719" i="1"/>
  <c r="T720" i="1"/>
  <c r="T721" i="1"/>
  <c r="T722" i="1"/>
  <c r="T723" i="1"/>
  <c r="T724" i="1" s="1"/>
  <c r="T725" i="1" s="1"/>
  <c r="T726" i="1" s="1"/>
  <c r="T727" i="1" s="1"/>
  <c r="T728" i="1"/>
  <c r="T729" i="1"/>
  <c r="T730" i="1"/>
  <c r="T731" i="1"/>
  <c r="T732" i="1"/>
  <c r="T733" i="1"/>
  <c r="T734" i="1"/>
  <c r="T735" i="1"/>
  <c r="T736" i="1"/>
  <c r="T737" i="1"/>
  <c r="T738" i="1"/>
  <c r="T739" i="1"/>
  <c r="T740" i="1"/>
  <c r="T741" i="1"/>
  <c r="T742" i="1"/>
  <c r="T743" i="1"/>
  <c r="T744" i="1"/>
  <c r="T745" i="1"/>
  <c r="T746" i="1"/>
  <c r="T747" i="1"/>
  <c r="T748" i="1"/>
  <c r="T749" i="1"/>
  <c r="T750" i="1"/>
  <c r="T751" i="1"/>
  <c r="T752" i="1"/>
  <c r="T753" i="1"/>
  <c r="T754" i="1"/>
  <c r="T755" i="1"/>
  <c r="T756" i="1"/>
  <c r="T757" i="1"/>
  <c r="T758" i="1"/>
  <c r="T759" i="1"/>
  <c r="T760" i="1"/>
  <c r="T761" i="1"/>
  <c r="T762" i="1"/>
  <c r="T763" i="1"/>
  <c r="T764" i="1" s="1"/>
  <c r="T765" i="1" s="1"/>
  <c r="T766" i="1" s="1"/>
  <c r="T767" i="1" s="1"/>
  <c r="T768" i="1" s="1"/>
  <c r="T769" i="1" s="1"/>
  <c r="T770" i="1" s="1"/>
  <c r="T771" i="1" s="1"/>
  <c r="T772" i="1" s="1"/>
  <c r="T773" i="1" s="1"/>
  <c r="T774" i="1" s="1"/>
  <c r="T775" i="1"/>
  <c r="T776" i="1"/>
  <c r="T777" i="1"/>
  <c r="T778" i="1"/>
  <c r="T779" i="1"/>
  <c r="T780" i="1"/>
  <c r="T781" i="1"/>
  <c r="T782" i="1"/>
  <c r="T783" i="1"/>
  <c r="T784" i="1"/>
  <c r="T785" i="1"/>
  <c r="T786" i="1"/>
  <c r="T787" i="1"/>
  <c r="T788" i="1"/>
  <c r="T789" i="1"/>
  <c r="T790" i="1"/>
  <c r="T791" i="1"/>
  <c r="T792" i="1"/>
  <c r="T793" i="1"/>
  <c r="T794" i="1"/>
  <c r="T795" i="1"/>
  <c r="T796" i="1"/>
  <c r="T797" i="1"/>
  <c r="T798" i="1"/>
  <c r="T799" i="1"/>
  <c r="T800" i="1"/>
  <c r="T801" i="1"/>
  <c r="T802" i="1"/>
  <c r="T803" i="1"/>
  <c r="T804" i="1" s="1"/>
  <c r="T805" i="1" s="1"/>
  <c r="T806" i="1" s="1"/>
  <c r="T807" i="1" s="1"/>
  <c r="T808" i="1" s="1"/>
  <c r="T809" i="1" s="1"/>
  <c r="T810" i="1"/>
  <c r="T811" i="1"/>
  <c r="T812" i="1"/>
  <c r="T813" i="1"/>
  <c r="T814" i="1"/>
  <c r="T815" i="1"/>
  <c r="T816" i="1"/>
  <c r="T817" i="1"/>
  <c r="T818" i="1" s="1"/>
  <c r="T819" i="1" s="1"/>
  <c r="T820" i="1" s="1"/>
  <c r="T821" i="1" s="1"/>
  <c r="T822" i="1" s="1"/>
  <c r="T823" i="1" s="1"/>
  <c r="T824" i="1" s="1"/>
  <c r="T825" i="1" s="1"/>
  <c r="T826" i="1" s="1"/>
  <c r="T827" i="1" s="1"/>
  <c r="T828" i="1" s="1"/>
  <c r="T829" i="1"/>
  <c r="T830" i="1"/>
  <c r="T831" i="1"/>
  <c r="T832" i="1"/>
  <c r="T833" i="1"/>
  <c r="T834" i="1"/>
  <c r="T835" i="1"/>
  <c r="T836" i="1"/>
  <c r="T837" i="1"/>
  <c r="T838" i="1"/>
  <c r="T839" i="1"/>
  <c r="T840" i="1"/>
  <c r="T841" i="1"/>
  <c r="T842" i="1"/>
  <c r="T843" i="1"/>
  <c r="T844" i="1"/>
  <c r="T845" i="1"/>
  <c r="T846" i="1"/>
  <c r="T847" i="1"/>
  <c r="T848" i="1"/>
  <c r="T849" i="1"/>
  <c r="T850" i="1"/>
  <c r="T851" i="1"/>
  <c r="T852" i="1"/>
  <c r="T853" i="1"/>
  <c r="T854" i="1"/>
  <c r="T855" i="1"/>
  <c r="T856" i="1"/>
  <c r="T857" i="1"/>
  <c r="T858" i="1"/>
  <c r="T859" i="1"/>
  <c r="T860" i="1"/>
  <c r="T861" i="1"/>
  <c r="T862" i="1"/>
  <c r="T863" i="1"/>
  <c r="T864" i="1"/>
  <c r="T865" i="1"/>
  <c r="T866" i="1"/>
  <c r="T867" i="1"/>
  <c r="T868" i="1"/>
  <c r="T869" i="1"/>
  <c r="T870" i="1"/>
  <c r="T871" i="1"/>
  <c r="T872" i="1"/>
  <c r="T873" i="1"/>
  <c r="T874" i="1"/>
  <c r="T875" i="1"/>
  <c r="T876" i="1"/>
  <c r="T877" i="1"/>
  <c r="T878" i="1"/>
  <c r="T879" i="1"/>
  <c r="T880" i="1"/>
  <c r="T881" i="1"/>
  <c r="T882" i="1"/>
  <c r="T883" i="1"/>
  <c r="T884" i="1"/>
  <c r="T885" i="1"/>
  <c r="T886" i="1" s="1"/>
  <c r="T887" i="1" s="1"/>
  <c r="T888" i="1"/>
  <c r="T889" i="1"/>
  <c r="T890" i="1"/>
  <c r="T891" i="1"/>
  <c r="T892" i="1"/>
  <c r="T893" i="1"/>
  <c r="T894" i="1"/>
  <c r="T895" i="1"/>
  <c r="T896" i="1"/>
  <c r="T897" i="1"/>
  <c r="T898" i="1"/>
  <c r="T899" i="1"/>
  <c r="T900" i="1"/>
  <c r="T901" i="1"/>
  <c r="T902" i="1"/>
  <c r="T903" i="1" s="1"/>
  <c r="T904" i="1" s="1"/>
  <c r="T905" i="1"/>
  <c r="T906" i="1"/>
  <c r="T907" i="1"/>
  <c r="T908" i="1"/>
  <c r="T909" i="1"/>
  <c r="T910" i="1"/>
  <c r="T911" i="1" s="1"/>
  <c r="T912" i="1" s="1"/>
  <c r="T913" i="1" s="1"/>
  <c r="T914" i="1" s="1"/>
  <c r="T915" i="1" s="1"/>
  <c r="T916" i="1" s="1"/>
  <c r="T917" i="1"/>
  <c r="T918" i="1"/>
  <c r="T919" i="1"/>
  <c r="T920" i="1"/>
  <c r="T921" i="1"/>
  <c r="T922" i="1"/>
  <c r="T923" i="1"/>
  <c r="T924" i="1"/>
  <c r="T925" i="1"/>
  <c r="T926" i="1"/>
  <c r="T927" i="1"/>
  <c r="T928" i="1"/>
  <c r="T929" i="1"/>
  <c r="T930" i="1"/>
  <c r="T931" i="1"/>
  <c r="T932" i="1"/>
  <c r="T933" i="1"/>
  <c r="T934" i="1"/>
  <c r="T935" i="1" s="1"/>
  <c r="T936" i="1" s="1"/>
  <c r="T937" i="1"/>
  <c r="T938" i="1"/>
  <c r="T939" i="1"/>
  <c r="T940" i="1"/>
  <c r="T941" i="1"/>
  <c r="T942" i="1"/>
  <c r="T943" i="1"/>
  <c r="T944" i="1"/>
  <c r="T945" i="1" s="1"/>
  <c r="T946" i="1"/>
  <c r="T947" i="1"/>
  <c r="T948" i="1"/>
  <c r="T949" i="1"/>
  <c r="T950" i="1"/>
  <c r="T951" i="1"/>
  <c r="T952" i="1"/>
  <c r="T953" i="1"/>
  <c r="T954" i="1"/>
  <c r="T955" i="1"/>
  <c r="T956" i="1"/>
  <c r="T957" i="1"/>
  <c r="T958" i="1"/>
  <c r="T959" i="1"/>
  <c r="T960" i="1"/>
  <c r="T961" i="1" s="1"/>
  <c r="T962" i="1" s="1"/>
  <c r="T963" i="1" s="1"/>
  <c r="T964" i="1" s="1"/>
  <c r="T965" i="1" s="1"/>
  <c r="T966" i="1" s="1"/>
  <c r="T967" i="1" s="1"/>
  <c r="T968" i="1" s="1"/>
  <c r="T969" i="1"/>
  <c r="T970" i="1"/>
  <c r="T971" i="1"/>
  <c r="T972" i="1"/>
  <c r="T973" i="1"/>
  <c r="T974" i="1"/>
  <c r="T975" i="1"/>
  <c r="T976" i="1"/>
  <c r="T977" i="1"/>
  <c r="T978" i="1"/>
  <c r="T979" i="1"/>
  <c r="T980" i="1" s="1"/>
  <c r="T981" i="1" s="1"/>
  <c r="T982" i="1" s="1"/>
  <c r="T983" i="1" s="1"/>
  <c r="T984" i="1" s="1"/>
  <c r="T985" i="1" s="1"/>
  <c r="T986" i="1" s="1"/>
  <c r="T987" i="1" s="1"/>
  <c r="T988" i="1" s="1"/>
  <c r="T989" i="1" s="1"/>
  <c r="T990" i="1" s="1"/>
  <c r="T991" i="1" s="1"/>
  <c r="T992" i="1" s="1"/>
  <c r="T993" i="1" s="1"/>
  <c r="T994" i="1" s="1"/>
  <c r="T995" i="1" s="1"/>
  <c r="T996" i="1"/>
  <c r="T997" i="1"/>
  <c r="T998" i="1"/>
  <c r="T999" i="1"/>
  <c r="T1000" i="1"/>
  <c r="T1001" i="1"/>
  <c r="T1002" i="1"/>
  <c r="T1003" i="1"/>
  <c r="T1004" i="1"/>
  <c r="T1005" i="1"/>
  <c r="T1006" i="1"/>
  <c r="T1007" i="1"/>
  <c r="T1008" i="1"/>
  <c r="T1009" i="1"/>
  <c r="T1010" i="1"/>
  <c r="T1011" i="1"/>
  <c r="T1012" i="1"/>
  <c r="T1013" i="1"/>
  <c r="T1014" i="1"/>
  <c r="T1015" i="1"/>
  <c r="T1016" i="1"/>
  <c r="T1017" i="1"/>
  <c r="T1018" i="1"/>
  <c r="T1019" i="1"/>
  <c r="T1020" i="1"/>
  <c r="T1021" i="1"/>
  <c r="T1022" i="1"/>
  <c r="T1023" i="1"/>
  <c r="T1024" i="1"/>
  <c r="T1025" i="1"/>
  <c r="T1026" i="1"/>
  <c r="T1027" i="1"/>
  <c r="T1028" i="1"/>
  <c r="T1029" i="1"/>
  <c r="T1030" i="1"/>
  <c r="T1031" i="1"/>
  <c r="T1032" i="1"/>
  <c r="T1033" i="1"/>
  <c r="T1034" i="1"/>
  <c r="T1035" i="1"/>
  <c r="T1036" i="1"/>
  <c r="T1037" i="1"/>
  <c r="T1038" i="1"/>
  <c r="T1039" i="1"/>
  <c r="T1040" i="1"/>
  <c r="T1041" i="1"/>
  <c r="T1042" i="1"/>
  <c r="T1043" i="1"/>
  <c r="T1044" i="1"/>
  <c r="T1045" i="1"/>
  <c r="T1046" i="1"/>
  <c r="T1047" i="1"/>
  <c r="T1048" i="1"/>
  <c r="T1049" i="1"/>
  <c r="T1050" i="1"/>
  <c r="T1051" i="1"/>
  <c r="T1052" i="1"/>
  <c r="T1053" i="1"/>
  <c r="T1054" i="1"/>
  <c r="T1055" i="1"/>
  <c r="T1056" i="1"/>
  <c r="T1057" i="1"/>
  <c r="T1058" i="1"/>
  <c r="T1059" i="1"/>
  <c r="T1060" i="1" s="1"/>
  <c r="T1061" i="1" s="1"/>
  <c r="T1062" i="1" s="1"/>
  <c r="T1063" i="1" s="1"/>
  <c r="T1064" i="1" s="1"/>
  <c r="T1065" i="1" s="1"/>
  <c r="T1066" i="1" s="1"/>
  <c r="T1067" i="1" s="1"/>
  <c r="T1068" i="1" s="1"/>
  <c r="T1069" i="1" s="1"/>
  <c r="T1070" i="1" s="1"/>
  <c r="T1071" i="1" s="1"/>
  <c r="T1072" i="1" s="1"/>
  <c r="T1073" i="1"/>
  <c r="T1074" i="1"/>
  <c r="T1075" i="1"/>
  <c r="T1076" i="1"/>
  <c r="T1077" i="1"/>
  <c r="T1078" i="1"/>
  <c r="T1079" i="1"/>
  <c r="T1080" i="1"/>
  <c r="T1081" i="1"/>
  <c r="T1082" i="1"/>
  <c r="T1083" i="1"/>
  <c r="T1084" i="1"/>
  <c r="T1085" i="1"/>
  <c r="T1086" i="1"/>
  <c r="T1087" i="1"/>
  <c r="T1088" i="1"/>
  <c r="T1089" i="1"/>
  <c r="T1090" i="1"/>
  <c r="T1091" i="1"/>
  <c r="T1092" i="1"/>
  <c r="T1093" i="1" s="1"/>
  <c r="T1094" i="1" s="1"/>
  <c r="T1095" i="1" s="1"/>
  <c r="T1096" i="1"/>
  <c r="T1097" i="1"/>
  <c r="T1098" i="1"/>
  <c r="T1099" i="1"/>
  <c r="T1100" i="1"/>
  <c r="T1101" i="1"/>
  <c r="T1102" i="1"/>
  <c r="T1103" i="1"/>
  <c r="T1104" i="1"/>
  <c r="T1105" i="1"/>
  <c r="T1106" i="1"/>
  <c r="T1107" i="1"/>
  <c r="T1108" i="1"/>
  <c r="T1109" i="1" s="1"/>
  <c r="T1110" i="1" s="1"/>
  <c r="T1111" i="1" s="1"/>
  <c r="T1112" i="1"/>
  <c r="T1113" i="1"/>
  <c r="T1114" i="1"/>
  <c r="T1115" i="1"/>
  <c r="T1116" i="1"/>
  <c r="T1117" i="1"/>
  <c r="T1118" i="1"/>
  <c r="T1119" i="1" s="1"/>
  <c r="T1120" i="1" s="1"/>
  <c r="T1121" i="1"/>
  <c r="T1122" i="1"/>
  <c r="T1123" i="1"/>
  <c r="T1124" i="1"/>
  <c r="T1125" i="1"/>
  <c r="T1126" i="1"/>
  <c r="T1127" i="1"/>
  <c r="T1128" i="1"/>
  <c r="T1129" i="1" s="1"/>
  <c r="T1130" i="1"/>
  <c r="T1131" i="1"/>
  <c r="T1132" i="1"/>
  <c r="T1133" i="1"/>
  <c r="T1134" i="1" s="1"/>
  <c r="T1135" i="1" s="1"/>
  <c r="T1136" i="1" s="1"/>
  <c r="T1137" i="1" s="1"/>
  <c r="T1138" i="1" s="1"/>
  <c r="T1139" i="1" s="1"/>
  <c r="T1140" i="1" s="1"/>
  <c r="T1141" i="1" s="1"/>
  <c r="T1142" i="1" s="1"/>
  <c r="T1143" i="1" s="1"/>
  <c r="T1144" i="1" s="1"/>
  <c r="T1145" i="1" s="1"/>
  <c r="T1146" i="1" s="1"/>
  <c r="T1147" i="1" s="1"/>
  <c r="T1148" i="1"/>
  <c r="T1149" i="1"/>
  <c r="T1150" i="1"/>
  <c r="T1151" i="1"/>
  <c r="T1152" i="1"/>
  <c r="T1153" i="1"/>
  <c r="T1154" i="1"/>
  <c r="T1155" i="1"/>
  <c r="T1156" i="1" s="1"/>
  <c r="T1157" i="1" s="1"/>
  <c r="T1158" i="1" s="1"/>
  <c r="T1159" i="1" s="1"/>
  <c r="T1160" i="1" s="1"/>
  <c r="T1161" i="1"/>
  <c r="T1162" i="1"/>
  <c r="T1163" i="1"/>
  <c r="T1164" i="1"/>
  <c r="T1165" i="1"/>
  <c r="T1166" i="1"/>
  <c r="T1167" i="1"/>
  <c r="T1168" i="1"/>
  <c r="T1169" i="1"/>
  <c r="T1170" i="1"/>
  <c r="T1171" i="1"/>
  <c r="T1172" i="1"/>
  <c r="T1173" i="1"/>
  <c r="T1174" i="1"/>
  <c r="T1175" i="1"/>
  <c r="T1176" i="1"/>
  <c r="T1177" i="1"/>
  <c r="T1178" i="1"/>
  <c r="T1179" i="1"/>
  <c r="T1180" i="1"/>
  <c r="T1181" i="1"/>
  <c r="T1182" i="1"/>
  <c r="T1183" i="1"/>
  <c r="T1184" i="1"/>
  <c r="T1185" i="1"/>
  <c r="T1186" i="1"/>
  <c r="T1187" i="1"/>
  <c r="T1188" i="1"/>
  <c r="T1189" i="1"/>
  <c r="T1190" i="1"/>
  <c r="T1191" i="1"/>
  <c r="T1192" i="1"/>
  <c r="T1193" i="1"/>
  <c r="T1194" i="1"/>
  <c r="T1195" i="1"/>
  <c r="T1196" i="1"/>
  <c r="T1197" i="1"/>
  <c r="T1198" i="1"/>
  <c r="T1199" i="1"/>
  <c r="T1200" i="1"/>
  <c r="T1201" i="1"/>
  <c r="T1202" i="1"/>
  <c r="T1203" i="1"/>
  <c r="T1204" i="1"/>
  <c r="T1205" i="1"/>
  <c r="T1206" i="1"/>
  <c r="T1207" i="1"/>
  <c r="T1208" i="1"/>
  <c r="T1209" i="1"/>
  <c r="T1210" i="1"/>
  <c r="T1211" i="1"/>
  <c r="T1212" i="1"/>
  <c r="T1213" i="1"/>
  <c r="T1214" i="1"/>
  <c r="T1215" i="1"/>
  <c r="T1216" i="1"/>
  <c r="T1217" i="1"/>
  <c r="T1218" i="1"/>
  <c r="T1219" i="1"/>
  <c r="T1220" i="1"/>
  <c r="T1221" i="1"/>
  <c r="T1222" i="1"/>
  <c r="T1223" i="1"/>
  <c r="T1224" i="1"/>
  <c r="T1225" i="1"/>
  <c r="T1226" i="1"/>
  <c r="T1227" i="1"/>
  <c r="T1228" i="1"/>
  <c r="T1229" i="1"/>
  <c r="T1230" i="1"/>
  <c r="T1231" i="1"/>
  <c r="T1232" i="1"/>
  <c r="T1233" i="1"/>
  <c r="T1234" i="1"/>
  <c r="T1235" i="1"/>
  <c r="T1236" i="1"/>
  <c r="T1237" i="1"/>
  <c r="T1238" i="1"/>
  <c r="T1239" i="1"/>
  <c r="T1240" i="1"/>
  <c r="T1241" i="1"/>
  <c r="T1242" i="1"/>
  <c r="T1243" i="1"/>
  <c r="T1244" i="1"/>
  <c r="T1245" i="1"/>
  <c r="T1246" i="1"/>
  <c r="T1247" i="1"/>
  <c r="T1248" i="1"/>
  <c r="T1249" i="1"/>
  <c r="T1250" i="1"/>
  <c r="T1251" i="1"/>
  <c r="T1252" i="1"/>
  <c r="T1253" i="1"/>
  <c r="T1254" i="1"/>
  <c r="T1255" i="1"/>
  <c r="T1256" i="1"/>
  <c r="T1257" i="1"/>
  <c r="T1258" i="1"/>
  <c r="T1259" i="1"/>
  <c r="T1260" i="1"/>
  <c r="T1261" i="1"/>
  <c r="T1262" i="1"/>
  <c r="T1263" i="1"/>
  <c r="T1264" i="1"/>
  <c r="T1265" i="1"/>
  <c r="T1266" i="1"/>
  <c r="T1267" i="1"/>
  <c r="T1268" i="1"/>
  <c r="T1269" i="1"/>
  <c r="T1270" i="1"/>
  <c r="T1271" i="1"/>
  <c r="T1272" i="1"/>
  <c r="T1273" i="1"/>
  <c r="T1274" i="1"/>
  <c r="T1275" i="1"/>
  <c r="T1276" i="1"/>
  <c r="T1277" i="1"/>
  <c r="T1278" i="1"/>
  <c r="T1279" i="1"/>
  <c r="T1280" i="1"/>
  <c r="T1281" i="1"/>
  <c r="T1282" i="1"/>
  <c r="T1283" i="1"/>
  <c r="T1284" i="1"/>
  <c r="T1285" i="1"/>
  <c r="T1286" i="1"/>
  <c r="T1287" i="1"/>
  <c r="T1288" i="1"/>
  <c r="T1289" i="1"/>
  <c r="T1290" i="1"/>
  <c r="T1291" i="1"/>
  <c r="T1292" i="1"/>
  <c r="T1293" i="1"/>
  <c r="T1294" i="1"/>
  <c r="T1295" i="1"/>
  <c r="T1296" i="1"/>
  <c r="T1297" i="1"/>
  <c r="T1298" i="1"/>
  <c r="T1299" i="1"/>
  <c r="T1300" i="1"/>
  <c r="T1301" i="1"/>
  <c r="T1302" i="1"/>
  <c r="T1303" i="1"/>
  <c r="T1304" i="1"/>
  <c r="T1305" i="1"/>
  <c r="T1306" i="1"/>
  <c r="T1307" i="1"/>
  <c r="T1308" i="1"/>
  <c r="T1309" i="1"/>
  <c r="T1310" i="1"/>
  <c r="T1311" i="1"/>
  <c r="T1312" i="1"/>
  <c r="T1313" i="1"/>
  <c r="T1314" i="1"/>
  <c r="T1315" i="1"/>
  <c r="T1316" i="1"/>
  <c r="T1317" i="1"/>
  <c r="T1318" i="1"/>
  <c r="T1319" i="1"/>
  <c r="T1320" i="1"/>
  <c r="T1321" i="1"/>
  <c r="T1322" i="1"/>
  <c r="T1323" i="1"/>
  <c r="T1324" i="1"/>
  <c r="T1325" i="1"/>
  <c r="T1326" i="1"/>
  <c r="T1327" i="1"/>
  <c r="T1328" i="1"/>
  <c r="T1329" i="1"/>
  <c r="T1330" i="1"/>
  <c r="T1331" i="1"/>
  <c r="T1332" i="1"/>
  <c r="T1333" i="1"/>
  <c r="T1334" i="1"/>
  <c r="T1335" i="1"/>
  <c r="T1336" i="1"/>
  <c r="T1337" i="1"/>
  <c r="T1338" i="1"/>
  <c r="T1339" i="1"/>
  <c r="T1340" i="1"/>
  <c r="T1341" i="1"/>
  <c r="T1342" i="1"/>
  <c r="T1343" i="1"/>
  <c r="T1344" i="1"/>
  <c r="T1345" i="1"/>
  <c r="T1346" i="1"/>
  <c r="T1347" i="1"/>
  <c r="T1348" i="1"/>
  <c r="T1349" i="1"/>
  <c r="T1350" i="1"/>
  <c r="T1351" i="1"/>
  <c r="T1352" i="1"/>
  <c r="T1353" i="1"/>
  <c r="T1354" i="1"/>
  <c r="T1355" i="1"/>
  <c r="T1356" i="1"/>
  <c r="T1357" i="1"/>
  <c r="T1358" i="1"/>
  <c r="T1359" i="1"/>
  <c r="T1360" i="1"/>
  <c r="T1361" i="1"/>
  <c r="T1362" i="1" s="1"/>
  <c r="T1363" i="1" s="1"/>
  <c r="T1364" i="1" s="1"/>
  <c r="T1365" i="1" s="1"/>
  <c r="T1366" i="1" s="1"/>
  <c r="T1367" i="1" s="1"/>
  <c r="T1368" i="1" s="1"/>
  <c r="T1369" i="1" s="1"/>
  <c r="T1370" i="1" s="1"/>
  <c r="T1371" i="1" s="1"/>
  <c r="T1372" i="1" s="1"/>
  <c r="T1373" i="1"/>
  <c r="T1374" i="1"/>
  <c r="T1375" i="1"/>
  <c r="T1376" i="1"/>
  <c r="T1377" i="1"/>
  <c r="T1378" i="1" s="1"/>
  <c r="T1379" i="1" s="1"/>
  <c r="T1380" i="1" s="1"/>
  <c r="T1381" i="1"/>
  <c r="T1382" i="1"/>
  <c r="T1383" i="1"/>
  <c r="T1384" i="1"/>
  <c r="T1385" i="1"/>
  <c r="T1386" i="1" s="1"/>
  <c r="T1387" i="1" s="1"/>
  <c r="T1388" i="1" s="1"/>
  <c r="T1389" i="1" s="1"/>
  <c r="T1390" i="1" s="1"/>
  <c r="T1391" i="1" s="1"/>
  <c r="T1392" i="1"/>
  <c r="T1393" i="1"/>
  <c r="T1394" i="1"/>
  <c r="T1395" i="1"/>
  <c r="T1396" i="1"/>
  <c r="T1397" i="1"/>
  <c r="T1398" i="1"/>
  <c r="T1399" i="1"/>
  <c r="T1400" i="1"/>
  <c r="T1401" i="1"/>
  <c r="T1402" i="1"/>
  <c r="T1403" i="1"/>
  <c r="T1404" i="1"/>
  <c r="T1405" i="1"/>
  <c r="T1406" i="1"/>
  <c r="T1407" i="1"/>
  <c r="T1408" i="1" s="1"/>
  <c r="T1409" i="1" s="1"/>
  <c r="T1410" i="1" s="1"/>
  <c r="T1411" i="1" s="1"/>
  <c r="T1412" i="1" s="1"/>
  <c r="T1413" i="1" s="1"/>
  <c r="T1414" i="1" s="1"/>
  <c r="T1415" i="1" s="1"/>
  <c r="T1416" i="1" s="1"/>
  <c r="T1417" i="1" s="1"/>
  <c r="T1418" i="1"/>
  <c r="T1419" i="1"/>
  <c r="T1420" i="1"/>
  <c r="T1421" i="1"/>
  <c r="T1422" i="1"/>
  <c r="T1423" i="1"/>
  <c r="T1424" i="1"/>
  <c r="T1425" i="1"/>
  <c r="T1426" i="1"/>
  <c r="T1427" i="1"/>
  <c r="T1428" i="1"/>
  <c r="T1429" i="1"/>
  <c r="T1430" i="1"/>
  <c r="T1431" i="1"/>
  <c r="T1432" i="1" s="1"/>
  <c r="T1433" i="1" s="1"/>
  <c r="T1434" i="1"/>
  <c r="T1435" i="1"/>
  <c r="T1436" i="1"/>
  <c r="T1437" i="1"/>
  <c r="T1438" i="1"/>
  <c r="T1439" i="1"/>
  <c r="T1440" i="1" s="1"/>
  <c r="T1441" i="1" s="1"/>
  <c r="T1442" i="1" s="1"/>
  <c r="T1443" i="1" s="1"/>
  <c r="T1444" i="1" s="1"/>
  <c r="T1445" i="1" s="1"/>
  <c r="T1446" i="1"/>
  <c r="T1447" i="1"/>
  <c r="T1448" i="1"/>
  <c r="T1449" i="1"/>
  <c r="T1450" i="1"/>
  <c r="T1451" i="1"/>
  <c r="T1452" i="1" s="1"/>
  <c r="T1453" i="1" s="1"/>
  <c r="T1454" i="1"/>
  <c r="T1455" i="1"/>
  <c r="T1456" i="1"/>
  <c r="T1457" i="1" s="1"/>
  <c r="T1458" i="1" s="1"/>
  <c r="T1459" i="1" s="1"/>
  <c r="T1460" i="1" s="1"/>
  <c r="T1461" i="1" s="1"/>
  <c r="T1462" i="1"/>
  <c r="T1463" i="1"/>
  <c r="T1464" i="1"/>
  <c r="T1465" i="1"/>
  <c r="T1466" i="1"/>
  <c r="T1467" i="1"/>
  <c r="T1468" i="1"/>
  <c r="T1469" i="1"/>
  <c r="T1470" i="1"/>
  <c r="T1471" i="1"/>
  <c r="T1472" i="1"/>
  <c r="T1473" i="1"/>
  <c r="T1474" i="1"/>
  <c r="T1475" i="1"/>
  <c r="T1476" i="1"/>
  <c r="T1477" i="1"/>
  <c r="T1478" i="1"/>
  <c r="T1479" i="1"/>
  <c r="T1480" i="1"/>
  <c r="T1481" i="1"/>
  <c r="T1482" i="1"/>
  <c r="T1483" i="1"/>
  <c r="T1484" i="1"/>
  <c r="T1485" i="1"/>
  <c r="T1486" i="1"/>
  <c r="T1487" i="1"/>
  <c r="T1488" i="1"/>
  <c r="T1489" i="1"/>
  <c r="T1490" i="1"/>
  <c r="T1491" i="1"/>
  <c r="T1492" i="1"/>
  <c r="T1493" i="1"/>
  <c r="T1494" i="1"/>
  <c r="T1495" i="1"/>
  <c r="T1496" i="1"/>
  <c r="T1497" i="1"/>
  <c r="T1498" i="1"/>
  <c r="T1499" i="1"/>
  <c r="T1500" i="1"/>
  <c r="T1501" i="1"/>
  <c r="T1502" i="1"/>
  <c r="T1503" i="1"/>
  <c r="T1504" i="1"/>
  <c r="T1505" i="1"/>
  <c r="T1506" i="1"/>
  <c r="T1507" i="1"/>
  <c r="T1508" i="1"/>
  <c r="T1509" i="1"/>
  <c r="T1510" i="1"/>
  <c r="T1511" i="1"/>
  <c r="T1512" i="1"/>
  <c r="T1513" i="1"/>
  <c r="T1514" i="1"/>
  <c r="T1515" i="1"/>
  <c r="T1516" i="1"/>
  <c r="T1517" i="1"/>
  <c r="T1518" i="1"/>
  <c r="T1519" i="1"/>
  <c r="T1520" i="1"/>
  <c r="T1521" i="1"/>
  <c r="T1522" i="1"/>
  <c r="T1523" i="1"/>
  <c r="T1524" i="1"/>
  <c r="T1525" i="1"/>
  <c r="T1526" i="1"/>
  <c r="T1527" i="1"/>
  <c r="T1528" i="1"/>
  <c r="T1529" i="1"/>
  <c r="T1530" i="1"/>
  <c r="T1531" i="1"/>
  <c r="T1532" i="1"/>
  <c r="T1533" i="1"/>
  <c r="T1534" i="1"/>
  <c r="T1535" i="1"/>
  <c r="T1536" i="1" s="1"/>
  <c r="T1537" i="1" s="1"/>
  <c r="T1538" i="1" s="1"/>
  <c r="T1539" i="1" s="1"/>
  <c r="T1540" i="1" s="1"/>
  <c r="T1541" i="1" s="1"/>
  <c r="T1542" i="1"/>
  <c r="T1543" i="1"/>
  <c r="T1544" i="1"/>
  <c r="T1545" i="1"/>
  <c r="T1546" i="1"/>
  <c r="T1547" i="1"/>
  <c r="T1548" i="1"/>
  <c r="T1549" i="1"/>
  <c r="T1550" i="1"/>
  <c r="T1551" i="1"/>
  <c r="T1552" i="1"/>
  <c r="T1553" i="1"/>
  <c r="T1554" i="1"/>
  <c r="T1555" i="1"/>
  <c r="T1556" i="1"/>
  <c r="T1557" i="1"/>
  <c r="T1558" i="1"/>
  <c r="T1559" i="1"/>
  <c r="T1560" i="1"/>
  <c r="T1561" i="1"/>
  <c r="T1562" i="1"/>
  <c r="T1563" i="1"/>
  <c r="T1564" i="1"/>
  <c r="T1565" i="1"/>
  <c r="T1566" i="1"/>
  <c r="T1567" i="1"/>
  <c r="T1568" i="1"/>
  <c r="T1569" i="1"/>
  <c r="T1570" i="1"/>
  <c r="T1571" i="1"/>
  <c r="T1572" i="1"/>
  <c r="T1573" i="1"/>
  <c r="T1574" i="1"/>
  <c r="T1575" i="1"/>
  <c r="T1576" i="1"/>
  <c r="T1577" i="1"/>
  <c r="T1578" i="1"/>
  <c r="T1579" i="1"/>
  <c r="T1580" i="1"/>
  <c r="T1581" i="1"/>
  <c r="T1582" i="1"/>
  <c r="T1583" i="1"/>
  <c r="T1584" i="1"/>
  <c r="T1585" i="1"/>
  <c r="T1586" i="1"/>
  <c r="T1587" i="1"/>
  <c r="T1588" i="1"/>
  <c r="T1589" i="1"/>
  <c r="T1590" i="1"/>
  <c r="T1591" i="1"/>
  <c r="T1592" i="1"/>
  <c r="T1593" i="1"/>
  <c r="T1594" i="1"/>
  <c r="T1595" i="1"/>
  <c r="T1596" i="1"/>
  <c r="T1597" i="1"/>
  <c r="T1598" i="1"/>
  <c r="T1599" i="1"/>
  <c r="T1600" i="1"/>
  <c r="T1601" i="1"/>
  <c r="T1602" i="1"/>
  <c r="T1603" i="1"/>
  <c r="T1604" i="1"/>
  <c r="T1605" i="1"/>
  <c r="T1606" i="1"/>
  <c r="T1607" i="1"/>
  <c r="T1608" i="1"/>
  <c r="T1609" i="1"/>
  <c r="T1610" i="1"/>
  <c r="T1611" i="1"/>
  <c r="T1612" i="1"/>
  <c r="T1613" i="1"/>
  <c r="T1614" i="1"/>
  <c r="T1615" i="1"/>
  <c r="T1616" i="1"/>
  <c r="T1617" i="1"/>
  <c r="T1618" i="1"/>
  <c r="T1619" i="1"/>
  <c r="T1620" i="1"/>
  <c r="T1621" i="1"/>
  <c r="T1622" i="1"/>
  <c r="T1623" i="1"/>
  <c r="T1624" i="1"/>
  <c r="T1625" i="1"/>
  <c r="T1626" i="1"/>
  <c r="T1627" i="1"/>
  <c r="T1628" i="1"/>
  <c r="T1629" i="1"/>
  <c r="T1630" i="1"/>
  <c r="T1631" i="1"/>
  <c r="T1632" i="1"/>
  <c r="T1633" i="1"/>
  <c r="T1634" i="1"/>
  <c r="T1635" i="1"/>
  <c r="T1636" i="1"/>
  <c r="T1637" i="1"/>
  <c r="T1638" i="1"/>
  <c r="T1639" i="1"/>
  <c r="T1640" i="1"/>
  <c r="T1641" i="1"/>
  <c r="T1642" i="1"/>
  <c r="T1643" i="1"/>
  <c r="T1644" i="1"/>
  <c r="T1645" i="1"/>
  <c r="T1646" i="1"/>
  <c r="T1647" i="1"/>
  <c r="T1648" i="1"/>
  <c r="T1649" i="1"/>
  <c r="T1650" i="1"/>
  <c r="T1651" i="1"/>
  <c r="T1652" i="1"/>
  <c r="T1653" i="1"/>
  <c r="T1654" i="1"/>
  <c r="T1655" i="1"/>
  <c r="T1656" i="1"/>
  <c r="T1657" i="1"/>
  <c r="T1658" i="1"/>
  <c r="T1659" i="1"/>
  <c r="T1660" i="1"/>
  <c r="T1661" i="1"/>
  <c r="T1662" i="1"/>
  <c r="T1663" i="1"/>
  <c r="T1664" i="1"/>
  <c r="T1665" i="1"/>
  <c r="T1666" i="1"/>
  <c r="T1667" i="1"/>
  <c r="T1668" i="1"/>
  <c r="T1669" i="1"/>
  <c r="T1670" i="1"/>
  <c r="T1671" i="1"/>
  <c r="T1672" i="1"/>
  <c r="T1673" i="1"/>
  <c r="T1674" i="1"/>
  <c r="T1675" i="1"/>
  <c r="T1676" i="1"/>
  <c r="T1677" i="1"/>
  <c r="T1678" i="1"/>
  <c r="T1679" i="1"/>
  <c r="T1680" i="1"/>
  <c r="T1681" i="1"/>
  <c r="T1682" i="1"/>
  <c r="T1683" i="1"/>
  <c r="T1684" i="1"/>
  <c r="T1685" i="1"/>
  <c r="T1686" i="1"/>
  <c r="T1687" i="1"/>
  <c r="T1688" i="1"/>
  <c r="T1689" i="1"/>
  <c r="T1690" i="1"/>
  <c r="T1691" i="1"/>
  <c r="T1692" i="1"/>
  <c r="T1693" i="1"/>
  <c r="T1694" i="1"/>
  <c r="T1695" i="1"/>
  <c r="T1696" i="1"/>
  <c r="T1697" i="1"/>
  <c r="T1698" i="1"/>
  <c r="T1699" i="1"/>
  <c r="T1700" i="1"/>
  <c r="T1701" i="1"/>
  <c r="T1702" i="1"/>
  <c r="T1703" i="1"/>
  <c r="T1704" i="1"/>
  <c r="T1705" i="1"/>
  <c r="T1706" i="1"/>
  <c r="T1707" i="1"/>
  <c r="T1708" i="1"/>
  <c r="T1709" i="1"/>
  <c r="T1710" i="1"/>
  <c r="T1711" i="1"/>
  <c r="T1712" i="1"/>
  <c r="T1713" i="1"/>
  <c r="T1714" i="1"/>
  <c r="T1715" i="1"/>
  <c r="T1716" i="1"/>
  <c r="T1717" i="1"/>
  <c r="T1718" i="1"/>
  <c r="T1719" i="1"/>
  <c r="T1720" i="1"/>
  <c r="T1721" i="1"/>
  <c r="T1722" i="1"/>
  <c r="T1723" i="1"/>
  <c r="T1724" i="1"/>
  <c r="T1725" i="1"/>
  <c r="T1726" i="1"/>
  <c r="T1727" i="1"/>
  <c r="T1728" i="1"/>
  <c r="T1729" i="1"/>
  <c r="T1730" i="1"/>
  <c r="T1731" i="1"/>
  <c r="T1732" i="1"/>
  <c r="T1733" i="1"/>
  <c r="T1734" i="1"/>
  <c r="T1735" i="1"/>
  <c r="T1736" i="1"/>
  <c r="T1737" i="1"/>
  <c r="T1738" i="1"/>
  <c r="T1739" i="1"/>
  <c r="T1740" i="1" s="1"/>
  <c r="T1741" i="1" s="1"/>
  <c r="T1742" i="1" s="1"/>
  <c r="T1743" i="1" s="1"/>
  <c r="T1744" i="1" s="1"/>
  <c r="T1745" i="1" s="1"/>
  <c r="T1746" i="1" s="1"/>
  <c r="T1747" i="1" s="1"/>
  <c r="T1748" i="1" s="1"/>
  <c r="T1749" i="1" s="1"/>
  <c r="T1750" i="1" s="1"/>
  <c r="T1751" i="1"/>
  <c r="T1752" i="1"/>
  <c r="T1753" i="1"/>
  <c r="T1754" i="1"/>
  <c r="T1755" i="1"/>
  <c r="T1756" i="1"/>
  <c r="T1757" i="1"/>
  <c r="T1758" i="1"/>
  <c r="T1759" i="1"/>
  <c r="T1760" i="1"/>
  <c r="T1761" i="1"/>
  <c r="T1762" i="1"/>
  <c r="T1763" i="1"/>
  <c r="T1764" i="1"/>
  <c r="T1765" i="1"/>
  <c r="T1766" i="1"/>
  <c r="T1767" i="1"/>
  <c r="T1768" i="1"/>
  <c r="T1769" i="1"/>
  <c r="T1770" i="1"/>
  <c r="T1771" i="1"/>
  <c r="T1772" i="1"/>
  <c r="T1773" i="1"/>
  <c r="T1774" i="1"/>
  <c r="T1775" i="1"/>
  <c r="T1776" i="1"/>
  <c r="T1777" i="1" s="1"/>
  <c r="T1778" i="1" s="1"/>
  <c r="T1779" i="1" s="1"/>
  <c r="T1780" i="1" s="1"/>
  <c r="T1781" i="1" s="1"/>
  <c r="T1782" i="1" s="1"/>
  <c r="T1783" i="1" s="1"/>
  <c r="T1784" i="1" s="1"/>
  <c r="T1785" i="1" s="1"/>
  <c r="T1786" i="1" s="1"/>
  <c r="T1787" i="1" s="1"/>
  <c r="T1788" i="1" s="1"/>
  <c r="T1789" i="1" s="1"/>
  <c r="T1790" i="1" s="1"/>
  <c r="T1791" i="1" s="1"/>
  <c r="T1792" i="1" s="1"/>
  <c r="T1793" i="1" s="1"/>
  <c r="T1794" i="1" s="1"/>
  <c r="T1795" i="1" s="1"/>
  <c r="T1796" i="1" s="1"/>
  <c r="T1797" i="1" s="1"/>
  <c r="T1798" i="1" s="1"/>
  <c r="T1799" i="1" s="1"/>
  <c r="T1800" i="1" s="1"/>
  <c r="T1801" i="1" s="1"/>
  <c r="T1802" i="1" s="1"/>
  <c r="T1803" i="1" s="1"/>
  <c r="T1804" i="1" s="1"/>
  <c r="T1805" i="1"/>
  <c r="T1806" i="1"/>
  <c r="T1807" i="1"/>
  <c r="T1808" i="1"/>
  <c r="T1809" i="1"/>
  <c r="T1810" i="1"/>
  <c r="T11" i="1"/>
  <c r="T12" i="1"/>
  <c r="T13" i="1"/>
  <c r="T14" i="1"/>
  <c r="T15" i="1"/>
  <c r="T16" i="1"/>
  <c r="T17" i="1"/>
  <c r="T18" i="1"/>
  <c r="T19" i="1"/>
  <c r="T20" i="1"/>
  <c r="T21" i="1"/>
  <c r="T22" i="1"/>
  <c r="T23" i="1"/>
  <c r="T24" i="1"/>
  <c r="T25" i="1"/>
  <c r="T26" i="1"/>
  <c r="T27" i="1"/>
  <c r="T28" i="1"/>
  <c r="T29" i="1"/>
  <c r="T30" i="1"/>
  <c r="T31" i="1"/>
  <c r="T32" i="1"/>
  <c r="T33" i="1"/>
  <c r="T34" i="1"/>
  <c r="T35" i="1"/>
  <c r="T36" i="1"/>
  <c r="T37" i="1"/>
  <c r="T38" i="1"/>
  <c r="T39" i="1"/>
  <c r="T40" i="1"/>
  <c r="T41" i="1"/>
  <c r="T42" i="1"/>
  <c r="T43" i="1"/>
  <c r="T44" i="1"/>
  <c r="T10" i="1"/>
  <c r="T65" i="1"/>
  <c r="T60" i="1"/>
  <c r="T61" i="1" s="1"/>
  <c r="T62" i="1" s="1"/>
  <c r="T63" i="1" s="1"/>
  <c r="T64" i="1" s="1"/>
  <c r="T59" i="1"/>
  <c r="T45" i="1" a="1"/>
  <c r="T45" i="1" s="1"/>
  <c r="T46" i="1" s="1"/>
  <c r="T47" i="1" s="1"/>
  <c r="T48" i="1" s="1"/>
  <c r="T49" i="1" s="1"/>
  <c r="T50" i="1" s="1"/>
  <c r="T51" i="1" s="1"/>
  <c r="T52" i="1" s="1"/>
  <c r="T53" i="1" s="1"/>
  <c r="T54" i="1" s="1"/>
  <c r="T55" i="1" s="1"/>
  <c r="T56" i="1" s="1"/>
  <c r="T57" i="1" s="1"/>
  <c r="T58" i="1" s="1"/>
  <c r="H5" i="5"/>
  <c r="H9" i="5"/>
  <c r="B21" i="5"/>
  <c r="B20" i="5"/>
  <c r="B19" i="5"/>
  <c r="B18" i="5"/>
  <c r="B17" i="5"/>
  <c r="B16" i="5"/>
  <c r="B15" i="5"/>
  <c r="B14" i="5"/>
  <c r="B13" i="5"/>
  <c r="B12" i="5"/>
  <c r="B11" i="5"/>
  <c r="B10" i="5"/>
  <c r="B9" i="5"/>
  <c r="B8" i="5"/>
  <c r="D7" i="5"/>
  <c r="D8" i="5" s="1"/>
  <c r="D9" i="5" s="1"/>
  <c r="D10" i="5" s="1"/>
  <c r="D11" i="5" s="1"/>
  <c r="D12" i="5" s="1"/>
  <c r="D13" i="5" s="1"/>
  <c r="D14" i="5" s="1"/>
  <c r="D15" i="5" s="1"/>
  <c r="D16" i="5" s="1"/>
  <c r="D17" i="5" s="1"/>
  <c r="D18" i="5" s="1"/>
  <c r="D19" i="5" s="1"/>
  <c r="D20" i="5" s="1"/>
  <c r="D21" i="5" s="1"/>
  <c r="B7" i="5"/>
  <c r="B6" i="5"/>
  <c r="B5" i="5"/>
  <c r="I5" i="5" l="1"/>
  <c r="H8" i="5" s="1"/>
  <c r="L11" i="1"/>
  <c r="L12" i="1"/>
  <c r="L13" i="1"/>
  <c r="L14" i="1"/>
  <c r="L15" i="1"/>
  <c r="L16" i="1"/>
  <c r="L17" i="1"/>
  <c r="L18" i="1"/>
  <c r="L19" i="1"/>
  <c r="L20" i="1"/>
  <c r="L21" i="1"/>
  <c r="L22" i="1"/>
  <c r="L23" i="1"/>
  <c r="L24" i="1"/>
  <c r="L25" i="1"/>
  <c r="L26" i="1"/>
  <c r="L27" i="1"/>
  <c r="L28" i="1"/>
  <c r="L29" i="1"/>
  <c r="L30" i="1"/>
  <c r="L31" i="1"/>
  <c r="L32" i="1"/>
  <c r="L33" i="1"/>
  <c r="L34" i="1"/>
  <c r="L35" i="1"/>
  <c r="L36" i="1"/>
  <c r="L37" i="1"/>
  <c r="L38" i="1"/>
  <c r="L39" i="1"/>
  <c r="L40" i="1"/>
  <c r="L41" i="1"/>
  <c r="L42" i="1"/>
  <c r="L43" i="1"/>
  <c r="L44" i="1"/>
  <c r="L45" i="1"/>
  <c r="L46" i="1"/>
  <c r="L47" i="1"/>
  <c r="L48" i="1"/>
  <c r="L49" i="1"/>
  <c r="L50" i="1"/>
  <c r="L51" i="1"/>
  <c r="L52" i="1"/>
  <c r="L53" i="1"/>
  <c r="L54" i="1"/>
  <c r="L55" i="1"/>
  <c r="L56" i="1"/>
  <c r="L57" i="1"/>
  <c r="L58" i="1"/>
  <c r="L59" i="1"/>
  <c r="L60" i="1"/>
  <c r="L61" i="1"/>
  <c r="L62" i="1"/>
  <c r="L63" i="1"/>
  <c r="L64" i="1"/>
  <c r="L65" i="1"/>
  <c r="L66" i="1"/>
  <c r="L67" i="1"/>
  <c r="L68" i="1"/>
  <c r="L69" i="1"/>
  <c r="L70" i="1"/>
  <c r="L71" i="1"/>
  <c r="L72" i="1"/>
  <c r="L73" i="1"/>
  <c r="L74" i="1"/>
  <c r="L75" i="1"/>
  <c r="L76" i="1"/>
  <c r="L77" i="1"/>
  <c r="L78" i="1"/>
  <c r="L79" i="1"/>
  <c r="L80" i="1"/>
  <c r="L81" i="1"/>
  <c r="L82" i="1"/>
  <c r="L83" i="1"/>
  <c r="L84" i="1"/>
  <c r="L85" i="1"/>
  <c r="L86" i="1"/>
  <c r="L87" i="1"/>
  <c r="L88" i="1"/>
  <c r="L89" i="1"/>
  <c r="L90" i="1"/>
  <c r="L91" i="1"/>
  <c r="L92" i="1"/>
  <c r="L93" i="1"/>
  <c r="L94" i="1"/>
  <c r="L95" i="1"/>
  <c r="L96" i="1"/>
  <c r="L97" i="1"/>
  <c r="L98" i="1"/>
  <c r="L99" i="1"/>
  <c r="L100" i="1"/>
  <c r="L101" i="1"/>
  <c r="L102" i="1"/>
  <c r="L103" i="1"/>
  <c r="L104" i="1"/>
  <c r="L105" i="1"/>
  <c r="L106" i="1"/>
  <c r="L107" i="1"/>
  <c r="L108" i="1"/>
  <c r="L109" i="1"/>
  <c r="L110" i="1"/>
  <c r="L111" i="1"/>
  <c r="L112" i="1"/>
  <c r="L113" i="1"/>
  <c r="L114" i="1"/>
  <c r="L115" i="1"/>
  <c r="L116" i="1"/>
  <c r="L117" i="1"/>
  <c r="L118" i="1"/>
  <c r="L119" i="1"/>
  <c r="L120" i="1"/>
  <c r="L121" i="1"/>
  <c r="L122" i="1"/>
  <c r="L123" i="1"/>
  <c r="L124" i="1"/>
  <c r="L125" i="1"/>
  <c r="L126" i="1"/>
  <c r="L127" i="1"/>
  <c r="L128" i="1"/>
  <c r="L129" i="1"/>
  <c r="L130" i="1"/>
  <c r="L131" i="1"/>
  <c r="L132" i="1"/>
  <c r="L133" i="1"/>
  <c r="L134" i="1"/>
  <c r="L135" i="1"/>
  <c r="L136" i="1"/>
  <c r="L137" i="1"/>
  <c r="L138" i="1"/>
  <c r="L139" i="1"/>
  <c r="L140" i="1"/>
  <c r="L141" i="1"/>
  <c r="L142" i="1"/>
  <c r="L143" i="1"/>
  <c r="L144" i="1"/>
  <c r="L145" i="1"/>
  <c r="L146" i="1"/>
  <c r="L147" i="1"/>
  <c r="L148" i="1"/>
  <c r="L149" i="1"/>
  <c r="L150" i="1"/>
  <c r="L151" i="1"/>
  <c r="L152" i="1"/>
  <c r="L153" i="1"/>
  <c r="L154" i="1"/>
  <c r="L155" i="1"/>
  <c r="L156" i="1"/>
  <c r="L157" i="1"/>
  <c r="L158" i="1"/>
  <c r="L159" i="1"/>
  <c r="L160" i="1"/>
  <c r="L161" i="1"/>
  <c r="L162" i="1"/>
  <c r="L163" i="1"/>
  <c r="L164" i="1"/>
  <c r="L165" i="1"/>
  <c r="L166" i="1"/>
  <c r="L167" i="1"/>
  <c r="L168" i="1"/>
  <c r="L169" i="1"/>
  <c r="L170" i="1"/>
  <c r="L171" i="1"/>
  <c r="L172" i="1"/>
  <c r="L173" i="1"/>
  <c r="L174" i="1"/>
  <c r="L175" i="1"/>
  <c r="L176" i="1"/>
  <c r="L177" i="1"/>
  <c r="L178" i="1"/>
  <c r="L179" i="1"/>
  <c r="L180" i="1"/>
  <c r="L181" i="1"/>
  <c r="L182" i="1"/>
  <c r="L183" i="1"/>
  <c r="L184" i="1"/>
  <c r="L185" i="1"/>
  <c r="L186" i="1"/>
  <c r="L187" i="1"/>
  <c r="L188" i="1"/>
  <c r="L189" i="1"/>
  <c r="L190" i="1"/>
  <c r="L191" i="1"/>
  <c r="L192" i="1"/>
  <c r="L193" i="1"/>
  <c r="L194" i="1"/>
  <c r="L195" i="1"/>
  <c r="L196" i="1"/>
  <c r="L197" i="1"/>
  <c r="L198" i="1"/>
  <c r="L199" i="1"/>
  <c r="L200" i="1"/>
  <c r="L201" i="1"/>
  <c r="L202" i="1"/>
  <c r="L203" i="1"/>
  <c r="L204" i="1"/>
  <c r="L205" i="1"/>
  <c r="L206" i="1"/>
  <c r="L207" i="1"/>
  <c r="L208" i="1"/>
  <c r="L209" i="1"/>
  <c r="L210" i="1"/>
  <c r="L211" i="1"/>
  <c r="L212" i="1"/>
  <c r="L213" i="1"/>
  <c r="L214" i="1"/>
  <c r="L215" i="1"/>
  <c r="L216" i="1"/>
  <c r="L217" i="1"/>
  <c r="L218" i="1"/>
  <c r="L219" i="1"/>
  <c r="L220" i="1"/>
  <c r="L221" i="1"/>
  <c r="L222" i="1"/>
  <c r="L223" i="1"/>
  <c r="L224" i="1"/>
  <c r="L225" i="1"/>
  <c r="L226" i="1"/>
  <c r="L227" i="1"/>
  <c r="L228" i="1"/>
  <c r="L229" i="1"/>
  <c r="L230" i="1"/>
  <c r="L231" i="1"/>
  <c r="L232" i="1"/>
  <c r="L233" i="1"/>
  <c r="L234" i="1"/>
  <c r="L235" i="1"/>
  <c r="L236" i="1"/>
  <c r="L237" i="1"/>
  <c r="L238" i="1"/>
  <c r="L239" i="1"/>
  <c r="L240" i="1"/>
  <c r="L241" i="1"/>
  <c r="L242" i="1"/>
  <c r="L243" i="1"/>
  <c r="L244" i="1"/>
  <c r="L245" i="1"/>
  <c r="L246" i="1"/>
  <c r="L247" i="1"/>
  <c r="L248" i="1"/>
  <c r="L249" i="1"/>
  <c r="L250" i="1"/>
  <c r="L251" i="1"/>
  <c r="L252" i="1"/>
  <c r="L253" i="1"/>
  <c r="L254" i="1"/>
  <c r="L255" i="1"/>
  <c r="L256" i="1"/>
  <c r="L257" i="1"/>
  <c r="L258" i="1"/>
  <c r="L259" i="1"/>
  <c r="L260" i="1"/>
  <c r="L261" i="1"/>
  <c r="L262" i="1"/>
  <c r="L263" i="1"/>
  <c r="L264" i="1"/>
  <c r="L265" i="1"/>
  <c r="L266" i="1"/>
  <c r="L267" i="1"/>
  <c r="L268" i="1"/>
  <c r="L269" i="1"/>
  <c r="L270" i="1"/>
  <c r="L271" i="1"/>
  <c r="L272" i="1"/>
  <c r="L273" i="1"/>
  <c r="L274" i="1"/>
  <c r="L275" i="1"/>
  <c r="L276" i="1"/>
  <c r="L277" i="1"/>
  <c r="L278" i="1"/>
  <c r="L279" i="1"/>
  <c r="L280" i="1"/>
  <c r="L281" i="1"/>
  <c r="L282" i="1"/>
  <c r="L283" i="1"/>
  <c r="L284" i="1"/>
  <c r="L285" i="1"/>
  <c r="L286" i="1"/>
  <c r="L287" i="1"/>
  <c r="L288" i="1"/>
  <c r="L289" i="1"/>
  <c r="L290" i="1"/>
  <c r="L291" i="1"/>
  <c r="L292" i="1"/>
  <c r="L293" i="1"/>
  <c r="L294" i="1"/>
  <c r="L295" i="1"/>
  <c r="L296" i="1"/>
  <c r="L297" i="1"/>
  <c r="L298" i="1"/>
  <c r="L299" i="1"/>
  <c r="L300" i="1"/>
  <c r="L301" i="1"/>
  <c r="L302" i="1"/>
  <c r="L303" i="1"/>
  <c r="L304" i="1"/>
  <c r="L305" i="1"/>
  <c r="L306" i="1"/>
  <c r="L307" i="1"/>
  <c r="L308" i="1"/>
  <c r="L309" i="1"/>
  <c r="L310" i="1"/>
  <c r="L311" i="1"/>
  <c r="L312" i="1"/>
  <c r="L313" i="1"/>
  <c r="L314" i="1"/>
  <c r="L315" i="1"/>
  <c r="L316" i="1"/>
  <c r="L317" i="1"/>
  <c r="L318" i="1"/>
  <c r="L319" i="1"/>
  <c r="L320" i="1"/>
  <c r="L321" i="1"/>
  <c r="L322" i="1"/>
  <c r="L323" i="1"/>
  <c r="L324" i="1"/>
  <c r="L325" i="1"/>
  <c r="L326" i="1"/>
  <c r="L327" i="1"/>
  <c r="L328" i="1"/>
  <c r="L329" i="1"/>
  <c r="L330" i="1"/>
  <c r="L331" i="1"/>
  <c r="L332" i="1"/>
  <c r="L333" i="1"/>
  <c r="L334" i="1"/>
  <c r="L335" i="1"/>
  <c r="L336" i="1"/>
  <c r="L337" i="1"/>
  <c r="L338" i="1"/>
  <c r="L339" i="1"/>
  <c r="L340" i="1"/>
  <c r="L341" i="1"/>
  <c r="L342" i="1"/>
  <c r="L343" i="1"/>
  <c r="L344" i="1"/>
  <c r="L345" i="1"/>
  <c r="L346" i="1"/>
  <c r="L347" i="1"/>
  <c r="L348" i="1"/>
  <c r="L349" i="1"/>
  <c r="L350" i="1"/>
  <c r="L351" i="1"/>
  <c r="L352" i="1"/>
  <c r="L353" i="1"/>
  <c r="L354" i="1"/>
  <c r="L355" i="1"/>
  <c r="L356" i="1"/>
  <c r="L357" i="1"/>
  <c r="L358" i="1"/>
  <c r="L359" i="1"/>
  <c r="L360" i="1"/>
  <c r="L361" i="1"/>
  <c r="L362" i="1"/>
  <c r="L363" i="1"/>
  <c r="L364" i="1"/>
  <c r="L365" i="1"/>
  <c r="L366" i="1"/>
  <c r="L367" i="1"/>
  <c r="L368" i="1"/>
  <c r="L369" i="1"/>
  <c r="L370" i="1"/>
  <c r="L371" i="1"/>
  <c r="L372" i="1"/>
  <c r="L373" i="1"/>
  <c r="L374" i="1"/>
  <c r="L375" i="1"/>
  <c r="L376" i="1"/>
  <c r="L377" i="1"/>
  <c r="L378" i="1"/>
  <c r="L379" i="1"/>
  <c r="L380" i="1"/>
  <c r="L381" i="1"/>
  <c r="L382" i="1"/>
  <c r="L383" i="1"/>
  <c r="L384" i="1"/>
  <c r="L385" i="1"/>
  <c r="L386" i="1"/>
  <c r="L387" i="1"/>
  <c r="L388" i="1"/>
  <c r="L389" i="1"/>
  <c r="L390" i="1"/>
  <c r="L391" i="1"/>
  <c r="L392" i="1"/>
  <c r="L393" i="1"/>
  <c r="L394" i="1"/>
  <c r="L395" i="1"/>
  <c r="L396" i="1"/>
  <c r="L397" i="1"/>
  <c r="L398" i="1"/>
  <c r="L399" i="1"/>
  <c r="L400" i="1"/>
  <c r="L401" i="1"/>
  <c r="L402" i="1"/>
  <c r="L403" i="1"/>
  <c r="L404" i="1"/>
  <c r="L405" i="1"/>
  <c r="L406" i="1"/>
  <c r="L407" i="1"/>
  <c r="L408" i="1"/>
  <c r="L409" i="1"/>
  <c r="L410" i="1"/>
  <c r="L411" i="1"/>
  <c r="L412" i="1"/>
  <c r="L413" i="1"/>
  <c r="L414" i="1"/>
  <c r="L415" i="1"/>
  <c r="L416" i="1"/>
  <c r="L417" i="1"/>
  <c r="L418" i="1"/>
  <c r="L419" i="1"/>
  <c r="L420" i="1"/>
  <c r="L421" i="1"/>
  <c r="L422" i="1"/>
  <c r="L423" i="1"/>
  <c r="L424" i="1"/>
  <c r="L425" i="1"/>
  <c r="L426" i="1"/>
  <c r="L427" i="1"/>
  <c r="L428" i="1"/>
  <c r="L429" i="1"/>
  <c r="L430" i="1"/>
  <c r="L431" i="1"/>
  <c r="L432" i="1"/>
  <c r="L433" i="1"/>
  <c r="L434" i="1"/>
  <c r="L435" i="1"/>
  <c r="L436" i="1"/>
  <c r="L437" i="1"/>
  <c r="L438" i="1"/>
  <c r="L439" i="1"/>
  <c r="L440" i="1"/>
  <c r="L441" i="1"/>
  <c r="L442" i="1"/>
  <c r="L443" i="1"/>
  <c r="L444" i="1"/>
  <c r="L445" i="1"/>
  <c r="L446" i="1"/>
  <c r="L447" i="1"/>
  <c r="L448" i="1"/>
  <c r="L449" i="1"/>
  <c r="L450" i="1"/>
  <c r="L451" i="1"/>
  <c r="L452" i="1"/>
  <c r="L453" i="1"/>
  <c r="L454" i="1"/>
  <c r="L455" i="1"/>
  <c r="L456" i="1"/>
  <c r="L457" i="1"/>
  <c r="L458" i="1"/>
  <c r="L459" i="1"/>
  <c r="L460" i="1"/>
  <c r="L461" i="1"/>
  <c r="L462" i="1"/>
  <c r="L463" i="1"/>
  <c r="L464" i="1"/>
  <c r="L465" i="1"/>
  <c r="L466" i="1"/>
  <c r="L467" i="1"/>
  <c r="L468" i="1"/>
  <c r="L469" i="1"/>
  <c r="L470" i="1"/>
  <c r="L471" i="1"/>
  <c r="L472" i="1"/>
  <c r="L473" i="1"/>
  <c r="L474" i="1"/>
  <c r="L475" i="1"/>
  <c r="L476" i="1"/>
  <c r="L477" i="1"/>
  <c r="L478" i="1"/>
  <c r="L479" i="1"/>
  <c r="L480" i="1"/>
  <c r="L481" i="1"/>
  <c r="L482" i="1"/>
  <c r="L483" i="1"/>
  <c r="L484" i="1"/>
  <c r="L485" i="1"/>
  <c r="L486" i="1"/>
  <c r="L487" i="1"/>
  <c r="L488" i="1"/>
  <c r="L489" i="1"/>
  <c r="L490" i="1"/>
  <c r="L491" i="1"/>
  <c r="L492" i="1"/>
  <c r="L493" i="1"/>
  <c r="L494" i="1"/>
  <c r="L495" i="1"/>
  <c r="L496" i="1"/>
  <c r="L497" i="1"/>
  <c r="L498" i="1"/>
  <c r="L499" i="1"/>
  <c r="L500" i="1"/>
  <c r="L501" i="1"/>
  <c r="L502" i="1"/>
  <c r="L503" i="1"/>
  <c r="L504" i="1"/>
  <c r="L505" i="1"/>
  <c r="L506" i="1"/>
  <c r="L507" i="1"/>
  <c r="L508" i="1"/>
  <c r="L509" i="1"/>
  <c r="L510" i="1"/>
  <c r="L511" i="1"/>
  <c r="L512" i="1"/>
  <c r="L513" i="1"/>
  <c r="L514" i="1"/>
  <c r="L515" i="1"/>
  <c r="L516" i="1"/>
  <c r="L517" i="1"/>
  <c r="L518" i="1"/>
  <c r="L519" i="1"/>
  <c r="L520" i="1"/>
  <c r="L521" i="1"/>
  <c r="L522" i="1"/>
  <c r="L523" i="1"/>
  <c r="L524" i="1"/>
  <c r="L525" i="1"/>
  <c r="L526" i="1"/>
  <c r="L527" i="1"/>
  <c r="L528" i="1"/>
  <c r="L529" i="1"/>
  <c r="L530" i="1"/>
  <c r="L531" i="1"/>
  <c r="L532" i="1"/>
  <c r="L533" i="1"/>
  <c r="L534" i="1"/>
  <c r="L535" i="1"/>
  <c r="L536" i="1"/>
  <c r="L537" i="1"/>
  <c r="L538" i="1"/>
  <c r="L539" i="1"/>
  <c r="L540" i="1"/>
  <c r="L541" i="1"/>
  <c r="L542" i="1"/>
  <c r="L543" i="1"/>
  <c r="L544" i="1"/>
  <c r="L545" i="1"/>
  <c r="L546" i="1"/>
  <c r="L547" i="1"/>
  <c r="L548" i="1"/>
  <c r="L549" i="1"/>
  <c r="L550" i="1"/>
  <c r="L551" i="1"/>
  <c r="L552" i="1"/>
  <c r="L553" i="1"/>
  <c r="L554" i="1"/>
  <c r="L555" i="1"/>
  <c r="L556" i="1"/>
  <c r="L557" i="1"/>
  <c r="L558" i="1"/>
  <c r="L559" i="1"/>
  <c r="L560" i="1"/>
  <c r="L561" i="1"/>
  <c r="L562" i="1"/>
  <c r="L563" i="1"/>
  <c r="L564" i="1"/>
  <c r="L565" i="1"/>
  <c r="L566" i="1"/>
  <c r="L567" i="1"/>
  <c r="L568" i="1"/>
  <c r="L569" i="1"/>
  <c r="L570" i="1"/>
  <c r="L571" i="1"/>
  <c r="L572" i="1"/>
  <c r="L573" i="1"/>
  <c r="L574" i="1"/>
  <c r="L575" i="1"/>
  <c r="L576" i="1"/>
  <c r="L577" i="1"/>
  <c r="L578" i="1"/>
  <c r="L579" i="1"/>
  <c r="L580" i="1"/>
  <c r="L581" i="1"/>
  <c r="L582" i="1"/>
  <c r="L583" i="1"/>
  <c r="L584" i="1"/>
  <c r="L585" i="1"/>
  <c r="L586" i="1"/>
  <c r="L587" i="1"/>
  <c r="L588" i="1"/>
  <c r="L589" i="1"/>
  <c r="L590" i="1"/>
  <c r="L591" i="1"/>
  <c r="L592" i="1"/>
  <c r="L593" i="1"/>
  <c r="L594" i="1"/>
  <c r="L595" i="1"/>
  <c r="L596" i="1"/>
  <c r="L597" i="1"/>
  <c r="L598" i="1"/>
  <c r="L599" i="1"/>
  <c r="L600" i="1"/>
  <c r="L601" i="1"/>
  <c r="L602" i="1"/>
  <c r="L603" i="1"/>
  <c r="L604" i="1"/>
  <c r="L605" i="1"/>
  <c r="L606" i="1"/>
  <c r="L607" i="1"/>
  <c r="L608" i="1"/>
  <c r="L609" i="1"/>
  <c r="L610" i="1"/>
  <c r="L611" i="1"/>
  <c r="L612" i="1"/>
  <c r="L613" i="1"/>
  <c r="L614" i="1"/>
  <c r="L615" i="1"/>
  <c r="L616" i="1"/>
  <c r="L617" i="1"/>
  <c r="L618" i="1"/>
  <c r="L619" i="1"/>
  <c r="L620" i="1"/>
  <c r="L621" i="1"/>
  <c r="L622" i="1"/>
  <c r="L623" i="1"/>
  <c r="L624" i="1"/>
  <c r="L625" i="1"/>
  <c r="L626" i="1"/>
  <c r="L627" i="1"/>
  <c r="L628" i="1"/>
  <c r="L629" i="1"/>
  <c r="L630" i="1"/>
  <c r="L631" i="1"/>
  <c r="L632" i="1"/>
  <c r="L633" i="1"/>
  <c r="L634" i="1"/>
  <c r="L635" i="1"/>
  <c r="L636" i="1"/>
  <c r="L637" i="1"/>
  <c r="L638" i="1"/>
  <c r="L639" i="1"/>
  <c r="L640" i="1"/>
  <c r="L641" i="1"/>
  <c r="L642" i="1"/>
  <c r="L643" i="1"/>
  <c r="L644" i="1"/>
  <c r="L645" i="1"/>
  <c r="L646" i="1"/>
  <c r="L647" i="1"/>
  <c r="L648" i="1"/>
  <c r="L649" i="1"/>
  <c r="L650" i="1"/>
  <c r="L651" i="1"/>
  <c r="L652" i="1"/>
  <c r="L653" i="1"/>
  <c r="L654" i="1"/>
  <c r="L655" i="1"/>
  <c r="L656" i="1"/>
  <c r="L657" i="1"/>
  <c r="L658" i="1"/>
  <c r="L659" i="1"/>
  <c r="L660" i="1"/>
  <c r="L661" i="1"/>
  <c r="L662" i="1"/>
  <c r="L663" i="1"/>
  <c r="L664" i="1"/>
  <c r="L665" i="1"/>
  <c r="L666" i="1"/>
  <c r="L667" i="1"/>
  <c r="L668" i="1"/>
  <c r="L669" i="1"/>
  <c r="L670" i="1"/>
  <c r="L671" i="1"/>
  <c r="L672" i="1"/>
  <c r="L673" i="1"/>
  <c r="L674" i="1"/>
  <c r="L675" i="1"/>
  <c r="L676" i="1"/>
  <c r="L677" i="1"/>
  <c r="L678" i="1"/>
  <c r="L679" i="1"/>
  <c r="L680" i="1"/>
  <c r="L681" i="1"/>
  <c r="L682" i="1"/>
  <c r="L683" i="1"/>
  <c r="L684" i="1"/>
  <c r="L685" i="1"/>
  <c r="L686" i="1"/>
  <c r="L687" i="1"/>
  <c r="L688" i="1"/>
  <c r="L689" i="1"/>
  <c r="L690" i="1"/>
  <c r="L691" i="1"/>
  <c r="L692" i="1"/>
  <c r="L693" i="1"/>
  <c r="L694" i="1"/>
  <c r="L695" i="1"/>
  <c r="L696" i="1"/>
  <c r="L697" i="1"/>
  <c r="L698" i="1"/>
  <c r="L699" i="1"/>
  <c r="L700" i="1"/>
  <c r="L701" i="1"/>
  <c r="L702" i="1"/>
  <c r="L703" i="1"/>
  <c r="L704" i="1"/>
  <c r="L705" i="1"/>
  <c r="L706" i="1"/>
  <c r="L707" i="1"/>
  <c r="L708" i="1"/>
  <c r="L709" i="1"/>
  <c r="L710" i="1"/>
  <c r="L711" i="1"/>
  <c r="L712" i="1"/>
  <c r="L713" i="1"/>
  <c r="L714" i="1"/>
  <c r="L715" i="1"/>
  <c r="L716" i="1"/>
  <c r="L717" i="1"/>
  <c r="L718" i="1"/>
  <c r="L719" i="1"/>
  <c r="L720" i="1"/>
  <c r="L721" i="1"/>
  <c r="L722" i="1"/>
  <c r="L723" i="1"/>
  <c r="L724" i="1"/>
  <c r="L725" i="1"/>
  <c r="L726" i="1"/>
  <c r="L727" i="1"/>
  <c r="L728" i="1"/>
  <c r="L729" i="1"/>
  <c r="L730" i="1"/>
  <c r="L731" i="1"/>
  <c r="L732" i="1"/>
  <c r="L733" i="1"/>
  <c r="L734" i="1"/>
  <c r="L735" i="1"/>
  <c r="L736" i="1"/>
  <c r="L737" i="1"/>
  <c r="L738" i="1"/>
  <c r="L739" i="1"/>
  <c r="L740" i="1"/>
  <c r="L741" i="1"/>
  <c r="L742" i="1"/>
  <c r="L743" i="1"/>
  <c r="L744" i="1"/>
  <c r="L745" i="1"/>
  <c r="L746" i="1"/>
  <c r="L747" i="1"/>
  <c r="L748" i="1"/>
  <c r="L749" i="1"/>
  <c r="L750" i="1"/>
  <c r="L751" i="1"/>
  <c r="L752" i="1"/>
  <c r="L753" i="1"/>
  <c r="L754" i="1"/>
  <c r="L755" i="1"/>
  <c r="L756" i="1"/>
  <c r="L757" i="1"/>
  <c r="L758" i="1"/>
  <c r="L759" i="1"/>
  <c r="L760" i="1"/>
  <c r="L761" i="1"/>
  <c r="L762" i="1"/>
  <c r="L763" i="1"/>
  <c r="L764" i="1"/>
  <c r="L765" i="1"/>
  <c r="L766" i="1"/>
  <c r="L767" i="1"/>
  <c r="L768" i="1"/>
  <c r="L769" i="1"/>
  <c r="L770" i="1"/>
  <c r="L771" i="1"/>
  <c r="L772" i="1"/>
  <c r="L773" i="1"/>
  <c r="L774" i="1"/>
  <c r="L775" i="1"/>
  <c r="L776" i="1"/>
  <c r="L777" i="1"/>
  <c r="L778" i="1"/>
  <c r="L779" i="1"/>
  <c r="L780" i="1"/>
  <c r="L781" i="1"/>
  <c r="L782" i="1"/>
  <c r="L783" i="1"/>
  <c r="L784" i="1"/>
  <c r="L785" i="1"/>
  <c r="L786" i="1"/>
  <c r="L787" i="1"/>
  <c r="L788" i="1"/>
  <c r="L789" i="1"/>
  <c r="L790" i="1"/>
  <c r="L791" i="1"/>
  <c r="L792" i="1"/>
  <c r="L793" i="1"/>
  <c r="L794" i="1"/>
  <c r="L795" i="1"/>
  <c r="L796" i="1"/>
  <c r="L797" i="1"/>
  <c r="L798" i="1"/>
  <c r="L799" i="1"/>
  <c r="L800" i="1"/>
  <c r="L801" i="1"/>
  <c r="L802" i="1"/>
  <c r="L803" i="1"/>
  <c r="L804" i="1"/>
  <c r="L805" i="1"/>
  <c r="L806" i="1"/>
  <c r="L807" i="1"/>
  <c r="L808" i="1"/>
  <c r="L809" i="1"/>
  <c r="L810" i="1"/>
  <c r="L811" i="1"/>
  <c r="L812" i="1"/>
  <c r="L813" i="1"/>
  <c r="L814" i="1"/>
  <c r="L815" i="1"/>
  <c r="L816" i="1"/>
  <c r="L817" i="1"/>
  <c r="L818" i="1"/>
  <c r="L819" i="1"/>
  <c r="L820" i="1"/>
  <c r="L821" i="1"/>
  <c r="L822" i="1"/>
  <c r="L823" i="1"/>
  <c r="L824" i="1"/>
  <c r="L825" i="1"/>
  <c r="L826" i="1"/>
  <c r="L827" i="1"/>
  <c r="L828" i="1"/>
  <c r="L829" i="1"/>
  <c r="L830" i="1"/>
  <c r="L831" i="1"/>
  <c r="L832" i="1"/>
  <c r="L833" i="1"/>
  <c r="L834" i="1"/>
  <c r="L835" i="1"/>
  <c r="L836" i="1"/>
  <c r="L837" i="1"/>
  <c r="L838" i="1"/>
  <c r="L839" i="1"/>
  <c r="L840" i="1"/>
  <c r="L841" i="1"/>
  <c r="L842" i="1"/>
  <c r="L843" i="1"/>
  <c r="L844" i="1"/>
  <c r="L845" i="1"/>
  <c r="L846" i="1"/>
  <c r="L847" i="1"/>
  <c r="L848" i="1"/>
  <c r="L849" i="1"/>
  <c r="L850" i="1"/>
  <c r="L851" i="1"/>
  <c r="L852" i="1"/>
  <c r="L853" i="1"/>
  <c r="L854" i="1"/>
  <c r="L855" i="1"/>
  <c r="L856" i="1"/>
  <c r="L857" i="1"/>
  <c r="L858" i="1"/>
  <c r="L859" i="1"/>
  <c r="L860" i="1"/>
  <c r="L861" i="1"/>
  <c r="L862" i="1"/>
  <c r="L863" i="1"/>
  <c r="L864" i="1"/>
  <c r="L865" i="1"/>
  <c r="L866" i="1"/>
  <c r="L867" i="1"/>
  <c r="L868" i="1"/>
  <c r="L869" i="1"/>
  <c r="L870" i="1"/>
  <c r="L871" i="1"/>
  <c r="L872" i="1"/>
  <c r="L873" i="1"/>
  <c r="L874" i="1"/>
  <c r="L875" i="1"/>
  <c r="L876" i="1"/>
  <c r="L877" i="1"/>
  <c r="L878" i="1"/>
  <c r="L879" i="1"/>
  <c r="L880" i="1"/>
  <c r="L881" i="1"/>
  <c r="L882" i="1"/>
  <c r="L883" i="1"/>
  <c r="L884" i="1"/>
  <c r="L885" i="1"/>
  <c r="L886" i="1"/>
  <c r="L887" i="1"/>
  <c r="L888" i="1"/>
  <c r="L889" i="1"/>
  <c r="L890" i="1"/>
  <c r="L891" i="1"/>
  <c r="L892" i="1"/>
  <c r="L893" i="1"/>
  <c r="L894" i="1"/>
  <c r="L895" i="1"/>
  <c r="L896" i="1"/>
  <c r="L897" i="1"/>
  <c r="L898" i="1"/>
  <c r="L899" i="1"/>
  <c r="L900" i="1"/>
  <c r="L901" i="1"/>
  <c r="L902" i="1"/>
  <c r="L903" i="1"/>
  <c r="L904" i="1"/>
  <c r="L905" i="1"/>
  <c r="L906" i="1"/>
  <c r="L907" i="1"/>
  <c r="L908" i="1"/>
  <c r="L909" i="1"/>
  <c r="L910" i="1"/>
  <c r="L911" i="1"/>
  <c r="L912" i="1"/>
  <c r="L913" i="1"/>
  <c r="L914" i="1"/>
  <c r="L915" i="1"/>
  <c r="L916" i="1"/>
  <c r="L917" i="1"/>
  <c r="L918" i="1"/>
  <c r="L919" i="1"/>
  <c r="L920" i="1"/>
  <c r="L921" i="1"/>
  <c r="L922" i="1"/>
  <c r="L923" i="1"/>
  <c r="L924" i="1"/>
  <c r="L925" i="1"/>
  <c r="L926" i="1"/>
  <c r="L927" i="1"/>
  <c r="L928" i="1"/>
  <c r="L929" i="1"/>
  <c r="L930" i="1"/>
  <c r="L931" i="1"/>
  <c r="L932" i="1"/>
  <c r="L933" i="1"/>
  <c r="L934" i="1"/>
  <c r="L935" i="1"/>
  <c r="L936" i="1"/>
  <c r="L937" i="1"/>
  <c r="L938" i="1"/>
  <c r="L939" i="1"/>
  <c r="L940" i="1"/>
  <c r="L941" i="1"/>
  <c r="L942" i="1"/>
  <c r="L943" i="1"/>
  <c r="L944" i="1"/>
  <c r="L945" i="1"/>
  <c r="L946" i="1"/>
  <c r="L947" i="1"/>
  <c r="L948" i="1"/>
  <c r="L949" i="1"/>
  <c r="L950" i="1"/>
  <c r="L951" i="1"/>
  <c r="L952" i="1"/>
  <c r="L953" i="1"/>
  <c r="L954" i="1"/>
  <c r="L955" i="1"/>
  <c r="L956" i="1"/>
  <c r="L957" i="1"/>
  <c r="L958" i="1"/>
  <c r="L959" i="1"/>
  <c r="L960" i="1"/>
  <c r="L961" i="1"/>
  <c r="L962" i="1"/>
  <c r="L963" i="1"/>
  <c r="L964" i="1"/>
  <c r="L965" i="1"/>
  <c r="L966" i="1"/>
  <c r="L967" i="1"/>
  <c r="L968" i="1"/>
  <c r="L969" i="1"/>
  <c r="L970" i="1"/>
  <c r="L971" i="1"/>
  <c r="L972" i="1"/>
  <c r="L973" i="1"/>
  <c r="L974" i="1"/>
  <c r="L975" i="1"/>
  <c r="L976" i="1"/>
  <c r="L977" i="1"/>
  <c r="L978" i="1"/>
  <c r="L979" i="1"/>
  <c r="L980" i="1"/>
  <c r="L981" i="1"/>
  <c r="L982" i="1"/>
  <c r="L983" i="1"/>
  <c r="L984" i="1"/>
  <c r="L985" i="1"/>
  <c r="L986" i="1"/>
  <c r="L987" i="1"/>
  <c r="L988" i="1"/>
  <c r="L989" i="1"/>
  <c r="L990" i="1"/>
  <c r="L991" i="1"/>
  <c r="L992" i="1"/>
  <c r="L993" i="1"/>
  <c r="L994" i="1"/>
  <c r="L995" i="1"/>
  <c r="L996" i="1"/>
  <c r="L997" i="1"/>
  <c r="L998" i="1"/>
  <c r="L999" i="1"/>
  <c r="L1000" i="1"/>
  <c r="L1001" i="1"/>
  <c r="L1002" i="1"/>
  <c r="L1003" i="1"/>
  <c r="L1004" i="1"/>
  <c r="L1005" i="1"/>
  <c r="L1006" i="1"/>
  <c r="L1007" i="1"/>
  <c r="L1008" i="1"/>
  <c r="L1009" i="1"/>
  <c r="L1010" i="1"/>
  <c r="L1011" i="1"/>
  <c r="L1012" i="1"/>
  <c r="L1013" i="1"/>
  <c r="L1014" i="1"/>
  <c r="L1015" i="1"/>
  <c r="L1016" i="1"/>
  <c r="L1017" i="1"/>
  <c r="L1018" i="1"/>
  <c r="L1019" i="1"/>
  <c r="L1020" i="1"/>
  <c r="L1021" i="1"/>
  <c r="L1022" i="1"/>
  <c r="L1023" i="1"/>
  <c r="L1024" i="1"/>
  <c r="L1025" i="1"/>
  <c r="L1026" i="1"/>
  <c r="L1027" i="1"/>
  <c r="L1028" i="1"/>
  <c r="L1029" i="1"/>
  <c r="L1030" i="1"/>
  <c r="L1031" i="1"/>
  <c r="L1032" i="1"/>
  <c r="L1033" i="1"/>
  <c r="L1034" i="1"/>
  <c r="L1035" i="1"/>
  <c r="L1036" i="1"/>
  <c r="L1037" i="1"/>
  <c r="L1038" i="1"/>
  <c r="L1039" i="1"/>
  <c r="L1040" i="1"/>
  <c r="L1041" i="1"/>
  <c r="L1042" i="1"/>
  <c r="L1043" i="1"/>
  <c r="L1044" i="1"/>
  <c r="L1045" i="1"/>
  <c r="L1046" i="1"/>
  <c r="L1047" i="1"/>
  <c r="L1048" i="1"/>
  <c r="L1049" i="1"/>
  <c r="L1050" i="1"/>
  <c r="L1051" i="1"/>
  <c r="L1052" i="1"/>
  <c r="L1053" i="1"/>
  <c r="L1054" i="1"/>
  <c r="L1055" i="1"/>
  <c r="L1056" i="1"/>
  <c r="L1057" i="1"/>
  <c r="L1058" i="1"/>
  <c r="L1059" i="1"/>
  <c r="L1060" i="1"/>
  <c r="L1061" i="1"/>
  <c r="L1062" i="1"/>
  <c r="L1063" i="1"/>
  <c r="L1064" i="1"/>
  <c r="L1065" i="1"/>
  <c r="L1066" i="1"/>
  <c r="L1067" i="1"/>
  <c r="L1068" i="1"/>
  <c r="L1069" i="1"/>
  <c r="L1070" i="1"/>
  <c r="L1071" i="1"/>
  <c r="L1072" i="1"/>
  <c r="L1073" i="1"/>
  <c r="L1074" i="1"/>
  <c r="L1075" i="1"/>
  <c r="L1076" i="1"/>
  <c r="L1077" i="1"/>
  <c r="L1078" i="1"/>
  <c r="L1079" i="1"/>
  <c r="L1080" i="1"/>
  <c r="L1081" i="1"/>
  <c r="L1082" i="1"/>
  <c r="L1083" i="1"/>
  <c r="L1084" i="1"/>
  <c r="L1085" i="1"/>
  <c r="L1086" i="1"/>
  <c r="L1087" i="1"/>
  <c r="L1088" i="1"/>
  <c r="L1089" i="1"/>
  <c r="L1090" i="1"/>
  <c r="L1091" i="1"/>
  <c r="L1092" i="1"/>
  <c r="L1093" i="1"/>
  <c r="L1094" i="1"/>
  <c r="L1095" i="1"/>
  <c r="L1096" i="1"/>
  <c r="L1097" i="1"/>
  <c r="L1098" i="1"/>
  <c r="L1099" i="1"/>
  <c r="L1100" i="1"/>
  <c r="L1101" i="1"/>
  <c r="L1102" i="1"/>
  <c r="L1103" i="1"/>
  <c r="L1104" i="1"/>
  <c r="L1105" i="1"/>
  <c r="L1106" i="1"/>
  <c r="L1107" i="1"/>
  <c r="L1108" i="1"/>
  <c r="L1109" i="1"/>
  <c r="L1110" i="1"/>
  <c r="L1111" i="1"/>
  <c r="L1112" i="1"/>
  <c r="L1113" i="1"/>
  <c r="L1114" i="1"/>
  <c r="L1115" i="1"/>
  <c r="L1116" i="1"/>
  <c r="L1117" i="1"/>
  <c r="L1118" i="1"/>
  <c r="L1119" i="1"/>
  <c r="L1120" i="1"/>
  <c r="L1121" i="1"/>
  <c r="L1122" i="1"/>
  <c r="L1123" i="1"/>
  <c r="L1124" i="1"/>
  <c r="L1125" i="1"/>
  <c r="L1126" i="1"/>
  <c r="L1127" i="1"/>
  <c r="L1128" i="1"/>
  <c r="L1129" i="1"/>
  <c r="L1130" i="1"/>
  <c r="L1131" i="1"/>
  <c r="L1132" i="1"/>
  <c r="L1133" i="1"/>
  <c r="L1134" i="1"/>
  <c r="L1135" i="1"/>
  <c r="L1136" i="1"/>
  <c r="L1137" i="1"/>
  <c r="L1138" i="1"/>
  <c r="L1139" i="1"/>
  <c r="L1140" i="1"/>
  <c r="L1141" i="1"/>
  <c r="L1142" i="1"/>
  <c r="L1143" i="1"/>
  <c r="L1144" i="1"/>
  <c r="L1145" i="1"/>
  <c r="L1146" i="1"/>
  <c r="L1147" i="1"/>
  <c r="L1148" i="1"/>
  <c r="L1149" i="1"/>
  <c r="L1150" i="1"/>
  <c r="L1151" i="1"/>
  <c r="L1152" i="1"/>
  <c r="L1153" i="1"/>
  <c r="L1154" i="1"/>
  <c r="L1155" i="1"/>
  <c r="L1156" i="1"/>
  <c r="L1157" i="1"/>
  <c r="L1158" i="1"/>
  <c r="L1159" i="1"/>
  <c r="L1160" i="1"/>
  <c r="L1161" i="1"/>
  <c r="L1162" i="1"/>
  <c r="L1163" i="1"/>
  <c r="L1164" i="1"/>
  <c r="L1165" i="1"/>
  <c r="L1166" i="1"/>
  <c r="L1167" i="1"/>
  <c r="L1168" i="1"/>
  <c r="L1169" i="1"/>
  <c r="L1170" i="1"/>
  <c r="L1171" i="1"/>
  <c r="L1172" i="1"/>
  <c r="L1173" i="1"/>
  <c r="L1174" i="1"/>
  <c r="L1175" i="1"/>
  <c r="L1176" i="1"/>
  <c r="L1177" i="1"/>
  <c r="L1178" i="1"/>
  <c r="L1179" i="1"/>
  <c r="L1180" i="1"/>
  <c r="L1181" i="1"/>
  <c r="L1182" i="1"/>
  <c r="L1183" i="1"/>
  <c r="L1184" i="1"/>
  <c r="L1185" i="1"/>
  <c r="L1186" i="1"/>
  <c r="L1187" i="1"/>
  <c r="L1188" i="1"/>
  <c r="L1189" i="1"/>
  <c r="L1190" i="1"/>
  <c r="L1191" i="1"/>
  <c r="L1192" i="1"/>
  <c r="L1193" i="1"/>
  <c r="L1194" i="1"/>
  <c r="L1195" i="1"/>
  <c r="L1196" i="1"/>
  <c r="L1197" i="1"/>
  <c r="L1198" i="1"/>
  <c r="L1199" i="1"/>
  <c r="L1200" i="1"/>
  <c r="L1201" i="1"/>
  <c r="L1202" i="1"/>
  <c r="L1203" i="1"/>
  <c r="L1204" i="1"/>
  <c r="L1205" i="1"/>
  <c r="L1206" i="1"/>
  <c r="L1207" i="1"/>
  <c r="L1208" i="1"/>
  <c r="L1209" i="1"/>
  <c r="L1210" i="1"/>
  <c r="L1211" i="1"/>
  <c r="L1212" i="1"/>
  <c r="L1213" i="1"/>
  <c r="L1214" i="1"/>
  <c r="L1215" i="1"/>
  <c r="L1216" i="1"/>
  <c r="L1217" i="1"/>
  <c r="L1218" i="1"/>
  <c r="L1219" i="1"/>
  <c r="L1220" i="1"/>
  <c r="L1221" i="1"/>
  <c r="L1222" i="1"/>
  <c r="L1223" i="1"/>
  <c r="L1224" i="1"/>
  <c r="L1225" i="1"/>
  <c r="L1226" i="1"/>
  <c r="L1227" i="1"/>
  <c r="L1228" i="1"/>
  <c r="L1229" i="1"/>
  <c r="L1230" i="1"/>
  <c r="L1231" i="1"/>
  <c r="L1232" i="1"/>
  <c r="L1233" i="1"/>
  <c r="L1234" i="1"/>
  <c r="L1235" i="1"/>
  <c r="L1236" i="1"/>
  <c r="L1237" i="1"/>
  <c r="L1238" i="1"/>
  <c r="L1239" i="1"/>
  <c r="L1240" i="1"/>
  <c r="L1241" i="1"/>
  <c r="L1242" i="1"/>
  <c r="L1243" i="1"/>
  <c r="L1244" i="1"/>
  <c r="L1245" i="1"/>
  <c r="L1246" i="1"/>
  <c r="L1247" i="1"/>
  <c r="L1248" i="1"/>
  <c r="L1249" i="1"/>
  <c r="L1250" i="1"/>
  <c r="L1251" i="1"/>
  <c r="L1252" i="1"/>
  <c r="L1253" i="1"/>
  <c r="L1254" i="1"/>
  <c r="L1255" i="1"/>
  <c r="L1256" i="1"/>
  <c r="L1257" i="1"/>
  <c r="L1258" i="1"/>
  <c r="L1259" i="1"/>
  <c r="L1260" i="1"/>
  <c r="L1261" i="1"/>
  <c r="L1262" i="1"/>
  <c r="L1263" i="1"/>
  <c r="L1264" i="1"/>
  <c r="L1265" i="1"/>
  <c r="L1266" i="1"/>
  <c r="L1267" i="1"/>
  <c r="L1268" i="1"/>
  <c r="L1269" i="1"/>
  <c r="L1270" i="1"/>
  <c r="L1271" i="1"/>
  <c r="L1272" i="1"/>
  <c r="L1273" i="1"/>
  <c r="L1274" i="1"/>
  <c r="L1275" i="1"/>
  <c r="L1276" i="1"/>
  <c r="L1277" i="1"/>
  <c r="L1278" i="1"/>
  <c r="L1279" i="1"/>
  <c r="L1280" i="1"/>
  <c r="L1281" i="1"/>
  <c r="L1282" i="1"/>
  <c r="L1283" i="1"/>
  <c r="L1284" i="1"/>
  <c r="L1285" i="1"/>
  <c r="L1286" i="1"/>
  <c r="L1287" i="1"/>
  <c r="L1288" i="1"/>
  <c r="L1289" i="1"/>
  <c r="L1290" i="1"/>
  <c r="L1291" i="1"/>
  <c r="L1292" i="1"/>
  <c r="L1293" i="1"/>
  <c r="L1294" i="1"/>
  <c r="L1295" i="1"/>
  <c r="L1296" i="1"/>
  <c r="L1297" i="1"/>
  <c r="L1298" i="1"/>
  <c r="L1299" i="1"/>
  <c r="L1300" i="1"/>
  <c r="L1301" i="1"/>
  <c r="L1302" i="1"/>
  <c r="L1303" i="1"/>
  <c r="L1304" i="1"/>
  <c r="L1305" i="1"/>
  <c r="L1306" i="1"/>
  <c r="L1307" i="1"/>
  <c r="L1308" i="1"/>
  <c r="L1309" i="1"/>
  <c r="L1310" i="1"/>
  <c r="L1311" i="1"/>
  <c r="L1312" i="1"/>
  <c r="L1313" i="1"/>
  <c r="L1314" i="1"/>
  <c r="L1315" i="1"/>
  <c r="L1316" i="1"/>
  <c r="L1317" i="1"/>
  <c r="L1318" i="1"/>
  <c r="L1319" i="1"/>
  <c r="L1320" i="1"/>
  <c r="L1321" i="1"/>
  <c r="L1322" i="1"/>
  <c r="L1323" i="1"/>
  <c r="L1324" i="1"/>
  <c r="L1325" i="1"/>
  <c r="L1326" i="1"/>
  <c r="L1327" i="1"/>
  <c r="L1328" i="1"/>
  <c r="L1329" i="1"/>
  <c r="L1330" i="1"/>
  <c r="L1331" i="1"/>
  <c r="L1332" i="1"/>
  <c r="L1333" i="1"/>
  <c r="L1334" i="1"/>
  <c r="L1335" i="1"/>
  <c r="L1336" i="1"/>
  <c r="L1337" i="1"/>
  <c r="L1338" i="1"/>
  <c r="L1339" i="1"/>
  <c r="L1340" i="1"/>
  <c r="L1341" i="1"/>
  <c r="L1342" i="1"/>
  <c r="L1343" i="1"/>
  <c r="L1344" i="1"/>
  <c r="L1345" i="1"/>
  <c r="L1346" i="1"/>
  <c r="L1347" i="1"/>
  <c r="L1348" i="1"/>
  <c r="L1349" i="1"/>
  <c r="L1350" i="1"/>
  <c r="L1351" i="1"/>
  <c r="L1352" i="1"/>
  <c r="L1353" i="1"/>
  <c r="L1354" i="1"/>
  <c r="L1355" i="1"/>
  <c r="L1356" i="1"/>
  <c r="L1357" i="1"/>
  <c r="L1358" i="1"/>
  <c r="L1359" i="1"/>
  <c r="L1360" i="1"/>
  <c r="L1361" i="1"/>
  <c r="L1362" i="1"/>
  <c r="L1363" i="1"/>
  <c r="L1364" i="1"/>
  <c r="L1365" i="1"/>
  <c r="L1366" i="1"/>
  <c r="L1367" i="1"/>
  <c r="L1368" i="1"/>
  <c r="L1369" i="1"/>
  <c r="L1370" i="1"/>
  <c r="L1371" i="1"/>
  <c r="L1372" i="1"/>
  <c r="L1373" i="1"/>
  <c r="L1374" i="1"/>
  <c r="L1375" i="1"/>
  <c r="L1376" i="1"/>
  <c r="L1377" i="1"/>
  <c r="L1378" i="1"/>
  <c r="L1379" i="1"/>
  <c r="L1380" i="1"/>
  <c r="L1381" i="1"/>
  <c r="L1382" i="1"/>
  <c r="L1383" i="1"/>
  <c r="L1384" i="1"/>
  <c r="L1385" i="1"/>
  <c r="L1386" i="1"/>
  <c r="L1387" i="1"/>
  <c r="L1388" i="1"/>
  <c r="L1389" i="1"/>
  <c r="L1390" i="1"/>
  <c r="L1391" i="1"/>
  <c r="L1392" i="1"/>
  <c r="L1393" i="1"/>
  <c r="L1394" i="1"/>
  <c r="L1395" i="1"/>
  <c r="L1396" i="1"/>
  <c r="L1397" i="1"/>
  <c r="L1398" i="1"/>
  <c r="L1399" i="1"/>
  <c r="L1400" i="1"/>
  <c r="L1401" i="1"/>
  <c r="L1402" i="1"/>
  <c r="L1403" i="1"/>
  <c r="L1404" i="1"/>
  <c r="L1405" i="1"/>
  <c r="L1406" i="1"/>
  <c r="L1407" i="1"/>
  <c r="L1408" i="1"/>
  <c r="L1409" i="1"/>
  <c r="L1410" i="1"/>
  <c r="L1411" i="1"/>
  <c r="L1412" i="1"/>
  <c r="L1413" i="1"/>
  <c r="L1414" i="1"/>
  <c r="L1415" i="1"/>
  <c r="L1416" i="1"/>
  <c r="L1417" i="1"/>
  <c r="L1418" i="1"/>
  <c r="L1419" i="1"/>
  <c r="L1420" i="1"/>
  <c r="L1421" i="1"/>
  <c r="L1422" i="1"/>
  <c r="L1423" i="1"/>
  <c r="L1424" i="1"/>
  <c r="L1425" i="1"/>
  <c r="L1426" i="1"/>
  <c r="L1427" i="1"/>
  <c r="L1428" i="1"/>
  <c r="L1429" i="1"/>
  <c r="L1430" i="1"/>
  <c r="L1431" i="1"/>
  <c r="L1432" i="1"/>
  <c r="L1433" i="1"/>
  <c r="L1434" i="1"/>
  <c r="L1435" i="1"/>
  <c r="L1436" i="1"/>
  <c r="L1437" i="1"/>
  <c r="L1438" i="1"/>
  <c r="L1439" i="1"/>
  <c r="L1440" i="1"/>
  <c r="L1441" i="1"/>
  <c r="L1442" i="1"/>
  <c r="L1443" i="1"/>
  <c r="L1444" i="1"/>
  <c r="L1445" i="1"/>
  <c r="L1446" i="1"/>
  <c r="L1447" i="1"/>
  <c r="L1448" i="1"/>
  <c r="L1449" i="1"/>
  <c r="L1450" i="1"/>
  <c r="L1451" i="1"/>
  <c r="L1452" i="1"/>
  <c r="L1453" i="1"/>
  <c r="L1454" i="1"/>
  <c r="L1455" i="1"/>
  <c r="L1456" i="1"/>
  <c r="L1457" i="1"/>
  <c r="L1458" i="1"/>
  <c r="L1459" i="1"/>
  <c r="L1460" i="1"/>
  <c r="L1461" i="1"/>
  <c r="L1462" i="1"/>
  <c r="L1463" i="1"/>
  <c r="L1464" i="1"/>
  <c r="L1465" i="1"/>
  <c r="L1466" i="1"/>
  <c r="L1467" i="1"/>
  <c r="L1468" i="1"/>
  <c r="L1469" i="1"/>
  <c r="L1470" i="1"/>
  <c r="L1471" i="1"/>
  <c r="L1472" i="1"/>
  <c r="L1473" i="1"/>
  <c r="L1474" i="1"/>
  <c r="L1475" i="1"/>
  <c r="L1476" i="1"/>
  <c r="L1477" i="1"/>
  <c r="L1478" i="1"/>
  <c r="L1479" i="1"/>
  <c r="L1480" i="1"/>
  <c r="L1481" i="1"/>
  <c r="L1482" i="1"/>
  <c r="L1483" i="1"/>
  <c r="L1484" i="1"/>
  <c r="L1485" i="1"/>
  <c r="L1486" i="1"/>
  <c r="L1487" i="1"/>
  <c r="L1488" i="1"/>
  <c r="L1489" i="1"/>
  <c r="L1490" i="1"/>
  <c r="L1491" i="1"/>
  <c r="L1492" i="1"/>
  <c r="L1493" i="1"/>
  <c r="L1494" i="1"/>
  <c r="L1495" i="1"/>
  <c r="L1496" i="1"/>
  <c r="L1497" i="1"/>
  <c r="L1498" i="1"/>
  <c r="L1499" i="1"/>
  <c r="L1500" i="1"/>
  <c r="L1501" i="1"/>
  <c r="L1502" i="1"/>
  <c r="L1503" i="1"/>
  <c r="L1504" i="1"/>
  <c r="L1505" i="1"/>
  <c r="L1506" i="1"/>
  <c r="L1507" i="1"/>
  <c r="L1508" i="1"/>
  <c r="L1509" i="1"/>
  <c r="L1510" i="1"/>
  <c r="L1511" i="1"/>
  <c r="L1512" i="1"/>
  <c r="L1513" i="1"/>
  <c r="L1514" i="1"/>
  <c r="L1515" i="1"/>
  <c r="L1516" i="1"/>
  <c r="L1517" i="1"/>
  <c r="L1518" i="1"/>
  <c r="L1519" i="1"/>
  <c r="L1520" i="1"/>
  <c r="L1521" i="1"/>
  <c r="L1522" i="1"/>
  <c r="L1523" i="1"/>
  <c r="L1524" i="1"/>
  <c r="L1525" i="1"/>
  <c r="L1526" i="1"/>
  <c r="L1527" i="1"/>
  <c r="L1528" i="1"/>
  <c r="L1529" i="1"/>
  <c r="L1530" i="1"/>
  <c r="L1531" i="1"/>
  <c r="L1532" i="1"/>
  <c r="L1533" i="1"/>
  <c r="L1534" i="1"/>
  <c r="L1535" i="1"/>
  <c r="L1536" i="1"/>
  <c r="L1537" i="1"/>
  <c r="L1538" i="1"/>
  <c r="L1539" i="1"/>
  <c r="L1540" i="1"/>
  <c r="L1541" i="1"/>
  <c r="L1542" i="1"/>
  <c r="L1543" i="1"/>
  <c r="L1544" i="1"/>
  <c r="L1545" i="1"/>
  <c r="L1546" i="1"/>
  <c r="L1547" i="1"/>
  <c r="L1548" i="1"/>
  <c r="L1549" i="1"/>
  <c r="L1550" i="1"/>
  <c r="L1551" i="1"/>
  <c r="L1552" i="1"/>
  <c r="L1553" i="1"/>
  <c r="L1554" i="1"/>
  <c r="L1555" i="1"/>
  <c r="L1556" i="1"/>
  <c r="L1557" i="1"/>
  <c r="L1558" i="1"/>
  <c r="L1559" i="1"/>
  <c r="L1560" i="1"/>
  <c r="L1561" i="1"/>
  <c r="L1562" i="1"/>
  <c r="L1563" i="1"/>
  <c r="L1564" i="1"/>
  <c r="L1565" i="1"/>
  <c r="L1566" i="1"/>
  <c r="L1567" i="1"/>
  <c r="L1568" i="1"/>
  <c r="L1569" i="1"/>
  <c r="L1570" i="1"/>
  <c r="L1571" i="1"/>
  <c r="L1572" i="1"/>
  <c r="L1573" i="1"/>
  <c r="L1574" i="1"/>
  <c r="L1575" i="1"/>
  <c r="L1576" i="1"/>
  <c r="L1577" i="1"/>
  <c r="L1578" i="1"/>
  <c r="L1579" i="1"/>
  <c r="L1580" i="1"/>
  <c r="L1581" i="1"/>
  <c r="L1582" i="1"/>
  <c r="L1583" i="1"/>
  <c r="L1584" i="1"/>
  <c r="L1585" i="1"/>
  <c r="L1586" i="1"/>
  <c r="L1587" i="1"/>
  <c r="L1588" i="1"/>
  <c r="L1589" i="1"/>
  <c r="L1590" i="1"/>
  <c r="L1591" i="1"/>
  <c r="L1592" i="1"/>
  <c r="L1593" i="1"/>
  <c r="L1594" i="1"/>
  <c r="L1595" i="1"/>
  <c r="L1596" i="1"/>
  <c r="L1597" i="1"/>
  <c r="L1598" i="1"/>
  <c r="L1599" i="1"/>
  <c r="L1600" i="1"/>
  <c r="L1601" i="1"/>
  <c r="L1602" i="1"/>
  <c r="L1603" i="1"/>
  <c r="L1604" i="1"/>
  <c r="L1605" i="1"/>
  <c r="L1606" i="1"/>
  <c r="L1607" i="1"/>
  <c r="L1608" i="1"/>
  <c r="L1609" i="1"/>
  <c r="L1610" i="1"/>
  <c r="L1611" i="1"/>
  <c r="L1612" i="1"/>
  <c r="L1613" i="1"/>
  <c r="L1614" i="1"/>
  <c r="L1615" i="1"/>
  <c r="L1616" i="1"/>
  <c r="L1617" i="1"/>
  <c r="L1618" i="1"/>
  <c r="L1619" i="1"/>
  <c r="L1620" i="1"/>
  <c r="L1621" i="1"/>
  <c r="L1622" i="1"/>
  <c r="L1623" i="1"/>
  <c r="L1624" i="1"/>
  <c r="L1625" i="1"/>
  <c r="L1626" i="1"/>
  <c r="L1627" i="1"/>
  <c r="L1628" i="1"/>
  <c r="L1629" i="1"/>
  <c r="L1630" i="1"/>
  <c r="L1631" i="1"/>
  <c r="L1632" i="1"/>
  <c r="L1633" i="1"/>
  <c r="L1634" i="1"/>
  <c r="L1635" i="1"/>
  <c r="L1636" i="1"/>
  <c r="L1637" i="1"/>
  <c r="L1638" i="1"/>
  <c r="L1639" i="1"/>
  <c r="L1640" i="1"/>
  <c r="L1641" i="1"/>
  <c r="L1642" i="1"/>
  <c r="L1643" i="1"/>
  <c r="L1644" i="1"/>
  <c r="L1645" i="1"/>
  <c r="L1646" i="1"/>
  <c r="L1647" i="1"/>
  <c r="L1648" i="1"/>
  <c r="L1649" i="1"/>
  <c r="L1650" i="1"/>
  <c r="L1651" i="1"/>
  <c r="L1652" i="1"/>
  <c r="L1653" i="1"/>
  <c r="L1654" i="1"/>
  <c r="L1655" i="1"/>
  <c r="L1656" i="1"/>
  <c r="L1657" i="1"/>
  <c r="L1658" i="1"/>
  <c r="L1659" i="1"/>
  <c r="L1660" i="1"/>
  <c r="L1661" i="1"/>
  <c r="L1662" i="1"/>
  <c r="L1663" i="1"/>
  <c r="L1664" i="1"/>
  <c r="L1665" i="1"/>
  <c r="L1666" i="1"/>
  <c r="L1667" i="1"/>
  <c r="L1668" i="1"/>
  <c r="L1669" i="1"/>
  <c r="L1670" i="1"/>
  <c r="L1671" i="1"/>
  <c r="L1672" i="1"/>
  <c r="L1673" i="1"/>
  <c r="L1674" i="1"/>
  <c r="L1675" i="1"/>
  <c r="L1676" i="1"/>
  <c r="L1677" i="1"/>
  <c r="L1678" i="1"/>
  <c r="L1679" i="1"/>
  <c r="L1680" i="1"/>
  <c r="L1681" i="1"/>
  <c r="L1682" i="1"/>
  <c r="L1683" i="1"/>
  <c r="L1684" i="1"/>
  <c r="L1685" i="1"/>
  <c r="L1686" i="1"/>
  <c r="L1687" i="1"/>
  <c r="L1688" i="1"/>
  <c r="L1689" i="1"/>
  <c r="L1690" i="1"/>
  <c r="L1691" i="1"/>
  <c r="L1692" i="1"/>
  <c r="L1693" i="1"/>
  <c r="L1694" i="1"/>
  <c r="L1695" i="1"/>
  <c r="L1696" i="1"/>
  <c r="L1697" i="1"/>
  <c r="L1698" i="1"/>
  <c r="L1699" i="1"/>
  <c r="L1700" i="1"/>
  <c r="L1701" i="1"/>
  <c r="L1702" i="1"/>
  <c r="L1703" i="1"/>
  <c r="L1704" i="1"/>
  <c r="L1705" i="1"/>
  <c r="L1706" i="1"/>
  <c r="L1707" i="1"/>
  <c r="L1708" i="1"/>
  <c r="L1709" i="1"/>
  <c r="L1710" i="1"/>
  <c r="L1711" i="1"/>
  <c r="L1712" i="1"/>
  <c r="L1713" i="1"/>
  <c r="L1714" i="1"/>
  <c r="L1715" i="1"/>
  <c r="L1716" i="1"/>
  <c r="L1717" i="1"/>
  <c r="L1718" i="1"/>
  <c r="L1719" i="1"/>
  <c r="L1720" i="1"/>
  <c r="L1721" i="1"/>
  <c r="L1722" i="1"/>
  <c r="L1723" i="1"/>
  <c r="L1724" i="1"/>
  <c r="L1725" i="1"/>
  <c r="L1726" i="1"/>
  <c r="L1727" i="1"/>
  <c r="L1728" i="1"/>
  <c r="L1729" i="1"/>
  <c r="L1730" i="1"/>
  <c r="L1731" i="1"/>
  <c r="L1732" i="1"/>
  <c r="L1733" i="1"/>
  <c r="L1734" i="1"/>
  <c r="L1735" i="1"/>
  <c r="L1736" i="1"/>
  <c r="L1737" i="1"/>
  <c r="L1738" i="1"/>
  <c r="L1739" i="1"/>
  <c r="L1740" i="1"/>
  <c r="L1741" i="1"/>
  <c r="L1742" i="1"/>
  <c r="L1743" i="1"/>
  <c r="L1744" i="1"/>
  <c r="L1745" i="1"/>
  <c r="L1746" i="1"/>
  <c r="L1747" i="1"/>
  <c r="L1748" i="1"/>
  <c r="L1749" i="1"/>
  <c r="L1750" i="1"/>
  <c r="L1751" i="1"/>
  <c r="L1752" i="1"/>
  <c r="L1753" i="1"/>
  <c r="L1754" i="1"/>
  <c r="L1755" i="1"/>
  <c r="L1756" i="1"/>
  <c r="L1757" i="1"/>
  <c r="L1758" i="1"/>
  <c r="L1759" i="1"/>
  <c r="L1760" i="1"/>
  <c r="L1761" i="1"/>
  <c r="L1762" i="1"/>
  <c r="L1763" i="1"/>
  <c r="L1764" i="1"/>
  <c r="L1765" i="1"/>
  <c r="L1766" i="1"/>
  <c r="L1767" i="1"/>
  <c r="L1768" i="1"/>
  <c r="L1769" i="1"/>
  <c r="L1770" i="1"/>
  <c r="L1771" i="1"/>
  <c r="L1772" i="1"/>
  <c r="L1773" i="1"/>
  <c r="L1774" i="1"/>
  <c r="L1775" i="1"/>
  <c r="L1776" i="1"/>
  <c r="L1777" i="1"/>
  <c r="L1778" i="1"/>
  <c r="L1779" i="1"/>
  <c r="L1780" i="1"/>
  <c r="L1781" i="1"/>
  <c r="L1782" i="1"/>
  <c r="L1783" i="1"/>
  <c r="L1784" i="1"/>
  <c r="L1785" i="1"/>
  <c r="L1786" i="1"/>
  <c r="L1787" i="1"/>
  <c r="L1788" i="1"/>
  <c r="L1789" i="1"/>
  <c r="L1790" i="1"/>
  <c r="L1791" i="1"/>
  <c r="L1792" i="1"/>
  <c r="L1793" i="1"/>
  <c r="L1794" i="1"/>
  <c r="L1795" i="1"/>
  <c r="L1796" i="1"/>
  <c r="L1797" i="1"/>
  <c r="L1798" i="1"/>
  <c r="L1799" i="1"/>
  <c r="L1800" i="1"/>
  <c r="L1801" i="1"/>
  <c r="L1802" i="1"/>
  <c r="L1803" i="1"/>
  <c r="L1804" i="1"/>
  <c r="L1805" i="1"/>
  <c r="L1806" i="1"/>
  <c r="L1807" i="1"/>
  <c r="L1808" i="1"/>
  <c r="L1809" i="1"/>
  <c r="L1810" i="1"/>
  <c r="L10" i="1"/>
  <c r="F1489" i="1"/>
  <c r="M1489" i="1" s="1"/>
  <c r="F1490" i="1"/>
  <c r="M1490" i="1" s="1"/>
  <c r="F1491" i="1"/>
  <c r="M1491" i="1" s="1"/>
  <c r="F1492" i="1"/>
  <c r="M1492" i="1" s="1"/>
  <c r="F1493" i="1"/>
  <c r="M1493" i="1" s="1"/>
  <c r="F1494" i="1"/>
  <c r="M1494" i="1" s="1"/>
  <c r="F1495" i="1"/>
  <c r="M1495" i="1" s="1"/>
  <c r="F1496" i="1"/>
  <c r="M1496" i="1" s="1"/>
  <c r="F1497" i="1"/>
  <c r="M1497" i="1" s="1"/>
  <c r="F1498" i="1"/>
  <c r="M1498" i="1" s="1"/>
  <c r="F1499" i="1"/>
  <c r="M1499" i="1" s="1"/>
  <c r="F1500" i="1"/>
  <c r="M1500" i="1" s="1"/>
  <c r="F1501" i="1"/>
  <c r="M1501" i="1" s="1"/>
  <c r="F1502" i="1"/>
  <c r="M1502" i="1" s="1"/>
  <c r="F1503" i="1"/>
  <c r="M1503" i="1" s="1"/>
  <c r="F1504" i="1"/>
  <c r="M1504" i="1" s="1"/>
  <c r="F1505" i="1"/>
  <c r="M1505" i="1" s="1"/>
  <c r="F1506" i="1"/>
  <c r="M1506" i="1" s="1"/>
  <c r="F1507" i="1"/>
  <c r="M1507" i="1" s="1"/>
  <c r="F1508" i="1"/>
  <c r="M1508" i="1" s="1"/>
  <c r="F1509" i="1"/>
  <c r="M1509" i="1" s="1"/>
  <c r="F1510" i="1"/>
  <c r="M1510" i="1" s="1"/>
  <c r="F1511" i="1"/>
  <c r="M1511" i="1" s="1"/>
  <c r="F1512" i="1"/>
  <c r="M1512" i="1" s="1"/>
  <c r="F1513" i="1"/>
  <c r="M1513" i="1" s="1"/>
  <c r="F1514" i="1"/>
  <c r="M1514" i="1" s="1"/>
  <c r="F1515" i="1"/>
  <c r="M1515" i="1" s="1"/>
  <c r="F1516" i="1"/>
  <c r="M1516" i="1" s="1"/>
  <c r="F1517" i="1"/>
  <c r="M1517" i="1" s="1"/>
  <c r="F1518" i="1"/>
  <c r="M1518" i="1" s="1"/>
  <c r="F1519" i="1"/>
  <c r="M1519" i="1" s="1"/>
  <c r="F1520" i="1"/>
  <c r="M1520" i="1" s="1"/>
  <c r="F1521" i="1"/>
  <c r="M1521" i="1" s="1"/>
  <c r="F1522" i="1"/>
  <c r="M1522" i="1" s="1"/>
  <c r="F1523" i="1"/>
  <c r="M1523" i="1" s="1"/>
  <c r="F1524" i="1"/>
  <c r="M1524" i="1" s="1"/>
  <c r="F1525" i="1"/>
  <c r="M1525" i="1" s="1"/>
  <c r="F1526" i="1"/>
  <c r="M1526" i="1" s="1"/>
  <c r="F1527" i="1"/>
  <c r="M1527" i="1" s="1"/>
  <c r="F1528" i="1"/>
  <c r="M1528" i="1" s="1"/>
  <c r="F1529" i="1"/>
  <c r="M1529" i="1" s="1"/>
  <c r="F1530" i="1"/>
  <c r="M1530" i="1" s="1"/>
  <c r="F1531" i="1"/>
  <c r="M1531" i="1" s="1"/>
  <c r="F1532" i="1"/>
  <c r="M1532" i="1" s="1"/>
  <c r="F1533" i="1"/>
  <c r="M1533" i="1" s="1"/>
  <c r="F1534" i="1"/>
  <c r="M1534" i="1" s="1"/>
  <c r="F1535" i="1"/>
  <c r="M1535" i="1" s="1"/>
  <c r="F1536" i="1"/>
  <c r="M1536" i="1" s="1"/>
  <c r="F1537" i="1"/>
  <c r="M1537" i="1" s="1"/>
  <c r="F1538" i="1"/>
  <c r="M1538" i="1" s="1"/>
  <c r="F1539" i="1"/>
  <c r="M1539" i="1" s="1"/>
  <c r="F1540" i="1"/>
  <c r="M1540" i="1" s="1"/>
  <c r="F1541" i="1"/>
  <c r="M1541" i="1" s="1"/>
  <c r="F1542" i="1"/>
  <c r="M1542" i="1" s="1"/>
  <c r="F1543" i="1"/>
  <c r="M1543" i="1" s="1"/>
  <c r="F1544" i="1"/>
  <c r="M1544" i="1" s="1"/>
  <c r="F1545" i="1"/>
  <c r="M1545" i="1" s="1"/>
  <c r="F1546" i="1"/>
  <c r="M1546" i="1" s="1"/>
  <c r="F1547" i="1"/>
  <c r="M1547" i="1" s="1"/>
  <c r="F1548" i="1"/>
  <c r="M1548" i="1" s="1"/>
  <c r="F1549" i="1"/>
  <c r="M1549" i="1" s="1"/>
  <c r="F1550" i="1"/>
  <c r="M1550" i="1" s="1"/>
  <c r="F1551" i="1"/>
  <c r="M1551" i="1" s="1"/>
  <c r="F1552" i="1"/>
  <c r="M1552" i="1" s="1"/>
  <c r="F1553" i="1"/>
  <c r="M1553" i="1" s="1"/>
  <c r="F1554" i="1"/>
  <c r="M1554" i="1" s="1"/>
  <c r="F1555" i="1"/>
  <c r="M1555" i="1" s="1"/>
  <c r="F1556" i="1"/>
  <c r="M1556" i="1" s="1"/>
  <c r="F1557" i="1"/>
  <c r="M1557" i="1" s="1"/>
  <c r="F1558" i="1"/>
  <c r="M1558" i="1" s="1"/>
  <c r="F1559" i="1"/>
  <c r="M1559" i="1" s="1"/>
  <c r="F1560" i="1"/>
  <c r="M1560" i="1" s="1"/>
  <c r="F1561" i="1"/>
  <c r="M1561" i="1" s="1"/>
  <c r="F1562" i="1"/>
  <c r="M1562" i="1" s="1"/>
  <c r="F1563" i="1"/>
  <c r="M1563" i="1" s="1"/>
  <c r="F1564" i="1"/>
  <c r="M1564" i="1" s="1"/>
  <c r="F1565" i="1"/>
  <c r="M1565" i="1" s="1"/>
  <c r="F1566" i="1"/>
  <c r="M1566" i="1" s="1"/>
  <c r="F1567" i="1"/>
  <c r="M1567" i="1" s="1"/>
  <c r="F1568" i="1"/>
  <c r="M1568" i="1" s="1"/>
  <c r="F1569" i="1"/>
  <c r="M1569" i="1" s="1"/>
  <c r="F1570" i="1"/>
  <c r="M1570" i="1" s="1"/>
  <c r="F1571" i="1"/>
  <c r="M1571" i="1" s="1"/>
  <c r="F1572" i="1"/>
  <c r="M1572" i="1" s="1"/>
  <c r="F1573" i="1"/>
  <c r="M1573" i="1" s="1"/>
  <c r="F1574" i="1"/>
  <c r="M1574" i="1" s="1"/>
  <c r="F1575" i="1"/>
  <c r="M1575" i="1" s="1"/>
  <c r="F1576" i="1"/>
  <c r="M1576" i="1" s="1"/>
  <c r="F1577" i="1"/>
  <c r="M1577" i="1" s="1"/>
  <c r="F1578" i="1"/>
  <c r="M1578" i="1" s="1"/>
  <c r="F1579" i="1"/>
  <c r="M1579" i="1" s="1"/>
  <c r="F1580" i="1"/>
  <c r="M1580" i="1" s="1"/>
  <c r="F1581" i="1"/>
  <c r="M1581" i="1" s="1"/>
  <c r="F1582" i="1"/>
  <c r="M1582" i="1" s="1"/>
  <c r="F1583" i="1"/>
  <c r="M1583" i="1" s="1"/>
  <c r="F1584" i="1"/>
  <c r="M1584" i="1" s="1"/>
  <c r="F1585" i="1"/>
  <c r="M1585" i="1" s="1"/>
  <c r="F1586" i="1"/>
  <c r="M1586" i="1" s="1"/>
  <c r="F1587" i="1"/>
  <c r="M1587" i="1" s="1"/>
  <c r="F1588" i="1"/>
  <c r="M1588" i="1" s="1"/>
  <c r="F1589" i="1"/>
  <c r="M1589" i="1" s="1"/>
  <c r="F1590" i="1"/>
  <c r="M1590" i="1" s="1"/>
  <c r="F1591" i="1"/>
  <c r="M1591" i="1" s="1"/>
  <c r="F1592" i="1"/>
  <c r="M1592" i="1" s="1"/>
  <c r="F1593" i="1"/>
  <c r="M1593" i="1" s="1"/>
  <c r="F1594" i="1"/>
  <c r="M1594" i="1" s="1"/>
  <c r="F1595" i="1"/>
  <c r="M1595" i="1" s="1"/>
  <c r="F1596" i="1"/>
  <c r="M1596" i="1" s="1"/>
  <c r="F1597" i="1"/>
  <c r="M1597" i="1" s="1"/>
  <c r="F1598" i="1"/>
  <c r="M1598" i="1" s="1"/>
  <c r="F1599" i="1"/>
  <c r="M1599" i="1" s="1"/>
  <c r="F1600" i="1"/>
  <c r="M1600" i="1" s="1"/>
  <c r="F1601" i="1"/>
  <c r="M1601" i="1" s="1"/>
  <c r="F1602" i="1"/>
  <c r="M1602" i="1" s="1"/>
  <c r="F1603" i="1"/>
  <c r="M1603" i="1" s="1"/>
  <c r="F1604" i="1"/>
  <c r="M1604" i="1" s="1"/>
  <c r="F1605" i="1"/>
  <c r="M1605" i="1" s="1"/>
  <c r="F1606" i="1"/>
  <c r="M1606" i="1" s="1"/>
  <c r="F1607" i="1"/>
  <c r="M1607" i="1" s="1"/>
  <c r="F1608" i="1"/>
  <c r="M1608" i="1" s="1"/>
  <c r="F1609" i="1"/>
  <c r="M1609" i="1" s="1"/>
  <c r="F1610" i="1"/>
  <c r="M1610" i="1" s="1"/>
  <c r="F1611" i="1"/>
  <c r="M1611" i="1" s="1"/>
  <c r="F1612" i="1"/>
  <c r="M1612" i="1" s="1"/>
  <c r="F1613" i="1"/>
  <c r="M1613" i="1" s="1"/>
  <c r="F1614" i="1"/>
  <c r="M1614" i="1" s="1"/>
  <c r="F1615" i="1"/>
  <c r="M1615" i="1" s="1"/>
  <c r="F1616" i="1"/>
  <c r="M1616" i="1" s="1"/>
  <c r="F1617" i="1"/>
  <c r="M1617" i="1" s="1"/>
  <c r="F1618" i="1"/>
  <c r="M1618" i="1" s="1"/>
  <c r="F1619" i="1"/>
  <c r="M1619" i="1" s="1"/>
  <c r="F1620" i="1"/>
  <c r="M1620" i="1" s="1"/>
  <c r="F1621" i="1"/>
  <c r="M1621" i="1" s="1"/>
  <c r="F1622" i="1"/>
  <c r="M1622" i="1" s="1"/>
  <c r="F1623" i="1"/>
  <c r="M1623" i="1" s="1"/>
  <c r="F1624" i="1"/>
  <c r="M1624" i="1" s="1"/>
  <c r="F1625" i="1"/>
  <c r="M1625" i="1" s="1"/>
  <c r="F1626" i="1"/>
  <c r="M1626" i="1" s="1"/>
  <c r="F1627" i="1"/>
  <c r="M1627" i="1" s="1"/>
  <c r="F1628" i="1"/>
  <c r="M1628" i="1" s="1"/>
  <c r="F1629" i="1"/>
  <c r="M1629" i="1" s="1"/>
  <c r="F1630" i="1"/>
  <c r="M1630" i="1" s="1"/>
  <c r="F1631" i="1"/>
  <c r="M1631" i="1" s="1"/>
  <c r="F1632" i="1"/>
  <c r="M1632" i="1" s="1"/>
  <c r="F1633" i="1"/>
  <c r="M1633" i="1" s="1"/>
  <c r="F1634" i="1"/>
  <c r="M1634" i="1" s="1"/>
  <c r="F1635" i="1"/>
  <c r="M1635" i="1" s="1"/>
  <c r="F1636" i="1"/>
  <c r="M1636" i="1" s="1"/>
  <c r="F1637" i="1"/>
  <c r="M1637" i="1" s="1"/>
  <c r="F1638" i="1"/>
  <c r="M1638" i="1" s="1"/>
  <c r="F1639" i="1"/>
  <c r="M1639" i="1" s="1"/>
  <c r="F1640" i="1"/>
  <c r="M1640" i="1" s="1"/>
  <c r="F1641" i="1"/>
  <c r="M1641" i="1" s="1"/>
  <c r="F1642" i="1"/>
  <c r="M1642" i="1" s="1"/>
  <c r="F1643" i="1"/>
  <c r="M1643" i="1" s="1"/>
  <c r="F1644" i="1"/>
  <c r="M1644" i="1" s="1"/>
  <c r="F1645" i="1"/>
  <c r="M1645" i="1" s="1"/>
  <c r="F1646" i="1"/>
  <c r="M1646" i="1" s="1"/>
  <c r="F1647" i="1"/>
  <c r="M1647" i="1" s="1"/>
  <c r="F1648" i="1"/>
  <c r="M1648" i="1" s="1"/>
  <c r="F1649" i="1"/>
  <c r="M1649" i="1" s="1"/>
  <c r="F1650" i="1"/>
  <c r="M1650" i="1" s="1"/>
  <c r="F1651" i="1"/>
  <c r="M1651" i="1" s="1"/>
  <c r="F1652" i="1"/>
  <c r="M1652" i="1" s="1"/>
  <c r="F1653" i="1"/>
  <c r="M1653" i="1" s="1"/>
  <c r="F1654" i="1"/>
  <c r="M1654" i="1" s="1"/>
  <c r="F1655" i="1"/>
  <c r="M1655" i="1" s="1"/>
  <c r="F1656" i="1"/>
  <c r="M1656" i="1" s="1"/>
  <c r="F1657" i="1"/>
  <c r="M1657" i="1" s="1"/>
  <c r="F1658" i="1"/>
  <c r="M1658" i="1" s="1"/>
  <c r="F1659" i="1"/>
  <c r="M1659" i="1" s="1"/>
  <c r="F1660" i="1"/>
  <c r="M1660" i="1" s="1"/>
  <c r="F1661" i="1"/>
  <c r="M1661" i="1" s="1"/>
  <c r="F1662" i="1"/>
  <c r="M1662" i="1" s="1"/>
  <c r="F1663" i="1"/>
  <c r="M1663" i="1" s="1"/>
  <c r="F1664" i="1"/>
  <c r="M1664" i="1" s="1"/>
  <c r="F1665" i="1"/>
  <c r="M1665" i="1" s="1"/>
  <c r="F1666" i="1"/>
  <c r="M1666" i="1" s="1"/>
  <c r="F1667" i="1"/>
  <c r="M1667" i="1" s="1"/>
  <c r="F1668" i="1"/>
  <c r="M1668" i="1" s="1"/>
  <c r="F1669" i="1"/>
  <c r="M1669" i="1" s="1"/>
  <c r="F1670" i="1"/>
  <c r="M1670" i="1" s="1"/>
  <c r="F1671" i="1"/>
  <c r="M1671" i="1" s="1"/>
  <c r="F1672" i="1"/>
  <c r="M1672" i="1" s="1"/>
  <c r="F1673" i="1"/>
  <c r="M1673" i="1" s="1"/>
  <c r="F1674" i="1"/>
  <c r="M1674" i="1" s="1"/>
  <c r="F1675" i="1"/>
  <c r="M1675" i="1" s="1"/>
  <c r="F1676" i="1"/>
  <c r="M1676" i="1" s="1"/>
  <c r="F1677" i="1"/>
  <c r="M1677" i="1" s="1"/>
  <c r="F1678" i="1"/>
  <c r="M1678" i="1" s="1"/>
  <c r="F1679" i="1"/>
  <c r="M1679" i="1" s="1"/>
  <c r="F1680" i="1"/>
  <c r="M1680" i="1" s="1"/>
  <c r="F1681" i="1"/>
  <c r="M1681" i="1" s="1"/>
  <c r="F1682" i="1"/>
  <c r="M1682" i="1" s="1"/>
  <c r="F1683" i="1"/>
  <c r="M1683" i="1" s="1"/>
  <c r="F1684" i="1"/>
  <c r="M1684" i="1" s="1"/>
  <c r="F1685" i="1"/>
  <c r="M1685" i="1" s="1"/>
  <c r="F1686" i="1"/>
  <c r="M1686" i="1" s="1"/>
  <c r="F1687" i="1"/>
  <c r="M1687" i="1" s="1"/>
  <c r="F1688" i="1"/>
  <c r="M1688" i="1" s="1"/>
  <c r="F1689" i="1"/>
  <c r="M1689" i="1" s="1"/>
  <c r="F1690" i="1"/>
  <c r="M1690" i="1" s="1"/>
  <c r="F1691" i="1"/>
  <c r="M1691" i="1" s="1"/>
  <c r="F1692" i="1"/>
  <c r="M1692" i="1" s="1"/>
  <c r="F1693" i="1"/>
  <c r="M1693" i="1" s="1"/>
  <c r="F1694" i="1"/>
  <c r="M1694" i="1" s="1"/>
  <c r="F1695" i="1"/>
  <c r="M1695" i="1" s="1"/>
  <c r="F1696" i="1"/>
  <c r="M1696" i="1" s="1"/>
  <c r="F1697" i="1"/>
  <c r="M1697" i="1" s="1"/>
  <c r="F1698" i="1"/>
  <c r="M1698" i="1" s="1"/>
  <c r="F1699" i="1"/>
  <c r="M1699" i="1" s="1"/>
  <c r="F1700" i="1"/>
  <c r="M1700" i="1" s="1"/>
  <c r="F1701" i="1"/>
  <c r="M1701" i="1" s="1"/>
  <c r="F1702" i="1"/>
  <c r="M1702" i="1" s="1"/>
  <c r="F1703" i="1"/>
  <c r="M1703" i="1" s="1"/>
  <c r="F1704" i="1"/>
  <c r="M1704" i="1" s="1"/>
  <c r="F1705" i="1"/>
  <c r="M1705" i="1" s="1"/>
  <c r="F1706" i="1"/>
  <c r="M1706" i="1" s="1"/>
  <c r="F1707" i="1"/>
  <c r="M1707" i="1" s="1"/>
  <c r="F1708" i="1"/>
  <c r="M1708" i="1" s="1"/>
  <c r="F1709" i="1"/>
  <c r="M1709" i="1" s="1"/>
  <c r="F1710" i="1"/>
  <c r="M1710" i="1" s="1"/>
  <c r="F1711" i="1"/>
  <c r="M1711" i="1" s="1"/>
  <c r="F1712" i="1"/>
  <c r="M1712" i="1" s="1"/>
  <c r="F1713" i="1"/>
  <c r="M1713" i="1" s="1"/>
  <c r="F1714" i="1"/>
  <c r="M1714" i="1" s="1"/>
  <c r="F1715" i="1"/>
  <c r="M1715" i="1" s="1"/>
  <c r="F1716" i="1"/>
  <c r="M1716" i="1" s="1"/>
  <c r="F1717" i="1"/>
  <c r="M1717" i="1" s="1"/>
  <c r="F1718" i="1"/>
  <c r="M1718" i="1" s="1"/>
  <c r="F1719" i="1"/>
  <c r="M1719" i="1" s="1"/>
  <c r="F1720" i="1"/>
  <c r="M1720" i="1" s="1"/>
  <c r="F1721" i="1"/>
  <c r="M1721" i="1" s="1"/>
  <c r="F1722" i="1"/>
  <c r="M1722" i="1" s="1"/>
  <c r="F1723" i="1"/>
  <c r="M1723" i="1" s="1"/>
  <c r="F1724" i="1"/>
  <c r="M1724" i="1" s="1"/>
  <c r="F1725" i="1"/>
  <c r="M1725" i="1" s="1"/>
  <c r="F1726" i="1"/>
  <c r="M1726" i="1" s="1"/>
  <c r="F1727" i="1"/>
  <c r="M1727" i="1" s="1"/>
  <c r="F1728" i="1"/>
  <c r="M1728" i="1" s="1"/>
  <c r="F1729" i="1"/>
  <c r="M1729" i="1" s="1"/>
  <c r="F1730" i="1"/>
  <c r="M1730" i="1" s="1"/>
  <c r="F1731" i="1"/>
  <c r="M1731" i="1" s="1"/>
  <c r="F1732" i="1"/>
  <c r="M1732" i="1" s="1"/>
  <c r="F1733" i="1"/>
  <c r="M1733" i="1" s="1"/>
  <c r="F1734" i="1"/>
  <c r="M1734" i="1" s="1"/>
  <c r="F1735" i="1"/>
  <c r="M1735" i="1" s="1"/>
  <c r="F1736" i="1"/>
  <c r="M1736" i="1" s="1"/>
  <c r="F1737" i="1"/>
  <c r="M1737" i="1" s="1"/>
  <c r="F1738" i="1"/>
  <c r="M1738" i="1" s="1"/>
  <c r="F1739" i="1"/>
  <c r="M1739" i="1" s="1"/>
  <c r="F1740" i="1"/>
  <c r="M1740" i="1" s="1"/>
  <c r="F1741" i="1"/>
  <c r="M1741" i="1" s="1"/>
  <c r="F1742" i="1"/>
  <c r="M1742" i="1" s="1"/>
  <c r="F1743" i="1"/>
  <c r="M1743" i="1" s="1"/>
  <c r="F1744" i="1"/>
  <c r="M1744" i="1" s="1"/>
  <c r="F1745" i="1"/>
  <c r="M1745" i="1" s="1"/>
  <c r="F1746" i="1"/>
  <c r="M1746" i="1" s="1"/>
  <c r="F1747" i="1"/>
  <c r="M1747" i="1" s="1"/>
  <c r="F1748" i="1"/>
  <c r="M1748" i="1" s="1"/>
  <c r="F1749" i="1"/>
  <c r="M1749" i="1" s="1"/>
  <c r="F1750" i="1"/>
  <c r="M1750" i="1" s="1"/>
  <c r="F1751" i="1"/>
  <c r="M1751" i="1" s="1"/>
  <c r="F1752" i="1"/>
  <c r="M1752" i="1" s="1"/>
  <c r="F1753" i="1"/>
  <c r="M1753" i="1" s="1"/>
  <c r="F1754" i="1"/>
  <c r="M1754" i="1" s="1"/>
  <c r="F1755" i="1"/>
  <c r="M1755" i="1" s="1"/>
  <c r="F1756" i="1"/>
  <c r="M1756" i="1" s="1"/>
  <c r="F1757" i="1"/>
  <c r="M1757" i="1" s="1"/>
  <c r="F1758" i="1"/>
  <c r="M1758" i="1" s="1"/>
  <c r="F1759" i="1"/>
  <c r="M1759" i="1" s="1"/>
  <c r="F1760" i="1"/>
  <c r="M1760" i="1" s="1"/>
  <c r="F1761" i="1"/>
  <c r="M1761" i="1" s="1"/>
  <c r="F1762" i="1"/>
  <c r="M1762" i="1" s="1"/>
  <c r="F1763" i="1"/>
  <c r="M1763" i="1" s="1"/>
  <c r="F1764" i="1"/>
  <c r="M1764" i="1" s="1"/>
  <c r="F1765" i="1"/>
  <c r="M1765" i="1" s="1"/>
  <c r="F1766" i="1"/>
  <c r="M1766" i="1" s="1"/>
  <c r="F1767" i="1"/>
  <c r="M1767" i="1" s="1"/>
  <c r="F1768" i="1"/>
  <c r="M1768" i="1" s="1"/>
  <c r="F1769" i="1"/>
  <c r="M1769" i="1" s="1"/>
  <c r="F1770" i="1"/>
  <c r="M1770" i="1" s="1"/>
  <c r="F1771" i="1"/>
  <c r="M1771" i="1" s="1"/>
  <c r="F1772" i="1"/>
  <c r="M1772" i="1" s="1"/>
  <c r="F1773" i="1"/>
  <c r="M1773" i="1" s="1"/>
  <c r="F1774" i="1"/>
  <c r="M1774" i="1" s="1"/>
  <c r="F1775" i="1"/>
  <c r="M1775" i="1" s="1"/>
  <c r="F1776" i="1"/>
  <c r="M1776" i="1" s="1"/>
  <c r="F1777" i="1"/>
  <c r="M1777" i="1" s="1"/>
  <c r="F1778" i="1"/>
  <c r="M1778" i="1" s="1"/>
  <c r="F1779" i="1"/>
  <c r="M1779" i="1" s="1"/>
  <c r="F1780" i="1"/>
  <c r="M1780" i="1" s="1"/>
  <c r="F1781" i="1"/>
  <c r="M1781" i="1" s="1"/>
  <c r="F1782" i="1"/>
  <c r="M1782" i="1" s="1"/>
  <c r="F1783" i="1"/>
  <c r="M1783" i="1" s="1"/>
  <c r="F1784" i="1"/>
  <c r="M1784" i="1" s="1"/>
  <c r="F1785" i="1"/>
  <c r="M1785" i="1" s="1"/>
  <c r="F1786" i="1"/>
  <c r="M1786" i="1" s="1"/>
  <c r="F1787" i="1"/>
  <c r="M1787" i="1" s="1"/>
  <c r="F1788" i="1"/>
  <c r="M1788" i="1" s="1"/>
  <c r="F1789" i="1"/>
  <c r="M1789" i="1" s="1"/>
  <c r="F1790" i="1"/>
  <c r="M1790" i="1" s="1"/>
  <c r="F1791" i="1"/>
  <c r="M1791" i="1" s="1"/>
  <c r="F1792" i="1"/>
  <c r="M1792" i="1" s="1"/>
  <c r="F1793" i="1"/>
  <c r="M1793" i="1" s="1"/>
  <c r="F1794" i="1"/>
  <c r="M1794" i="1" s="1"/>
  <c r="F1795" i="1"/>
  <c r="M1795" i="1" s="1"/>
  <c r="F1796" i="1"/>
  <c r="M1796" i="1" s="1"/>
  <c r="F1797" i="1"/>
  <c r="M1797" i="1" s="1"/>
  <c r="F1798" i="1"/>
  <c r="M1798" i="1" s="1"/>
  <c r="F1799" i="1"/>
  <c r="M1799" i="1" s="1"/>
  <c r="F1800" i="1"/>
  <c r="M1800" i="1" s="1"/>
  <c r="F1801" i="1"/>
  <c r="M1801" i="1" s="1"/>
  <c r="F1802" i="1"/>
  <c r="M1802" i="1" s="1"/>
  <c r="F1803" i="1"/>
  <c r="M1803" i="1" s="1"/>
  <c r="F1804" i="1"/>
  <c r="M1804" i="1" s="1"/>
  <c r="F1805" i="1"/>
  <c r="M1805" i="1" s="1"/>
  <c r="F1806" i="1"/>
  <c r="M1806" i="1" s="1"/>
  <c r="F1807" i="1"/>
  <c r="M1807" i="1" s="1"/>
  <c r="F1808" i="1"/>
  <c r="M1808" i="1" s="1"/>
  <c r="F1809" i="1"/>
  <c r="M1809" i="1" s="1"/>
  <c r="F1810" i="1"/>
  <c r="M1810" i="1" s="1"/>
  <c r="F1488" i="1"/>
  <c r="M1488" i="1" s="1"/>
  <c r="F1034" i="1"/>
  <c r="M1034" i="1" s="1"/>
  <c r="F1035" i="1"/>
  <c r="M1035" i="1" s="1"/>
  <c r="F1036" i="1"/>
  <c r="M1036" i="1" s="1"/>
  <c r="F1037" i="1"/>
  <c r="M1037" i="1" s="1"/>
  <c r="F1038" i="1"/>
  <c r="M1038" i="1" s="1"/>
  <c r="F1039" i="1"/>
  <c r="M1039" i="1" s="1"/>
  <c r="F1040" i="1"/>
  <c r="M1040" i="1" s="1"/>
  <c r="F1041" i="1"/>
  <c r="M1041" i="1" s="1"/>
  <c r="F1042" i="1"/>
  <c r="M1042" i="1" s="1"/>
  <c r="F1043" i="1"/>
  <c r="M1043" i="1" s="1"/>
  <c r="F1044" i="1"/>
  <c r="M1044" i="1" s="1"/>
  <c r="F1045" i="1"/>
  <c r="M1045" i="1" s="1"/>
  <c r="F1046" i="1"/>
  <c r="M1046" i="1" s="1"/>
  <c r="F1047" i="1"/>
  <c r="M1047" i="1" s="1"/>
  <c r="F1048" i="1"/>
  <c r="M1048" i="1" s="1"/>
  <c r="F1049" i="1"/>
  <c r="M1049" i="1" s="1"/>
  <c r="F1050" i="1"/>
  <c r="M1050" i="1" s="1"/>
  <c r="F1051" i="1"/>
  <c r="M1051" i="1" s="1"/>
  <c r="F1052" i="1"/>
  <c r="M1052" i="1" s="1"/>
  <c r="F1053" i="1"/>
  <c r="M1053" i="1" s="1"/>
  <c r="F1054" i="1"/>
  <c r="M1054" i="1" s="1"/>
  <c r="F1055" i="1"/>
  <c r="M1055" i="1" s="1"/>
  <c r="F1056" i="1"/>
  <c r="M1056" i="1" s="1"/>
  <c r="F1057" i="1"/>
  <c r="M1057" i="1" s="1"/>
  <c r="F1058" i="1"/>
  <c r="M1058" i="1" s="1"/>
  <c r="F1059" i="1"/>
  <c r="M1059" i="1" s="1"/>
  <c r="F1060" i="1"/>
  <c r="M1060" i="1" s="1"/>
  <c r="F1061" i="1"/>
  <c r="M1061" i="1" s="1"/>
  <c r="F1062" i="1"/>
  <c r="M1062" i="1" s="1"/>
  <c r="F1063" i="1"/>
  <c r="M1063" i="1" s="1"/>
  <c r="F1064" i="1"/>
  <c r="M1064" i="1" s="1"/>
  <c r="F1065" i="1"/>
  <c r="M1065" i="1" s="1"/>
  <c r="F1066" i="1"/>
  <c r="M1066" i="1" s="1"/>
  <c r="F1067" i="1"/>
  <c r="M1067" i="1" s="1"/>
  <c r="F1068" i="1"/>
  <c r="M1068" i="1" s="1"/>
  <c r="F1069" i="1"/>
  <c r="M1069" i="1" s="1"/>
  <c r="F1070" i="1"/>
  <c r="M1070" i="1" s="1"/>
  <c r="F1071" i="1"/>
  <c r="M1071" i="1" s="1"/>
  <c r="F1072" i="1"/>
  <c r="M1072" i="1" s="1"/>
  <c r="F1073" i="1"/>
  <c r="M1073" i="1" s="1"/>
  <c r="F1074" i="1"/>
  <c r="M1074" i="1" s="1"/>
  <c r="F1075" i="1"/>
  <c r="M1075" i="1" s="1"/>
  <c r="F1076" i="1"/>
  <c r="M1076" i="1" s="1"/>
  <c r="F1077" i="1"/>
  <c r="M1077" i="1" s="1"/>
  <c r="F1078" i="1"/>
  <c r="M1078" i="1" s="1"/>
  <c r="F1079" i="1"/>
  <c r="M1079" i="1" s="1"/>
  <c r="F1080" i="1"/>
  <c r="M1080" i="1" s="1"/>
  <c r="F1081" i="1"/>
  <c r="M1081" i="1" s="1"/>
  <c r="F1082" i="1"/>
  <c r="M1082" i="1" s="1"/>
  <c r="F1083" i="1"/>
  <c r="M1083" i="1" s="1"/>
  <c r="F1084" i="1"/>
  <c r="M1084" i="1" s="1"/>
  <c r="F1085" i="1"/>
  <c r="M1085" i="1" s="1"/>
  <c r="F1086" i="1"/>
  <c r="M1086" i="1" s="1"/>
  <c r="F1087" i="1"/>
  <c r="M1087" i="1" s="1"/>
  <c r="F1088" i="1"/>
  <c r="M1088" i="1" s="1"/>
  <c r="F1089" i="1"/>
  <c r="M1089" i="1" s="1"/>
  <c r="F1090" i="1"/>
  <c r="M1090" i="1" s="1"/>
  <c r="F1091" i="1"/>
  <c r="M1091" i="1" s="1"/>
  <c r="F1092" i="1"/>
  <c r="M1092" i="1" s="1"/>
  <c r="F1093" i="1"/>
  <c r="M1093" i="1" s="1"/>
  <c r="F1094" i="1"/>
  <c r="M1094" i="1" s="1"/>
  <c r="F1095" i="1"/>
  <c r="M1095" i="1" s="1"/>
  <c r="F1096" i="1"/>
  <c r="M1096" i="1" s="1"/>
  <c r="F1097" i="1"/>
  <c r="M1097" i="1" s="1"/>
  <c r="F1098" i="1"/>
  <c r="M1098" i="1" s="1"/>
  <c r="F1099" i="1"/>
  <c r="M1099" i="1" s="1"/>
  <c r="F1100" i="1"/>
  <c r="M1100" i="1" s="1"/>
  <c r="F1101" i="1"/>
  <c r="M1101" i="1" s="1"/>
  <c r="F1102" i="1"/>
  <c r="M1102" i="1" s="1"/>
  <c r="F1103" i="1"/>
  <c r="M1103" i="1" s="1"/>
  <c r="F1104" i="1"/>
  <c r="M1104" i="1" s="1"/>
  <c r="F1105" i="1"/>
  <c r="M1105" i="1" s="1"/>
  <c r="F1106" i="1"/>
  <c r="M1106" i="1" s="1"/>
  <c r="F1107" i="1"/>
  <c r="M1107" i="1" s="1"/>
  <c r="F1108" i="1"/>
  <c r="M1108" i="1" s="1"/>
  <c r="F1109" i="1"/>
  <c r="M1109" i="1" s="1"/>
  <c r="F1110" i="1"/>
  <c r="M1110" i="1" s="1"/>
  <c r="F1111" i="1"/>
  <c r="M1111" i="1" s="1"/>
  <c r="F1112" i="1"/>
  <c r="M1112" i="1" s="1"/>
  <c r="F1113" i="1"/>
  <c r="M1113" i="1" s="1"/>
  <c r="F1114" i="1"/>
  <c r="M1114" i="1" s="1"/>
  <c r="F1115" i="1"/>
  <c r="M1115" i="1" s="1"/>
  <c r="F1116" i="1"/>
  <c r="M1116" i="1" s="1"/>
  <c r="F1117" i="1"/>
  <c r="M1117" i="1" s="1"/>
  <c r="F1118" i="1"/>
  <c r="M1118" i="1" s="1"/>
  <c r="F1119" i="1"/>
  <c r="M1119" i="1" s="1"/>
  <c r="F1120" i="1"/>
  <c r="M1120" i="1" s="1"/>
  <c r="F1121" i="1"/>
  <c r="M1121" i="1" s="1"/>
  <c r="F1122" i="1"/>
  <c r="M1122" i="1" s="1"/>
  <c r="F1123" i="1"/>
  <c r="M1123" i="1" s="1"/>
  <c r="F1124" i="1"/>
  <c r="M1124" i="1" s="1"/>
  <c r="F1125" i="1"/>
  <c r="M1125" i="1" s="1"/>
  <c r="F1126" i="1"/>
  <c r="M1126" i="1" s="1"/>
  <c r="F1127" i="1"/>
  <c r="M1127" i="1" s="1"/>
  <c r="F1128" i="1"/>
  <c r="M1128" i="1" s="1"/>
  <c r="F1129" i="1"/>
  <c r="M1129" i="1" s="1"/>
  <c r="F1130" i="1"/>
  <c r="M1130" i="1" s="1"/>
  <c r="F1131" i="1"/>
  <c r="M1131" i="1" s="1"/>
  <c r="F1132" i="1"/>
  <c r="M1132" i="1" s="1"/>
  <c r="F1133" i="1"/>
  <c r="M1133" i="1" s="1"/>
  <c r="F1134" i="1"/>
  <c r="M1134" i="1" s="1"/>
  <c r="F1135" i="1"/>
  <c r="M1135" i="1" s="1"/>
  <c r="F1136" i="1"/>
  <c r="M1136" i="1" s="1"/>
  <c r="F1137" i="1"/>
  <c r="M1137" i="1" s="1"/>
  <c r="F1138" i="1"/>
  <c r="M1138" i="1" s="1"/>
  <c r="F1139" i="1"/>
  <c r="M1139" i="1" s="1"/>
  <c r="F1140" i="1"/>
  <c r="M1140" i="1" s="1"/>
  <c r="F1141" i="1"/>
  <c r="M1141" i="1" s="1"/>
  <c r="F1142" i="1"/>
  <c r="M1142" i="1" s="1"/>
  <c r="F1143" i="1"/>
  <c r="M1143" i="1" s="1"/>
  <c r="F1144" i="1"/>
  <c r="M1144" i="1" s="1"/>
  <c r="F1145" i="1"/>
  <c r="M1145" i="1" s="1"/>
  <c r="F1146" i="1"/>
  <c r="M1146" i="1" s="1"/>
  <c r="F1147" i="1"/>
  <c r="M1147" i="1" s="1"/>
  <c r="F1148" i="1"/>
  <c r="M1148" i="1" s="1"/>
  <c r="F1149" i="1"/>
  <c r="M1149" i="1" s="1"/>
  <c r="F1150" i="1"/>
  <c r="M1150" i="1" s="1"/>
  <c r="F1151" i="1"/>
  <c r="M1151" i="1" s="1"/>
  <c r="F1152" i="1"/>
  <c r="M1152" i="1" s="1"/>
  <c r="F1153" i="1"/>
  <c r="M1153" i="1" s="1"/>
  <c r="F1154" i="1"/>
  <c r="M1154" i="1" s="1"/>
  <c r="F1155" i="1"/>
  <c r="M1155" i="1" s="1"/>
  <c r="F1156" i="1"/>
  <c r="M1156" i="1" s="1"/>
  <c r="F1157" i="1"/>
  <c r="M1157" i="1" s="1"/>
  <c r="F1158" i="1"/>
  <c r="M1158" i="1" s="1"/>
  <c r="F1159" i="1"/>
  <c r="M1159" i="1" s="1"/>
  <c r="F1160" i="1"/>
  <c r="M1160" i="1" s="1"/>
  <c r="F1161" i="1"/>
  <c r="M1161" i="1" s="1"/>
  <c r="F1162" i="1"/>
  <c r="M1162" i="1" s="1"/>
  <c r="F1163" i="1"/>
  <c r="M1163" i="1" s="1"/>
  <c r="F1164" i="1"/>
  <c r="M1164" i="1" s="1"/>
  <c r="F1165" i="1"/>
  <c r="M1165" i="1" s="1"/>
  <c r="F1166" i="1"/>
  <c r="M1166" i="1" s="1"/>
  <c r="F1167" i="1"/>
  <c r="M1167" i="1" s="1"/>
  <c r="F1168" i="1"/>
  <c r="M1168" i="1" s="1"/>
  <c r="F1169" i="1"/>
  <c r="M1169" i="1" s="1"/>
  <c r="F1170" i="1"/>
  <c r="M1170" i="1" s="1"/>
  <c r="F1171" i="1"/>
  <c r="M1171" i="1" s="1"/>
  <c r="F1172" i="1"/>
  <c r="M1172" i="1" s="1"/>
  <c r="F1173" i="1"/>
  <c r="M1173" i="1" s="1"/>
  <c r="F1174" i="1"/>
  <c r="M1174" i="1" s="1"/>
  <c r="F1175" i="1"/>
  <c r="M1175" i="1" s="1"/>
  <c r="F1176" i="1"/>
  <c r="M1176" i="1" s="1"/>
  <c r="F1177" i="1"/>
  <c r="M1177" i="1" s="1"/>
  <c r="F1178" i="1"/>
  <c r="M1178" i="1" s="1"/>
  <c r="F1179" i="1"/>
  <c r="M1179" i="1" s="1"/>
  <c r="F1180" i="1"/>
  <c r="M1180" i="1" s="1"/>
  <c r="F1181" i="1"/>
  <c r="M1181" i="1" s="1"/>
  <c r="F1182" i="1"/>
  <c r="M1182" i="1" s="1"/>
  <c r="F1183" i="1"/>
  <c r="M1183" i="1" s="1"/>
  <c r="F1184" i="1"/>
  <c r="M1184" i="1" s="1"/>
  <c r="F1185" i="1"/>
  <c r="M1185" i="1" s="1"/>
  <c r="F1186" i="1"/>
  <c r="M1186" i="1" s="1"/>
  <c r="F1187" i="1"/>
  <c r="M1187" i="1" s="1"/>
  <c r="F1188" i="1"/>
  <c r="M1188" i="1" s="1"/>
  <c r="F1189" i="1"/>
  <c r="M1189" i="1" s="1"/>
  <c r="F1190" i="1"/>
  <c r="M1190" i="1" s="1"/>
  <c r="F1191" i="1"/>
  <c r="M1191" i="1" s="1"/>
  <c r="F1192" i="1"/>
  <c r="M1192" i="1" s="1"/>
  <c r="F1193" i="1"/>
  <c r="M1193" i="1" s="1"/>
  <c r="F1194" i="1"/>
  <c r="M1194" i="1" s="1"/>
  <c r="F1195" i="1"/>
  <c r="M1195" i="1" s="1"/>
  <c r="F1196" i="1"/>
  <c r="M1196" i="1" s="1"/>
  <c r="F1197" i="1"/>
  <c r="M1197" i="1" s="1"/>
  <c r="F1198" i="1"/>
  <c r="M1198" i="1" s="1"/>
  <c r="F1199" i="1"/>
  <c r="M1199" i="1" s="1"/>
  <c r="F1200" i="1"/>
  <c r="M1200" i="1" s="1"/>
  <c r="F1201" i="1"/>
  <c r="M1201" i="1" s="1"/>
  <c r="F1202" i="1"/>
  <c r="M1202" i="1" s="1"/>
  <c r="F1203" i="1"/>
  <c r="M1203" i="1" s="1"/>
  <c r="F1204" i="1"/>
  <c r="M1204" i="1" s="1"/>
  <c r="F1205" i="1"/>
  <c r="M1205" i="1" s="1"/>
  <c r="F1206" i="1"/>
  <c r="M1206" i="1" s="1"/>
  <c r="F1207" i="1"/>
  <c r="M1207" i="1" s="1"/>
  <c r="F1208" i="1"/>
  <c r="M1208" i="1" s="1"/>
  <c r="F1209" i="1"/>
  <c r="M1209" i="1" s="1"/>
  <c r="F1210" i="1"/>
  <c r="M1210" i="1" s="1"/>
  <c r="F1211" i="1"/>
  <c r="M1211" i="1" s="1"/>
  <c r="F1212" i="1"/>
  <c r="M1212" i="1" s="1"/>
  <c r="F1213" i="1"/>
  <c r="M1213" i="1" s="1"/>
  <c r="F1214" i="1"/>
  <c r="M1214" i="1" s="1"/>
  <c r="F1215" i="1"/>
  <c r="M1215" i="1" s="1"/>
  <c r="F1216" i="1"/>
  <c r="M1216" i="1" s="1"/>
  <c r="F1217" i="1"/>
  <c r="M1217" i="1" s="1"/>
  <c r="F1218" i="1"/>
  <c r="M1218" i="1" s="1"/>
  <c r="F1219" i="1"/>
  <c r="M1219" i="1" s="1"/>
  <c r="F1220" i="1"/>
  <c r="M1220" i="1" s="1"/>
  <c r="F1221" i="1"/>
  <c r="M1221" i="1" s="1"/>
  <c r="F1222" i="1"/>
  <c r="M1222" i="1" s="1"/>
  <c r="F1223" i="1"/>
  <c r="M1223" i="1" s="1"/>
  <c r="F1224" i="1"/>
  <c r="M1224" i="1" s="1"/>
  <c r="F1225" i="1"/>
  <c r="M1225" i="1" s="1"/>
  <c r="F1226" i="1"/>
  <c r="M1226" i="1" s="1"/>
  <c r="F1227" i="1"/>
  <c r="M1227" i="1" s="1"/>
  <c r="F1228" i="1"/>
  <c r="M1228" i="1" s="1"/>
  <c r="F1229" i="1"/>
  <c r="M1229" i="1" s="1"/>
  <c r="F1230" i="1"/>
  <c r="M1230" i="1" s="1"/>
  <c r="F1231" i="1"/>
  <c r="M1231" i="1" s="1"/>
  <c r="F1232" i="1"/>
  <c r="M1232" i="1" s="1"/>
  <c r="F1233" i="1"/>
  <c r="M1233" i="1" s="1"/>
  <c r="F1234" i="1"/>
  <c r="M1234" i="1" s="1"/>
  <c r="F1235" i="1"/>
  <c r="M1235" i="1" s="1"/>
  <c r="F1236" i="1"/>
  <c r="M1236" i="1" s="1"/>
  <c r="F1237" i="1"/>
  <c r="M1237" i="1" s="1"/>
  <c r="F1238" i="1"/>
  <c r="M1238" i="1" s="1"/>
  <c r="F1239" i="1"/>
  <c r="M1239" i="1" s="1"/>
  <c r="F1240" i="1"/>
  <c r="M1240" i="1" s="1"/>
  <c r="F1241" i="1"/>
  <c r="M1241" i="1" s="1"/>
  <c r="F1242" i="1"/>
  <c r="M1242" i="1" s="1"/>
  <c r="F1243" i="1"/>
  <c r="M1243" i="1" s="1"/>
  <c r="F1244" i="1"/>
  <c r="M1244" i="1" s="1"/>
  <c r="F1245" i="1"/>
  <c r="M1245" i="1" s="1"/>
  <c r="F1246" i="1"/>
  <c r="M1246" i="1" s="1"/>
  <c r="F1247" i="1"/>
  <c r="M1247" i="1" s="1"/>
  <c r="F1248" i="1"/>
  <c r="M1248" i="1" s="1"/>
  <c r="F1249" i="1"/>
  <c r="M1249" i="1" s="1"/>
  <c r="F1250" i="1"/>
  <c r="M1250" i="1" s="1"/>
  <c r="F1251" i="1"/>
  <c r="M1251" i="1" s="1"/>
  <c r="F1252" i="1"/>
  <c r="M1252" i="1" s="1"/>
  <c r="F1253" i="1"/>
  <c r="M1253" i="1" s="1"/>
  <c r="F1254" i="1"/>
  <c r="M1254" i="1" s="1"/>
  <c r="F1255" i="1"/>
  <c r="M1255" i="1" s="1"/>
  <c r="F1256" i="1"/>
  <c r="M1256" i="1" s="1"/>
  <c r="F1257" i="1"/>
  <c r="M1257" i="1" s="1"/>
  <c r="F1258" i="1"/>
  <c r="M1258" i="1" s="1"/>
  <c r="F1259" i="1"/>
  <c r="M1259" i="1" s="1"/>
  <c r="F1260" i="1"/>
  <c r="M1260" i="1" s="1"/>
  <c r="F1261" i="1"/>
  <c r="M1261" i="1" s="1"/>
  <c r="F1262" i="1"/>
  <c r="M1262" i="1" s="1"/>
  <c r="F1263" i="1"/>
  <c r="M1263" i="1" s="1"/>
  <c r="F1264" i="1"/>
  <c r="M1264" i="1" s="1"/>
  <c r="F1265" i="1"/>
  <c r="M1265" i="1" s="1"/>
  <c r="F1266" i="1"/>
  <c r="M1266" i="1" s="1"/>
  <c r="F1267" i="1"/>
  <c r="M1267" i="1" s="1"/>
  <c r="F1268" i="1"/>
  <c r="M1268" i="1" s="1"/>
  <c r="F1269" i="1"/>
  <c r="M1269" i="1" s="1"/>
  <c r="F1270" i="1"/>
  <c r="M1270" i="1" s="1"/>
  <c r="F1271" i="1"/>
  <c r="M1271" i="1" s="1"/>
  <c r="F1272" i="1"/>
  <c r="M1272" i="1" s="1"/>
  <c r="F1273" i="1"/>
  <c r="M1273" i="1" s="1"/>
  <c r="F1274" i="1"/>
  <c r="M1274" i="1" s="1"/>
  <c r="F1275" i="1"/>
  <c r="M1275" i="1" s="1"/>
  <c r="F1276" i="1"/>
  <c r="M1276" i="1" s="1"/>
  <c r="F1277" i="1"/>
  <c r="M1277" i="1" s="1"/>
  <c r="F1278" i="1"/>
  <c r="M1278" i="1" s="1"/>
  <c r="F1279" i="1"/>
  <c r="M1279" i="1" s="1"/>
  <c r="F1280" i="1"/>
  <c r="M1280" i="1" s="1"/>
  <c r="F1281" i="1"/>
  <c r="M1281" i="1" s="1"/>
  <c r="F1282" i="1"/>
  <c r="M1282" i="1" s="1"/>
  <c r="F1283" i="1"/>
  <c r="M1283" i="1" s="1"/>
  <c r="F1284" i="1"/>
  <c r="M1284" i="1" s="1"/>
  <c r="F1285" i="1"/>
  <c r="M1285" i="1" s="1"/>
  <c r="F1286" i="1"/>
  <c r="M1286" i="1" s="1"/>
  <c r="F1287" i="1"/>
  <c r="M1287" i="1" s="1"/>
  <c r="F1288" i="1"/>
  <c r="M1288" i="1" s="1"/>
  <c r="F1289" i="1"/>
  <c r="M1289" i="1" s="1"/>
  <c r="F1290" i="1"/>
  <c r="M1290" i="1" s="1"/>
  <c r="F1291" i="1"/>
  <c r="M1291" i="1" s="1"/>
  <c r="F1292" i="1"/>
  <c r="M1292" i="1" s="1"/>
  <c r="F1293" i="1"/>
  <c r="M1293" i="1" s="1"/>
  <c r="F1294" i="1"/>
  <c r="M1294" i="1" s="1"/>
  <c r="F1295" i="1"/>
  <c r="M1295" i="1" s="1"/>
  <c r="F1296" i="1"/>
  <c r="M1296" i="1" s="1"/>
  <c r="F1297" i="1"/>
  <c r="M1297" i="1" s="1"/>
  <c r="F1298" i="1"/>
  <c r="M1298" i="1" s="1"/>
  <c r="F1299" i="1"/>
  <c r="M1299" i="1" s="1"/>
  <c r="F1300" i="1"/>
  <c r="M1300" i="1" s="1"/>
  <c r="F1301" i="1"/>
  <c r="M1301" i="1" s="1"/>
  <c r="F1302" i="1"/>
  <c r="M1302" i="1" s="1"/>
  <c r="F1303" i="1"/>
  <c r="M1303" i="1" s="1"/>
  <c r="F1304" i="1"/>
  <c r="M1304" i="1" s="1"/>
  <c r="F1305" i="1"/>
  <c r="M1305" i="1" s="1"/>
  <c r="F1306" i="1"/>
  <c r="M1306" i="1" s="1"/>
  <c r="F1307" i="1"/>
  <c r="M1307" i="1" s="1"/>
  <c r="F1308" i="1"/>
  <c r="M1308" i="1" s="1"/>
  <c r="F1309" i="1"/>
  <c r="M1309" i="1" s="1"/>
  <c r="F1310" i="1"/>
  <c r="M1310" i="1" s="1"/>
  <c r="F1311" i="1"/>
  <c r="M1311" i="1" s="1"/>
  <c r="F1312" i="1"/>
  <c r="M1312" i="1" s="1"/>
  <c r="F1313" i="1"/>
  <c r="M1313" i="1" s="1"/>
  <c r="F1314" i="1"/>
  <c r="M1314" i="1" s="1"/>
  <c r="F1315" i="1"/>
  <c r="M1315" i="1" s="1"/>
  <c r="F1316" i="1"/>
  <c r="M1316" i="1" s="1"/>
  <c r="F1317" i="1"/>
  <c r="M1317" i="1" s="1"/>
  <c r="F1318" i="1"/>
  <c r="M1318" i="1" s="1"/>
  <c r="F1319" i="1"/>
  <c r="M1319" i="1" s="1"/>
  <c r="F1320" i="1"/>
  <c r="M1320" i="1" s="1"/>
  <c r="F1321" i="1"/>
  <c r="M1321" i="1" s="1"/>
  <c r="F1322" i="1"/>
  <c r="M1322" i="1" s="1"/>
  <c r="F1323" i="1"/>
  <c r="M1323" i="1" s="1"/>
  <c r="F1324" i="1"/>
  <c r="M1324" i="1" s="1"/>
  <c r="F1325" i="1"/>
  <c r="M1325" i="1" s="1"/>
  <c r="F1326" i="1"/>
  <c r="M1326" i="1" s="1"/>
  <c r="F1327" i="1"/>
  <c r="M1327" i="1" s="1"/>
  <c r="F1328" i="1"/>
  <c r="M1328" i="1" s="1"/>
  <c r="F1329" i="1"/>
  <c r="M1329" i="1" s="1"/>
  <c r="F1330" i="1"/>
  <c r="M1330" i="1" s="1"/>
  <c r="F1331" i="1"/>
  <c r="M1331" i="1" s="1"/>
  <c r="F1332" i="1"/>
  <c r="M1332" i="1" s="1"/>
  <c r="F1333" i="1"/>
  <c r="M1333" i="1" s="1"/>
  <c r="F1334" i="1"/>
  <c r="M1334" i="1" s="1"/>
  <c r="F1335" i="1"/>
  <c r="M1335" i="1" s="1"/>
  <c r="F1336" i="1"/>
  <c r="M1336" i="1" s="1"/>
  <c r="F1337" i="1"/>
  <c r="M1337" i="1" s="1"/>
  <c r="F1338" i="1"/>
  <c r="M1338" i="1" s="1"/>
  <c r="F1339" i="1"/>
  <c r="M1339" i="1" s="1"/>
  <c r="F1340" i="1"/>
  <c r="M1340" i="1" s="1"/>
  <c r="F1341" i="1"/>
  <c r="M1341" i="1" s="1"/>
  <c r="F1342" i="1"/>
  <c r="M1342" i="1" s="1"/>
  <c r="F1343" i="1"/>
  <c r="M1343" i="1" s="1"/>
  <c r="F1344" i="1"/>
  <c r="M1344" i="1" s="1"/>
  <c r="F1345" i="1"/>
  <c r="M1345" i="1" s="1"/>
  <c r="F1346" i="1"/>
  <c r="M1346" i="1" s="1"/>
  <c r="F1347" i="1"/>
  <c r="M1347" i="1" s="1"/>
  <c r="F1348" i="1"/>
  <c r="M1348" i="1" s="1"/>
  <c r="F1349" i="1"/>
  <c r="M1349" i="1" s="1"/>
  <c r="F1350" i="1"/>
  <c r="M1350" i="1" s="1"/>
  <c r="F1351" i="1"/>
  <c r="M1351" i="1" s="1"/>
  <c r="F1352" i="1"/>
  <c r="M1352" i="1" s="1"/>
  <c r="F1353" i="1"/>
  <c r="M1353" i="1" s="1"/>
  <c r="F1354" i="1"/>
  <c r="M1354" i="1" s="1"/>
  <c r="F1355" i="1"/>
  <c r="M1355" i="1" s="1"/>
  <c r="F1356" i="1"/>
  <c r="M1356" i="1" s="1"/>
  <c r="F1357" i="1"/>
  <c r="M1357" i="1" s="1"/>
  <c r="F1358" i="1"/>
  <c r="M1358" i="1" s="1"/>
  <c r="F1359" i="1"/>
  <c r="M1359" i="1" s="1"/>
  <c r="F1360" i="1"/>
  <c r="M1360" i="1" s="1"/>
  <c r="F1361" i="1"/>
  <c r="M1361" i="1" s="1"/>
  <c r="F1362" i="1"/>
  <c r="M1362" i="1" s="1"/>
  <c r="F1363" i="1"/>
  <c r="M1363" i="1" s="1"/>
  <c r="F1364" i="1"/>
  <c r="M1364" i="1" s="1"/>
  <c r="F1365" i="1"/>
  <c r="M1365" i="1" s="1"/>
  <c r="F1366" i="1"/>
  <c r="M1366" i="1" s="1"/>
  <c r="F1367" i="1"/>
  <c r="M1367" i="1" s="1"/>
  <c r="F1368" i="1"/>
  <c r="M1368" i="1" s="1"/>
  <c r="F1369" i="1"/>
  <c r="M1369" i="1" s="1"/>
  <c r="F1370" i="1"/>
  <c r="M1370" i="1" s="1"/>
  <c r="F1371" i="1"/>
  <c r="M1371" i="1" s="1"/>
  <c r="F1372" i="1"/>
  <c r="M1372" i="1" s="1"/>
  <c r="F1373" i="1"/>
  <c r="M1373" i="1" s="1"/>
  <c r="F1374" i="1"/>
  <c r="M1374" i="1" s="1"/>
  <c r="F1375" i="1"/>
  <c r="M1375" i="1" s="1"/>
  <c r="F1376" i="1"/>
  <c r="M1376" i="1" s="1"/>
  <c r="F1377" i="1"/>
  <c r="M1377" i="1" s="1"/>
  <c r="F1378" i="1"/>
  <c r="M1378" i="1" s="1"/>
  <c r="F1379" i="1"/>
  <c r="M1379" i="1" s="1"/>
  <c r="F1380" i="1"/>
  <c r="M1380" i="1" s="1"/>
  <c r="F1381" i="1"/>
  <c r="M1381" i="1" s="1"/>
  <c r="F1382" i="1"/>
  <c r="M1382" i="1" s="1"/>
  <c r="F1383" i="1"/>
  <c r="M1383" i="1" s="1"/>
  <c r="F1384" i="1"/>
  <c r="M1384" i="1" s="1"/>
  <c r="F1385" i="1"/>
  <c r="M1385" i="1" s="1"/>
  <c r="F1386" i="1"/>
  <c r="M1386" i="1" s="1"/>
  <c r="F1387" i="1"/>
  <c r="M1387" i="1" s="1"/>
  <c r="F1388" i="1"/>
  <c r="M1388" i="1" s="1"/>
  <c r="F1389" i="1"/>
  <c r="M1389" i="1" s="1"/>
  <c r="F1390" i="1"/>
  <c r="M1390" i="1" s="1"/>
  <c r="F1391" i="1"/>
  <c r="M1391" i="1" s="1"/>
  <c r="F1392" i="1"/>
  <c r="M1392" i="1" s="1"/>
  <c r="F1393" i="1"/>
  <c r="M1393" i="1" s="1"/>
  <c r="F1394" i="1"/>
  <c r="M1394" i="1" s="1"/>
  <c r="F1395" i="1"/>
  <c r="M1395" i="1" s="1"/>
  <c r="F1396" i="1"/>
  <c r="M1396" i="1" s="1"/>
  <c r="F1397" i="1"/>
  <c r="M1397" i="1" s="1"/>
  <c r="F1398" i="1"/>
  <c r="M1398" i="1" s="1"/>
  <c r="F1399" i="1"/>
  <c r="M1399" i="1" s="1"/>
  <c r="F1400" i="1"/>
  <c r="M1400" i="1" s="1"/>
  <c r="F1401" i="1"/>
  <c r="M1401" i="1" s="1"/>
  <c r="F1402" i="1"/>
  <c r="M1402" i="1" s="1"/>
  <c r="F1403" i="1"/>
  <c r="M1403" i="1" s="1"/>
  <c r="F1404" i="1"/>
  <c r="M1404" i="1" s="1"/>
  <c r="F1405" i="1"/>
  <c r="M1405" i="1" s="1"/>
  <c r="F1406" i="1"/>
  <c r="M1406" i="1" s="1"/>
  <c r="F1407" i="1"/>
  <c r="M1407" i="1" s="1"/>
  <c r="F1408" i="1"/>
  <c r="M1408" i="1" s="1"/>
  <c r="F1409" i="1"/>
  <c r="M1409" i="1" s="1"/>
  <c r="F1410" i="1"/>
  <c r="M1410" i="1" s="1"/>
  <c r="F1411" i="1"/>
  <c r="M1411" i="1" s="1"/>
  <c r="F1412" i="1"/>
  <c r="M1412" i="1" s="1"/>
  <c r="F1413" i="1"/>
  <c r="M1413" i="1" s="1"/>
  <c r="F1414" i="1"/>
  <c r="M1414" i="1" s="1"/>
  <c r="F1415" i="1"/>
  <c r="M1415" i="1" s="1"/>
  <c r="F1416" i="1"/>
  <c r="M1416" i="1" s="1"/>
  <c r="F1417" i="1"/>
  <c r="M1417" i="1" s="1"/>
  <c r="F1418" i="1"/>
  <c r="M1418" i="1" s="1"/>
  <c r="F1419" i="1"/>
  <c r="M1419" i="1" s="1"/>
  <c r="F1420" i="1"/>
  <c r="M1420" i="1" s="1"/>
  <c r="F1421" i="1"/>
  <c r="M1421" i="1" s="1"/>
  <c r="F1422" i="1"/>
  <c r="M1422" i="1" s="1"/>
  <c r="F1423" i="1"/>
  <c r="M1423" i="1" s="1"/>
  <c r="F1424" i="1"/>
  <c r="M1424" i="1" s="1"/>
  <c r="F1425" i="1"/>
  <c r="M1425" i="1" s="1"/>
  <c r="F1426" i="1"/>
  <c r="M1426" i="1" s="1"/>
  <c r="F1427" i="1"/>
  <c r="M1427" i="1" s="1"/>
  <c r="F1428" i="1"/>
  <c r="M1428" i="1" s="1"/>
  <c r="F1429" i="1"/>
  <c r="M1429" i="1" s="1"/>
  <c r="F1430" i="1"/>
  <c r="M1430" i="1" s="1"/>
  <c r="F1431" i="1"/>
  <c r="M1431" i="1" s="1"/>
  <c r="F1432" i="1"/>
  <c r="M1432" i="1" s="1"/>
  <c r="F1433" i="1"/>
  <c r="M1433" i="1" s="1"/>
  <c r="F1434" i="1"/>
  <c r="M1434" i="1" s="1"/>
  <c r="F1435" i="1"/>
  <c r="M1435" i="1" s="1"/>
  <c r="F1436" i="1"/>
  <c r="M1436" i="1" s="1"/>
  <c r="F1437" i="1"/>
  <c r="M1437" i="1" s="1"/>
  <c r="F1438" i="1"/>
  <c r="M1438" i="1" s="1"/>
  <c r="F1439" i="1"/>
  <c r="M1439" i="1" s="1"/>
  <c r="F1440" i="1"/>
  <c r="M1440" i="1" s="1"/>
  <c r="F1441" i="1"/>
  <c r="M1441" i="1" s="1"/>
  <c r="F1442" i="1"/>
  <c r="M1442" i="1" s="1"/>
  <c r="F1443" i="1"/>
  <c r="M1443" i="1" s="1"/>
  <c r="F1444" i="1"/>
  <c r="M1444" i="1" s="1"/>
  <c r="F1445" i="1"/>
  <c r="M1445" i="1" s="1"/>
  <c r="F1446" i="1"/>
  <c r="M1446" i="1" s="1"/>
  <c r="F1447" i="1"/>
  <c r="M1447" i="1" s="1"/>
  <c r="F1448" i="1"/>
  <c r="M1448" i="1" s="1"/>
  <c r="F1449" i="1"/>
  <c r="M1449" i="1" s="1"/>
  <c r="F1450" i="1"/>
  <c r="M1450" i="1" s="1"/>
  <c r="F1451" i="1"/>
  <c r="M1451" i="1" s="1"/>
  <c r="F1452" i="1"/>
  <c r="M1452" i="1" s="1"/>
  <c r="F1453" i="1"/>
  <c r="M1453" i="1" s="1"/>
  <c r="F1454" i="1"/>
  <c r="M1454" i="1" s="1"/>
  <c r="F1455" i="1"/>
  <c r="M1455" i="1" s="1"/>
  <c r="F1456" i="1"/>
  <c r="M1456" i="1" s="1"/>
  <c r="F1457" i="1"/>
  <c r="M1457" i="1" s="1"/>
  <c r="F1458" i="1"/>
  <c r="M1458" i="1" s="1"/>
  <c r="F1459" i="1"/>
  <c r="M1459" i="1" s="1"/>
  <c r="F1460" i="1"/>
  <c r="M1460" i="1" s="1"/>
  <c r="F1461" i="1"/>
  <c r="M1461" i="1" s="1"/>
  <c r="F1462" i="1"/>
  <c r="M1462" i="1" s="1"/>
  <c r="F1463" i="1"/>
  <c r="M1463" i="1" s="1"/>
  <c r="F1464" i="1"/>
  <c r="M1464" i="1" s="1"/>
  <c r="F1465" i="1"/>
  <c r="M1465" i="1" s="1"/>
  <c r="F1466" i="1"/>
  <c r="M1466" i="1" s="1"/>
  <c r="F1467" i="1"/>
  <c r="M1467" i="1" s="1"/>
  <c r="F1468" i="1"/>
  <c r="M1468" i="1" s="1"/>
  <c r="F1469" i="1"/>
  <c r="M1469" i="1" s="1"/>
  <c r="F1470" i="1"/>
  <c r="M1470" i="1" s="1"/>
  <c r="F1471" i="1"/>
  <c r="M1471" i="1" s="1"/>
  <c r="F1472" i="1"/>
  <c r="M1472" i="1" s="1"/>
  <c r="F1473" i="1"/>
  <c r="M1473" i="1" s="1"/>
  <c r="F1474" i="1"/>
  <c r="M1474" i="1" s="1"/>
  <c r="F1475" i="1"/>
  <c r="M1475" i="1" s="1"/>
  <c r="F1476" i="1"/>
  <c r="M1476" i="1" s="1"/>
  <c r="F1477" i="1"/>
  <c r="M1477" i="1" s="1"/>
  <c r="F1478" i="1"/>
  <c r="M1478" i="1" s="1"/>
  <c r="F1479" i="1"/>
  <c r="M1479" i="1" s="1"/>
  <c r="F1480" i="1"/>
  <c r="M1480" i="1" s="1"/>
  <c r="F1481" i="1"/>
  <c r="M1481" i="1" s="1"/>
  <c r="F1482" i="1"/>
  <c r="M1482" i="1" s="1"/>
  <c r="F1483" i="1"/>
  <c r="M1483" i="1" s="1"/>
  <c r="F1484" i="1"/>
  <c r="M1484" i="1" s="1"/>
  <c r="F1485" i="1"/>
  <c r="M1485" i="1" s="1"/>
  <c r="F1486" i="1"/>
  <c r="M1486" i="1" s="1"/>
  <c r="F1487" i="1"/>
  <c r="M1487" i="1" s="1"/>
  <c r="F1033" i="1"/>
  <c r="M1033" i="1" s="1"/>
  <c r="F601" i="1"/>
  <c r="M601" i="1" s="1"/>
  <c r="F602" i="1"/>
  <c r="M602" i="1" s="1"/>
  <c r="F603" i="1"/>
  <c r="M603" i="1" s="1"/>
  <c r="F604" i="1"/>
  <c r="M604" i="1" s="1"/>
  <c r="F605" i="1"/>
  <c r="M605" i="1" s="1"/>
  <c r="F606" i="1"/>
  <c r="M606" i="1" s="1"/>
  <c r="F607" i="1"/>
  <c r="M607" i="1" s="1"/>
  <c r="F608" i="1"/>
  <c r="M608" i="1" s="1"/>
  <c r="F609" i="1"/>
  <c r="M609" i="1" s="1"/>
  <c r="F610" i="1"/>
  <c r="M610" i="1" s="1"/>
  <c r="F611" i="1"/>
  <c r="M611" i="1" s="1"/>
  <c r="F612" i="1"/>
  <c r="M612" i="1" s="1"/>
  <c r="F613" i="1"/>
  <c r="M613" i="1" s="1"/>
  <c r="F614" i="1"/>
  <c r="M614" i="1" s="1"/>
  <c r="F615" i="1"/>
  <c r="M615" i="1" s="1"/>
  <c r="F616" i="1"/>
  <c r="M616" i="1" s="1"/>
  <c r="F617" i="1"/>
  <c r="M617" i="1" s="1"/>
  <c r="F618" i="1"/>
  <c r="M618" i="1" s="1"/>
  <c r="F619" i="1"/>
  <c r="M619" i="1" s="1"/>
  <c r="F620" i="1"/>
  <c r="M620" i="1" s="1"/>
  <c r="F621" i="1"/>
  <c r="M621" i="1" s="1"/>
  <c r="F622" i="1"/>
  <c r="M622" i="1" s="1"/>
  <c r="F623" i="1"/>
  <c r="M623" i="1" s="1"/>
  <c r="F624" i="1"/>
  <c r="M624" i="1" s="1"/>
  <c r="F625" i="1"/>
  <c r="M625" i="1" s="1"/>
  <c r="F626" i="1"/>
  <c r="M626" i="1" s="1"/>
  <c r="F627" i="1"/>
  <c r="M627" i="1" s="1"/>
  <c r="F628" i="1"/>
  <c r="M628" i="1" s="1"/>
  <c r="F629" i="1"/>
  <c r="M629" i="1" s="1"/>
  <c r="F630" i="1"/>
  <c r="M630" i="1" s="1"/>
  <c r="F631" i="1"/>
  <c r="M631" i="1" s="1"/>
  <c r="F632" i="1"/>
  <c r="M632" i="1" s="1"/>
  <c r="F633" i="1"/>
  <c r="M633" i="1" s="1"/>
  <c r="F634" i="1"/>
  <c r="M634" i="1" s="1"/>
  <c r="F635" i="1"/>
  <c r="M635" i="1" s="1"/>
  <c r="F636" i="1"/>
  <c r="M636" i="1" s="1"/>
  <c r="F637" i="1"/>
  <c r="M637" i="1" s="1"/>
  <c r="F638" i="1"/>
  <c r="M638" i="1" s="1"/>
  <c r="F639" i="1"/>
  <c r="M639" i="1" s="1"/>
  <c r="F640" i="1"/>
  <c r="M640" i="1" s="1"/>
  <c r="F641" i="1"/>
  <c r="M641" i="1" s="1"/>
  <c r="F642" i="1"/>
  <c r="M642" i="1" s="1"/>
  <c r="F643" i="1"/>
  <c r="M643" i="1" s="1"/>
  <c r="F644" i="1"/>
  <c r="M644" i="1" s="1"/>
  <c r="F645" i="1"/>
  <c r="M645" i="1" s="1"/>
  <c r="F646" i="1"/>
  <c r="M646" i="1" s="1"/>
  <c r="F647" i="1"/>
  <c r="M647" i="1" s="1"/>
  <c r="F648" i="1"/>
  <c r="M648" i="1" s="1"/>
  <c r="F649" i="1"/>
  <c r="M649" i="1" s="1"/>
  <c r="F650" i="1"/>
  <c r="M650" i="1" s="1"/>
  <c r="F651" i="1"/>
  <c r="M651" i="1" s="1"/>
  <c r="F652" i="1"/>
  <c r="M652" i="1" s="1"/>
  <c r="F653" i="1"/>
  <c r="M653" i="1" s="1"/>
  <c r="F654" i="1"/>
  <c r="M654" i="1" s="1"/>
  <c r="F655" i="1"/>
  <c r="M655" i="1" s="1"/>
  <c r="F656" i="1"/>
  <c r="M656" i="1" s="1"/>
  <c r="F657" i="1"/>
  <c r="M657" i="1" s="1"/>
  <c r="F658" i="1"/>
  <c r="M658" i="1" s="1"/>
  <c r="F659" i="1"/>
  <c r="M659" i="1" s="1"/>
  <c r="F660" i="1"/>
  <c r="M660" i="1" s="1"/>
  <c r="F661" i="1"/>
  <c r="M661" i="1" s="1"/>
  <c r="F662" i="1"/>
  <c r="M662" i="1" s="1"/>
  <c r="F663" i="1"/>
  <c r="M663" i="1" s="1"/>
  <c r="F664" i="1"/>
  <c r="M664" i="1" s="1"/>
  <c r="F665" i="1"/>
  <c r="M665" i="1" s="1"/>
  <c r="F666" i="1"/>
  <c r="M666" i="1" s="1"/>
  <c r="F667" i="1"/>
  <c r="M667" i="1" s="1"/>
  <c r="F668" i="1"/>
  <c r="M668" i="1" s="1"/>
  <c r="F669" i="1"/>
  <c r="M669" i="1" s="1"/>
  <c r="F670" i="1"/>
  <c r="M670" i="1" s="1"/>
  <c r="F671" i="1"/>
  <c r="M671" i="1" s="1"/>
  <c r="F672" i="1"/>
  <c r="M672" i="1" s="1"/>
  <c r="F673" i="1"/>
  <c r="M673" i="1" s="1"/>
  <c r="F674" i="1"/>
  <c r="M674" i="1" s="1"/>
  <c r="F675" i="1"/>
  <c r="M675" i="1" s="1"/>
  <c r="F676" i="1"/>
  <c r="M676" i="1" s="1"/>
  <c r="F677" i="1"/>
  <c r="M677" i="1" s="1"/>
  <c r="F678" i="1"/>
  <c r="M678" i="1" s="1"/>
  <c r="F679" i="1"/>
  <c r="M679" i="1" s="1"/>
  <c r="F680" i="1"/>
  <c r="M680" i="1" s="1"/>
  <c r="F681" i="1"/>
  <c r="M681" i="1" s="1"/>
  <c r="F682" i="1"/>
  <c r="M682" i="1" s="1"/>
  <c r="F683" i="1"/>
  <c r="M683" i="1" s="1"/>
  <c r="F684" i="1"/>
  <c r="M684" i="1" s="1"/>
  <c r="F685" i="1"/>
  <c r="M685" i="1" s="1"/>
  <c r="F686" i="1"/>
  <c r="M686" i="1" s="1"/>
  <c r="F687" i="1"/>
  <c r="M687" i="1" s="1"/>
  <c r="F688" i="1"/>
  <c r="M688" i="1" s="1"/>
  <c r="F689" i="1"/>
  <c r="M689" i="1" s="1"/>
  <c r="F690" i="1"/>
  <c r="M690" i="1" s="1"/>
  <c r="F691" i="1"/>
  <c r="M691" i="1" s="1"/>
  <c r="F692" i="1"/>
  <c r="M692" i="1" s="1"/>
  <c r="F693" i="1"/>
  <c r="M693" i="1" s="1"/>
  <c r="F694" i="1"/>
  <c r="M694" i="1" s="1"/>
  <c r="F695" i="1"/>
  <c r="M695" i="1" s="1"/>
  <c r="F696" i="1"/>
  <c r="M696" i="1" s="1"/>
  <c r="F697" i="1"/>
  <c r="M697" i="1" s="1"/>
  <c r="F698" i="1"/>
  <c r="M698" i="1" s="1"/>
  <c r="F699" i="1"/>
  <c r="M699" i="1" s="1"/>
  <c r="F700" i="1"/>
  <c r="M700" i="1" s="1"/>
  <c r="F701" i="1"/>
  <c r="M701" i="1" s="1"/>
  <c r="F702" i="1"/>
  <c r="M702" i="1" s="1"/>
  <c r="F703" i="1"/>
  <c r="M703" i="1" s="1"/>
  <c r="F704" i="1"/>
  <c r="M704" i="1" s="1"/>
  <c r="F705" i="1"/>
  <c r="M705" i="1" s="1"/>
  <c r="F706" i="1"/>
  <c r="M706" i="1" s="1"/>
  <c r="F707" i="1"/>
  <c r="M707" i="1" s="1"/>
  <c r="F708" i="1"/>
  <c r="M708" i="1" s="1"/>
  <c r="F709" i="1"/>
  <c r="M709" i="1" s="1"/>
  <c r="F710" i="1"/>
  <c r="M710" i="1" s="1"/>
  <c r="F711" i="1"/>
  <c r="M711" i="1" s="1"/>
  <c r="F712" i="1"/>
  <c r="M712" i="1" s="1"/>
  <c r="F713" i="1"/>
  <c r="M713" i="1" s="1"/>
  <c r="F714" i="1"/>
  <c r="M714" i="1" s="1"/>
  <c r="F715" i="1"/>
  <c r="M715" i="1" s="1"/>
  <c r="F716" i="1"/>
  <c r="M716" i="1" s="1"/>
  <c r="F717" i="1"/>
  <c r="M717" i="1" s="1"/>
  <c r="F718" i="1"/>
  <c r="M718" i="1" s="1"/>
  <c r="F719" i="1"/>
  <c r="M719" i="1" s="1"/>
  <c r="F720" i="1"/>
  <c r="M720" i="1" s="1"/>
  <c r="F721" i="1"/>
  <c r="M721" i="1" s="1"/>
  <c r="F722" i="1"/>
  <c r="M722" i="1" s="1"/>
  <c r="F723" i="1"/>
  <c r="M723" i="1" s="1"/>
  <c r="F724" i="1"/>
  <c r="M724" i="1" s="1"/>
  <c r="F725" i="1"/>
  <c r="M725" i="1" s="1"/>
  <c r="F726" i="1"/>
  <c r="M726" i="1" s="1"/>
  <c r="F727" i="1"/>
  <c r="M727" i="1" s="1"/>
  <c r="F728" i="1"/>
  <c r="M728" i="1" s="1"/>
  <c r="F729" i="1"/>
  <c r="M729" i="1" s="1"/>
  <c r="F730" i="1"/>
  <c r="M730" i="1" s="1"/>
  <c r="F731" i="1"/>
  <c r="M731" i="1" s="1"/>
  <c r="F732" i="1"/>
  <c r="M732" i="1" s="1"/>
  <c r="F733" i="1"/>
  <c r="M733" i="1" s="1"/>
  <c r="F734" i="1"/>
  <c r="M734" i="1" s="1"/>
  <c r="F735" i="1"/>
  <c r="M735" i="1" s="1"/>
  <c r="F736" i="1"/>
  <c r="M736" i="1" s="1"/>
  <c r="F737" i="1"/>
  <c r="M737" i="1" s="1"/>
  <c r="F738" i="1"/>
  <c r="M738" i="1" s="1"/>
  <c r="F739" i="1"/>
  <c r="M739" i="1" s="1"/>
  <c r="F740" i="1"/>
  <c r="M740" i="1" s="1"/>
  <c r="F741" i="1"/>
  <c r="M741" i="1" s="1"/>
  <c r="F742" i="1"/>
  <c r="M742" i="1" s="1"/>
  <c r="F743" i="1"/>
  <c r="M743" i="1" s="1"/>
  <c r="F744" i="1"/>
  <c r="M744" i="1" s="1"/>
  <c r="F745" i="1"/>
  <c r="M745" i="1" s="1"/>
  <c r="F746" i="1"/>
  <c r="M746" i="1" s="1"/>
  <c r="F747" i="1"/>
  <c r="M747" i="1" s="1"/>
  <c r="F748" i="1"/>
  <c r="M748" i="1" s="1"/>
  <c r="F749" i="1"/>
  <c r="M749" i="1" s="1"/>
  <c r="F750" i="1"/>
  <c r="M750" i="1" s="1"/>
  <c r="F751" i="1"/>
  <c r="M751" i="1" s="1"/>
  <c r="F752" i="1"/>
  <c r="M752" i="1" s="1"/>
  <c r="F753" i="1"/>
  <c r="M753" i="1" s="1"/>
  <c r="F754" i="1"/>
  <c r="M754" i="1" s="1"/>
  <c r="F755" i="1"/>
  <c r="M755" i="1" s="1"/>
  <c r="F756" i="1"/>
  <c r="M756" i="1" s="1"/>
  <c r="F757" i="1"/>
  <c r="M757" i="1" s="1"/>
  <c r="F758" i="1"/>
  <c r="M758" i="1" s="1"/>
  <c r="F759" i="1"/>
  <c r="M759" i="1" s="1"/>
  <c r="F760" i="1"/>
  <c r="M760" i="1" s="1"/>
  <c r="F761" i="1"/>
  <c r="M761" i="1" s="1"/>
  <c r="F762" i="1"/>
  <c r="M762" i="1" s="1"/>
  <c r="F763" i="1"/>
  <c r="M763" i="1" s="1"/>
  <c r="F764" i="1"/>
  <c r="M764" i="1" s="1"/>
  <c r="F765" i="1"/>
  <c r="M765" i="1" s="1"/>
  <c r="F766" i="1"/>
  <c r="M766" i="1" s="1"/>
  <c r="F767" i="1"/>
  <c r="M767" i="1" s="1"/>
  <c r="F768" i="1"/>
  <c r="M768" i="1" s="1"/>
  <c r="F769" i="1"/>
  <c r="M769" i="1" s="1"/>
  <c r="F770" i="1"/>
  <c r="M770" i="1" s="1"/>
  <c r="F771" i="1"/>
  <c r="M771" i="1" s="1"/>
  <c r="F772" i="1"/>
  <c r="M772" i="1" s="1"/>
  <c r="F773" i="1"/>
  <c r="M773" i="1" s="1"/>
  <c r="F774" i="1"/>
  <c r="M774" i="1" s="1"/>
  <c r="F775" i="1"/>
  <c r="M775" i="1" s="1"/>
  <c r="F776" i="1"/>
  <c r="M776" i="1" s="1"/>
  <c r="F777" i="1"/>
  <c r="M777" i="1" s="1"/>
  <c r="F778" i="1"/>
  <c r="M778" i="1" s="1"/>
  <c r="F779" i="1"/>
  <c r="M779" i="1" s="1"/>
  <c r="F780" i="1"/>
  <c r="M780" i="1" s="1"/>
  <c r="F781" i="1"/>
  <c r="M781" i="1" s="1"/>
  <c r="F782" i="1"/>
  <c r="M782" i="1" s="1"/>
  <c r="F783" i="1"/>
  <c r="M783" i="1" s="1"/>
  <c r="F784" i="1"/>
  <c r="M784" i="1" s="1"/>
  <c r="F785" i="1"/>
  <c r="M785" i="1" s="1"/>
  <c r="F786" i="1"/>
  <c r="M786" i="1" s="1"/>
  <c r="F787" i="1"/>
  <c r="M787" i="1" s="1"/>
  <c r="F788" i="1"/>
  <c r="M788" i="1" s="1"/>
  <c r="F789" i="1"/>
  <c r="M789" i="1" s="1"/>
  <c r="F790" i="1"/>
  <c r="M790" i="1" s="1"/>
  <c r="F791" i="1"/>
  <c r="M791" i="1" s="1"/>
  <c r="F792" i="1"/>
  <c r="M792" i="1" s="1"/>
  <c r="F793" i="1"/>
  <c r="M793" i="1" s="1"/>
  <c r="F794" i="1"/>
  <c r="M794" i="1" s="1"/>
  <c r="F795" i="1"/>
  <c r="M795" i="1" s="1"/>
  <c r="F796" i="1"/>
  <c r="M796" i="1" s="1"/>
  <c r="F797" i="1"/>
  <c r="M797" i="1" s="1"/>
  <c r="F798" i="1"/>
  <c r="M798" i="1" s="1"/>
  <c r="F799" i="1"/>
  <c r="M799" i="1" s="1"/>
  <c r="F800" i="1"/>
  <c r="M800" i="1" s="1"/>
  <c r="F801" i="1"/>
  <c r="M801" i="1" s="1"/>
  <c r="F802" i="1"/>
  <c r="M802" i="1" s="1"/>
  <c r="F803" i="1"/>
  <c r="M803" i="1" s="1"/>
  <c r="F804" i="1"/>
  <c r="M804" i="1" s="1"/>
  <c r="F805" i="1"/>
  <c r="M805" i="1" s="1"/>
  <c r="F806" i="1"/>
  <c r="M806" i="1" s="1"/>
  <c r="F807" i="1"/>
  <c r="M807" i="1" s="1"/>
  <c r="F808" i="1"/>
  <c r="M808" i="1" s="1"/>
  <c r="F809" i="1"/>
  <c r="M809" i="1" s="1"/>
  <c r="F810" i="1"/>
  <c r="M810" i="1" s="1"/>
  <c r="F811" i="1"/>
  <c r="M811" i="1" s="1"/>
  <c r="F812" i="1"/>
  <c r="M812" i="1" s="1"/>
  <c r="F813" i="1"/>
  <c r="M813" i="1" s="1"/>
  <c r="F814" i="1"/>
  <c r="M814" i="1" s="1"/>
  <c r="F815" i="1"/>
  <c r="M815" i="1" s="1"/>
  <c r="F816" i="1"/>
  <c r="M816" i="1" s="1"/>
  <c r="F817" i="1"/>
  <c r="M817" i="1" s="1"/>
  <c r="F818" i="1"/>
  <c r="M818" i="1" s="1"/>
  <c r="F819" i="1"/>
  <c r="M819" i="1" s="1"/>
  <c r="F820" i="1"/>
  <c r="M820" i="1" s="1"/>
  <c r="F821" i="1"/>
  <c r="M821" i="1" s="1"/>
  <c r="F822" i="1"/>
  <c r="M822" i="1" s="1"/>
  <c r="F823" i="1"/>
  <c r="M823" i="1" s="1"/>
  <c r="F824" i="1"/>
  <c r="M824" i="1" s="1"/>
  <c r="F825" i="1"/>
  <c r="M825" i="1" s="1"/>
  <c r="F826" i="1"/>
  <c r="M826" i="1" s="1"/>
  <c r="F827" i="1"/>
  <c r="M827" i="1" s="1"/>
  <c r="F828" i="1"/>
  <c r="M828" i="1" s="1"/>
  <c r="F829" i="1"/>
  <c r="M829" i="1" s="1"/>
  <c r="F830" i="1"/>
  <c r="M830" i="1" s="1"/>
  <c r="F831" i="1"/>
  <c r="M831" i="1" s="1"/>
  <c r="F832" i="1"/>
  <c r="M832" i="1" s="1"/>
  <c r="F833" i="1"/>
  <c r="M833" i="1" s="1"/>
  <c r="F834" i="1"/>
  <c r="M834" i="1" s="1"/>
  <c r="F835" i="1"/>
  <c r="M835" i="1" s="1"/>
  <c r="F836" i="1"/>
  <c r="M836" i="1" s="1"/>
  <c r="F837" i="1"/>
  <c r="M837" i="1" s="1"/>
  <c r="F838" i="1"/>
  <c r="M838" i="1" s="1"/>
  <c r="F839" i="1"/>
  <c r="M839" i="1" s="1"/>
  <c r="F840" i="1"/>
  <c r="M840" i="1" s="1"/>
  <c r="F841" i="1"/>
  <c r="M841" i="1" s="1"/>
  <c r="F842" i="1"/>
  <c r="M842" i="1" s="1"/>
  <c r="F843" i="1"/>
  <c r="M843" i="1" s="1"/>
  <c r="F844" i="1"/>
  <c r="M844" i="1" s="1"/>
  <c r="F845" i="1"/>
  <c r="M845" i="1" s="1"/>
  <c r="F846" i="1"/>
  <c r="M846" i="1" s="1"/>
  <c r="F847" i="1"/>
  <c r="M847" i="1" s="1"/>
  <c r="F848" i="1"/>
  <c r="M848" i="1" s="1"/>
  <c r="F849" i="1"/>
  <c r="M849" i="1" s="1"/>
  <c r="F850" i="1"/>
  <c r="M850" i="1" s="1"/>
  <c r="F851" i="1"/>
  <c r="M851" i="1" s="1"/>
  <c r="F852" i="1"/>
  <c r="M852" i="1" s="1"/>
  <c r="F853" i="1"/>
  <c r="M853" i="1" s="1"/>
  <c r="F854" i="1"/>
  <c r="M854" i="1" s="1"/>
  <c r="F855" i="1"/>
  <c r="M855" i="1" s="1"/>
  <c r="F856" i="1"/>
  <c r="M856" i="1" s="1"/>
  <c r="F857" i="1"/>
  <c r="M857" i="1" s="1"/>
  <c r="F858" i="1"/>
  <c r="M858" i="1" s="1"/>
  <c r="F859" i="1"/>
  <c r="M859" i="1" s="1"/>
  <c r="F860" i="1"/>
  <c r="M860" i="1" s="1"/>
  <c r="F861" i="1"/>
  <c r="M861" i="1" s="1"/>
  <c r="F862" i="1"/>
  <c r="M862" i="1" s="1"/>
  <c r="F863" i="1"/>
  <c r="M863" i="1" s="1"/>
  <c r="F864" i="1"/>
  <c r="M864" i="1" s="1"/>
  <c r="F865" i="1"/>
  <c r="M865" i="1" s="1"/>
  <c r="F866" i="1"/>
  <c r="M866" i="1" s="1"/>
  <c r="F867" i="1"/>
  <c r="M867" i="1" s="1"/>
  <c r="F868" i="1"/>
  <c r="M868" i="1" s="1"/>
  <c r="F869" i="1"/>
  <c r="M869" i="1" s="1"/>
  <c r="F870" i="1"/>
  <c r="M870" i="1" s="1"/>
  <c r="F871" i="1"/>
  <c r="M871" i="1" s="1"/>
  <c r="F872" i="1"/>
  <c r="M872" i="1" s="1"/>
  <c r="F873" i="1"/>
  <c r="M873" i="1" s="1"/>
  <c r="F874" i="1"/>
  <c r="M874" i="1" s="1"/>
  <c r="F875" i="1"/>
  <c r="M875" i="1" s="1"/>
  <c r="F876" i="1"/>
  <c r="M876" i="1" s="1"/>
  <c r="F877" i="1"/>
  <c r="M877" i="1" s="1"/>
  <c r="F878" i="1"/>
  <c r="M878" i="1" s="1"/>
  <c r="F879" i="1"/>
  <c r="M879" i="1" s="1"/>
  <c r="F880" i="1"/>
  <c r="M880" i="1" s="1"/>
  <c r="F881" i="1"/>
  <c r="M881" i="1" s="1"/>
  <c r="F882" i="1"/>
  <c r="M882" i="1" s="1"/>
  <c r="F883" i="1"/>
  <c r="M883" i="1" s="1"/>
  <c r="F884" i="1"/>
  <c r="M884" i="1" s="1"/>
  <c r="F885" i="1"/>
  <c r="M885" i="1" s="1"/>
  <c r="F886" i="1"/>
  <c r="M886" i="1" s="1"/>
  <c r="F887" i="1"/>
  <c r="M887" i="1" s="1"/>
  <c r="F888" i="1"/>
  <c r="M888" i="1" s="1"/>
  <c r="F889" i="1"/>
  <c r="M889" i="1" s="1"/>
  <c r="F890" i="1"/>
  <c r="M890" i="1" s="1"/>
  <c r="F891" i="1"/>
  <c r="M891" i="1" s="1"/>
  <c r="F892" i="1"/>
  <c r="M892" i="1" s="1"/>
  <c r="F893" i="1"/>
  <c r="M893" i="1" s="1"/>
  <c r="F894" i="1"/>
  <c r="M894" i="1" s="1"/>
  <c r="F895" i="1"/>
  <c r="M895" i="1" s="1"/>
  <c r="F896" i="1"/>
  <c r="M896" i="1" s="1"/>
  <c r="F897" i="1"/>
  <c r="M897" i="1" s="1"/>
  <c r="F898" i="1"/>
  <c r="M898" i="1" s="1"/>
  <c r="F899" i="1"/>
  <c r="M899" i="1" s="1"/>
  <c r="F900" i="1"/>
  <c r="M900" i="1" s="1"/>
  <c r="F901" i="1"/>
  <c r="M901" i="1" s="1"/>
  <c r="F902" i="1"/>
  <c r="M902" i="1" s="1"/>
  <c r="F903" i="1"/>
  <c r="M903" i="1" s="1"/>
  <c r="F904" i="1"/>
  <c r="M904" i="1" s="1"/>
  <c r="F905" i="1"/>
  <c r="M905" i="1" s="1"/>
  <c r="F906" i="1"/>
  <c r="M906" i="1" s="1"/>
  <c r="F907" i="1"/>
  <c r="M907" i="1" s="1"/>
  <c r="F908" i="1"/>
  <c r="M908" i="1" s="1"/>
  <c r="F909" i="1"/>
  <c r="M909" i="1" s="1"/>
  <c r="F910" i="1"/>
  <c r="M910" i="1" s="1"/>
  <c r="F911" i="1"/>
  <c r="M911" i="1" s="1"/>
  <c r="F912" i="1"/>
  <c r="M912" i="1" s="1"/>
  <c r="F913" i="1"/>
  <c r="M913" i="1" s="1"/>
  <c r="F914" i="1"/>
  <c r="M914" i="1" s="1"/>
  <c r="F915" i="1"/>
  <c r="M915" i="1" s="1"/>
  <c r="F916" i="1"/>
  <c r="M916" i="1" s="1"/>
  <c r="F917" i="1"/>
  <c r="M917" i="1" s="1"/>
  <c r="F918" i="1"/>
  <c r="M918" i="1" s="1"/>
  <c r="F919" i="1"/>
  <c r="M919" i="1" s="1"/>
  <c r="F920" i="1"/>
  <c r="M920" i="1" s="1"/>
  <c r="F921" i="1"/>
  <c r="M921" i="1" s="1"/>
  <c r="F922" i="1"/>
  <c r="M922" i="1" s="1"/>
  <c r="F923" i="1"/>
  <c r="M923" i="1" s="1"/>
  <c r="F924" i="1"/>
  <c r="M924" i="1" s="1"/>
  <c r="F925" i="1"/>
  <c r="M925" i="1" s="1"/>
  <c r="F926" i="1"/>
  <c r="M926" i="1" s="1"/>
  <c r="F927" i="1"/>
  <c r="M927" i="1" s="1"/>
  <c r="F928" i="1"/>
  <c r="M928" i="1" s="1"/>
  <c r="F929" i="1"/>
  <c r="M929" i="1" s="1"/>
  <c r="F930" i="1"/>
  <c r="M930" i="1" s="1"/>
  <c r="F931" i="1"/>
  <c r="M931" i="1" s="1"/>
  <c r="F932" i="1"/>
  <c r="M932" i="1" s="1"/>
  <c r="F933" i="1"/>
  <c r="M933" i="1" s="1"/>
  <c r="F934" i="1"/>
  <c r="M934" i="1" s="1"/>
  <c r="F935" i="1"/>
  <c r="M935" i="1" s="1"/>
  <c r="F936" i="1"/>
  <c r="M936" i="1" s="1"/>
  <c r="F937" i="1"/>
  <c r="M937" i="1" s="1"/>
  <c r="F938" i="1"/>
  <c r="M938" i="1" s="1"/>
  <c r="F939" i="1"/>
  <c r="M939" i="1" s="1"/>
  <c r="F940" i="1"/>
  <c r="M940" i="1" s="1"/>
  <c r="F941" i="1"/>
  <c r="M941" i="1" s="1"/>
  <c r="F942" i="1"/>
  <c r="M942" i="1" s="1"/>
  <c r="F943" i="1"/>
  <c r="M943" i="1" s="1"/>
  <c r="F944" i="1"/>
  <c r="M944" i="1" s="1"/>
  <c r="F945" i="1"/>
  <c r="M945" i="1" s="1"/>
  <c r="F946" i="1"/>
  <c r="M946" i="1" s="1"/>
  <c r="F947" i="1"/>
  <c r="M947" i="1" s="1"/>
  <c r="F948" i="1"/>
  <c r="M948" i="1" s="1"/>
  <c r="F949" i="1"/>
  <c r="M949" i="1" s="1"/>
  <c r="F950" i="1"/>
  <c r="M950" i="1" s="1"/>
  <c r="F951" i="1"/>
  <c r="M951" i="1" s="1"/>
  <c r="F952" i="1"/>
  <c r="M952" i="1" s="1"/>
  <c r="F953" i="1"/>
  <c r="M953" i="1" s="1"/>
  <c r="F954" i="1"/>
  <c r="M954" i="1" s="1"/>
  <c r="F955" i="1"/>
  <c r="M955" i="1" s="1"/>
  <c r="F956" i="1"/>
  <c r="M956" i="1" s="1"/>
  <c r="F957" i="1"/>
  <c r="M957" i="1" s="1"/>
  <c r="F958" i="1"/>
  <c r="M958" i="1" s="1"/>
  <c r="F959" i="1"/>
  <c r="M959" i="1" s="1"/>
  <c r="F960" i="1"/>
  <c r="M960" i="1" s="1"/>
  <c r="F961" i="1"/>
  <c r="M961" i="1" s="1"/>
  <c r="F962" i="1"/>
  <c r="M962" i="1" s="1"/>
  <c r="F963" i="1"/>
  <c r="M963" i="1" s="1"/>
  <c r="F964" i="1"/>
  <c r="M964" i="1" s="1"/>
  <c r="F965" i="1"/>
  <c r="M965" i="1" s="1"/>
  <c r="F966" i="1"/>
  <c r="M966" i="1" s="1"/>
  <c r="F967" i="1"/>
  <c r="M967" i="1" s="1"/>
  <c r="F968" i="1"/>
  <c r="M968" i="1" s="1"/>
  <c r="F969" i="1"/>
  <c r="M969" i="1" s="1"/>
  <c r="F970" i="1"/>
  <c r="M970" i="1" s="1"/>
  <c r="F971" i="1"/>
  <c r="M971" i="1" s="1"/>
  <c r="F972" i="1"/>
  <c r="M972" i="1" s="1"/>
  <c r="F973" i="1"/>
  <c r="M973" i="1" s="1"/>
  <c r="F974" i="1"/>
  <c r="M974" i="1" s="1"/>
  <c r="F975" i="1"/>
  <c r="M975" i="1" s="1"/>
  <c r="F976" i="1"/>
  <c r="M976" i="1" s="1"/>
  <c r="F977" i="1"/>
  <c r="M977" i="1" s="1"/>
  <c r="F978" i="1"/>
  <c r="M978" i="1" s="1"/>
  <c r="F979" i="1"/>
  <c r="M979" i="1" s="1"/>
  <c r="F980" i="1"/>
  <c r="M980" i="1" s="1"/>
  <c r="F981" i="1"/>
  <c r="M981" i="1" s="1"/>
  <c r="F982" i="1"/>
  <c r="M982" i="1" s="1"/>
  <c r="F983" i="1"/>
  <c r="M983" i="1" s="1"/>
  <c r="F984" i="1"/>
  <c r="M984" i="1" s="1"/>
  <c r="F985" i="1"/>
  <c r="M985" i="1" s="1"/>
  <c r="F986" i="1"/>
  <c r="M986" i="1" s="1"/>
  <c r="F987" i="1"/>
  <c r="M987" i="1" s="1"/>
  <c r="F988" i="1"/>
  <c r="M988" i="1" s="1"/>
  <c r="F989" i="1"/>
  <c r="M989" i="1" s="1"/>
  <c r="F990" i="1"/>
  <c r="M990" i="1" s="1"/>
  <c r="F991" i="1"/>
  <c r="M991" i="1" s="1"/>
  <c r="F992" i="1"/>
  <c r="M992" i="1" s="1"/>
  <c r="F993" i="1"/>
  <c r="M993" i="1" s="1"/>
  <c r="F994" i="1"/>
  <c r="M994" i="1" s="1"/>
  <c r="F995" i="1"/>
  <c r="M995" i="1" s="1"/>
  <c r="F996" i="1"/>
  <c r="M996" i="1" s="1"/>
  <c r="F997" i="1"/>
  <c r="M997" i="1" s="1"/>
  <c r="F998" i="1"/>
  <c r="M998" i="1" s="1"/>
  <c r="F999" i="1"/>
  <c r="M999" i="1" s="1"/>
  <c r="F1000" i="1"/>
  <c r="M1000" i="1" s="1"/>
  <c r="F1001" i="1"/>
  <c r="M1001" i="1" s="1"/>
  <c r="F1002" i="1"/>
  <c r="M1002" i="1" s="1"/>
  <c r="F1003" i="1"/>
  <c r="M1003" i="1" s="1"/>
  <c r="F1004" i="1"/>
  <c r="M1004" i="1" s="1"/>
  <c r="F1005" i="1"/>
  <c r="M1005" i="1" s="1"/>
  <c r="F1006" i="1"/>
  <c r="M1006" i="1" s="1"/>
  <c r="F1007" i="1"/>
  <c r="M1007" i="1" s="1"/>
  <c r="F1008" i="1"/>
  <c r="M1008" i="1" s="1"/>
  <c r="F1009" i="1"/>
  <c r="M1009" i="1" s="1"/>
  <c r="F1010" i="1"/>
  <c r="M1010" i="1" s="1"/>
  <c r="F1011" i="1"/>
  <c r="M1011" i="1" s="1"/>
  <c r="F1012" i="1"/>
  <c r="M1012" i="1" s="1"/>
  <c r="F1013" i="1"/>
  <c r="M1013" i="1" s="1"/>
  <c r="F1014" i="1"/>
  <c r="M1014" i="1" s="1"/>
  <c r="F1015" i="1"/>
  <c r="M1015" i="1" s="1"/>
  <c r="F1016" i="1"/>
  <c r="M1016" i="1" s="1"/>
  <c r="F1017" i="1"/>
  <c r="M1017" i="1" s="1"/>
  <c r="F1018" i="1"/>
  <c r="M1018" i="1" s="1"/>
  <c r="F1019" i="1"/>
  <c r="M1019" i="1" s="1"/>
  <c r="F1020" i="1"/>
  <c r="M1020" i="1" s="1"/>
  <c r="F1021" i="1"/>
  <c r="M1021" i="1" s="1"/>
  <c r="F1022" i="1"/>
  <c r="M1022" i="1" s="1"/>
  <c r="F1023" i="1"/>
  <c r="M1023" i="1" s="1"/>
  <c r="F1024" i="1"/>
  <c r="M1024" i="1" s="1"/>
  <c r="F1025" i="1"/>
  <c r="M1025" i="1" s="1"/>
  <c r="F1026" i="1"/>
  <c r="M1026" i="1" s="1"/>
  <c r="F1027" i="1"/>
  <c r="M1027" i="1" s="1"/>
  <c r="F1028" i="1"/>
  <c r="M1028" i="1" s="1"/>
  <c r="F1029" i="1"/>
  <c r="M1029" i="1" s="1"/>
  <c r="F1030" i="1"/>
  <c r="M1030" i="1" s="1"/>
  <c r="F1031" i="1"/>
  <c r="M1031" i="1" s="1"/>
  <c r="F1032" i="1"/>
  <c r="M1032" i="1" s="1"/>
  <c r="F600" i="1"/>
  <c r="M600" i="1" s="1"/>
  <c r="F12" i="1"/>
  <c r="M12" i="1" s="1"/>
  <c r="F13" i="1"/>
  <c r="M13" i="1" s="1"/>
  <c r="F14" i="1"/>
  <c r="M14" i="1" s="1"/>
  <c r="F15" i="1"/>
  <c r="M15" i="1" s="1"/>
  <c r="F16" i="1"/>
  <c r="M16" i="1" s="1"/>
  <c r="F17" i="1"/>
  <c r="M17" i="1" s="1"/>
  <c r="F18" i="1"/>
  <c r="M18" i="1" s="1"/>
  <c r="F19" i="1"/>
  <c r="M19" i="1" s="1"/>
  <c r="F20" i="1"/>
  <c r="M20" i="1" s="1"/>
  <c r="F21" i="1"/>
  <c r="M21" i="1" s="1"/>
  <c r="F22" i="1"/>
  <c r="M22" i="1" s="1"/>
  <c r="F23" i="1"/>
  <c r="M23" i="1" s="1"/>
  <c r="F24" i="1"/>
  <c r="M24" i="1" s="1"/>
  <c r="F25" i="1"/>
  <c r="M25" i="1" s="1"/>
  <c r="F26" i="1"/>
  <c r="M26" i="1" s="1"/>
  <c r="F27" i="1"/>
  <c r="M27" i="1" s="1"/>
  <c r="F28" i="1"/>
  <c r="M28" i="1" s="1"/>
  <c r="F29" i="1"/>
  <c r="M29" i="1" s="1"/>
  <c r="F30" i="1"/>
  <c r="M30" i="1" s="1"/>
  <c r="F31" i="1"/>
  <c r="M31" i="1" s="1"/>
  <c r="F32" i="1"/>
  <c r="M32" i="1" s="1"/>
  <c r="F33" i="1"/>
  <c r="M33" i="1" s="1"/>
  <c r="F34" i="1"/>
  <c r="M34" i="1" s="1"/>
  <c r="F35" i="1"/>
  <c r="M35" i="1" s="1"/>
  <c r="F36" i="1"/>
  <c r="M36" i="1" s="1"/>
  <c r="F37" i="1"/>
  <c r="M37" i="1" s="1"/>
  <c r="F38" i="1"/>
  <c r="M38" i="1" s="1"/>
  <c r="F39" i="1"/>
  <c r="M39" i="1" s="1"/>
  <c r="F40" i="1"/>
  <c r="M40" i="1" s="1"/>
  <c r="F41" i="1"/>
  <c r="M41" i="1" s="1"/>
  <c r="F42" i="1"/>
  <c r="M42" i="1" s="1"/>
  <c r="F43" i="1"/>
  <c r="M43" i="1" s="1"/>
  <c r="F44" i="1"/>
  <c r="M44" i="1" s="1"/>
  <c r="F45" i="1"/>
  <c r="M45" i="1" s="1"/>
  <c r="F46" i="1"/>
  <c r="M46" i="1" s="1"/>
  <c r="F47" i="1"/>
  <c r="M47" i="1" s="1"/>
  <c r="F48" i="1"/>
  <c r="M48" i="1" s="1"/>
  <c r="F49" i="1"/>
  <c r="M49" i="1" s="1"/>
  <c r="F50" i="1"/>
  <c r="M50" i="1" s="1"/>
  <c r="F51" i="1"/>
  <c r="M51" i="1" s="1"/>
  <c r="F52" i="1"/>
  <c r="M52" i="1" s="1"/>
  <c r="F53" i="1"/>
  <c r="M53" i="1" s="1"/>
  <c r="F54" i="1"/>
  <c r="M54" i="1" s="1"/>
  <c r="F55" i="1"/>
  <c r="M55" i="1" s="1"/>
  <c r="F56" i="1"/>
  <c r="M56" i="1" s="1"/>
  <c r="F57" i="1"/>
  <c r="M57" i="1" s="1"/>
  <c r="F58" i="1"/>
  <c r="M58" i="1" s="1"/>
  <c r="F59" i="1"/>
  <c r="M59" i="1" s="1"/>
  <c r="F60" i="1"/>
  <c r="M60" i="1" s="1"/>
  <c r="F61" i="1"/>
  <c r="M61" i="1" s="1"/>
  <c r="F62" i="1"/>
  <c r="M62" i="1" s="1"/>
  <c r="F63" i="1"/>
  <c r="M63" i="1" s="1"/>
  <c r="F64" i="1"/>
  <c r="M64" i="1" s="1"/>
  <c r="F65" i="1"/>
  <c r="M65" i="1" s="1"/>
  <c r="F66" i="1"/>
  <c r="M66" i="1" s="1"/>
  <c r="F67" i="1"/>
  <c r="M67" i="1" s="1"/>
  <c r="F68" i="1"/>
  <c r="M68" i="1" s="1"/>
  <c r="F69" i="1"/>
  <c r="M69" i="1" s="1"/>
  <c r="F70" i="1"/>
  <c r="M70" i="1" s="1"/>
  <c r="F71" i="1"/>
  <c r="M71" i="1" s="1"/>
  <c r="F72" i="1"/>
  <c r="M72" i="1" s="1"/>
  <c r="F73" i="1"/>
  <c r="M73" i="1" s="1"/>
  <c r="F74" i="1"/>
  <c r="M74" i="1" s="1"/>
  <c r="F75" i="1"/>
  <c r="M75" i="1" s="1"/>
  <c r="F76" i="1"/>
  <c r="M76" i="1" s="1"/>
  <c r="F77" i="1"/>
  <c r="M77" i="1" s="1"/>
  <c r="F78" i="1"/>
  <c r="M78" i="1" s="1"/>
  <c r="F79" i="1"/>
  <c r="M79" i="1" s="1"/>
  <c r="F80" i="1"/>
  <c r="M80" i="1" s="1"/>
  <c r="F81" i="1"/>
  <c r="M81" i="1" s="1"/>
  <c r="F82" i="1"/>
  <c r="M82" i="1" s="1"/>
  <c r="F83" i="1"/>
  <c r="M83" i="1" s="1"/>
  <c r="F84" i="1"/>
  <c r="M84" i="1" s="1"/>
  <c r="F85" i="1"/>
  <c r="M85" i="1" s="1"/>
  <c r="F86" i="1"/>
  <c r="M86" i="1" s="1"/>
  <c r="F87" i="1"/>
  <c r="M87" i="1" s="1"/>
  <c r="F88" i="1"/>
  <c r="M88" i="1" s="1"/>
  <c r="F89" i="1"/>
  <c r="M89" i="1" s="1"/>
  <c r="F90" i="1"/>
  <c r="M90" i="1" s="1"/>
  <c r="F91" i="1"/>
  <c r="M91" i="1" s="1"/>
  <c r="F92" i="1"/>
  <c r="M92" i="1" s="1"/>
  <c r="F93" i="1"/>
  <c r="M93" i="1" s="1"/>
  <c r="F94" i="1"/>
  <c r="M94" i="1" s="1"/>
  <c r="F95" i="1"/>
  <c r="M95" i="1" s="1"/>
  <c r="F96" i="1"/>
  <c r="M96" i="1" s="1"/>
  <c r="F97" i="1"/>
  <c r="M97" i="1" s="1"/>
  <c r="F98" i="1"/>
  <c r="M98" i="1" s="1"/>
  <c r="F99" i="1"/>
  <c r="M99" i="1" s="1"/>
  <c r="F100" i="1"/>
  <c r="M100" i="1" s="1"/>
  <c r="F101" i="1"/>
  <c r="M101" i="1" s="1"/>
  <c r="F102" i="1"/>
  <c r="M102" i="1" s="1"/>
  <c r="F103" i="1"/>
  <c r="M103" i="1" s="1"/>
  <c r="F104" i="1"/>
  <c r="M104" i="1" s="1"/>
  <c r="F105" i="1"/>
  <c r="M105" i="1" s="1"/>
  <c r="F106" i="1"/>
  <c r="M106" i="1" s="1"/>
  <c r="F107" i="1"/>
  <c r="M107" i="1" s="1"/>
  <c r="F108" i="1"/>
  <c r="M108" i="1" s="1"/>
  <c r="F109" i="1"/>
  <c r="M109" i="1" s="1"/>
  <c r="F110" i="1"/>
  <c r="M110" i="1" s="1"/>
  <c r="F111" i="1"/>
  <c r="M111" i="1" s="1"/>
  <c r="F112" i="1"/>
  <c r="M112" i="1" s="1"/>
  <c r="F113" i="1"/>
  <c r="M113" i="1" s="1"/>
  <c r="F114" i="1"/>
  <c r="M114" i="1" s="1"/>
  <c r="F115" i="1"/>
  <c r="M115" i="1" s="1"/>
  <c r="F116" i="1"/>
  <c r="M116" i="1" s="1"/>
  <c r="F117" i="1"/>
  <c r="M117" i="1" s="1"/>
  <c r="F118" i="1"/>
  <c r="M118" i="1" s="1"/>
  <c r="F119" i="1"/>
  <c r="M119" i="1" s="1"/>
  <c r="F120" i="1"/>
  <c r="M120" i="1" s="1"/>
  <c r="F121" i="1"/>
  <c r="M121" i="1" s="1"/>
  <c r="F122" i="1"/>
  <c r="M122" i="1" s="1"/>
  <c r="F123" i="1"/>
  <c r="M123" i="1" s="1"/>
  <c r="F124" i="1"/>
  <c r="M124" i="1" s="1"/>
  <c r="F125" i="1"/>
  <c r="M125" i="1" s="1"/>
  <c r="F126" i="1"/>
  <c r="M126" i="1" s="1"/>
  <c r="F127" i="1"/>
  <c r="M127" i="1" s="1"/>
  <c r="F128" i="1"/>
  <c r="M128" i="1" s="1"/>
  <c r="F129" i="1"/>
  <c r="M129" i="1" s="1"/>
  <c r="F130" i="1"/>
  <c r="M130" i="1" s="1"/>
  <c r="F131" i="1"/>
  <c r="M131" i="1" s="1"/>
  <c r="F132" i="1"/>
  <c r="M132" i="1" s="1"/>
  <c r="F133" i="1"/>
  <c r="M133" i="1" s="1"/>
  <c r="F134" i="1"/>
  <c r="M134" i="1" s="1"/>
  <c r="F135" i="1"/>
  <c r="M135" i="1" s="1"/>
  <c r="F136" i="1"/>
  <c r="M136" i="1" s="1"/>
  <c r="F137" i="1"/>
  <c r="M137" i="1" s="1"/>
  <c r="F138" i="1"/>
  <c r="M138" i="1" s="1"/>
  <c r="F139" i="1"/>
  <c r="M139" i="1" s="1"/>
  <c r="F140" i="1"/>
  <c r="M140" i="1" s="1"/>
  <c r="F141" i="1"/>
  <c r="M141" i="1" s="1"/>
  <c r="F142" i="1"/>
  <c r="M142" i="1" s="1"/>
  <c r="F143" i="1"/>
  <c r="M143" i="1" s="1"/>
  <c r="F144" i="1"/>
  <c r="M144" i="1" s="1"/>
  <c r="F145" i="1"/>
  <c r="M145" i="1" s="1"/>
  <c r="F146" i="1"/>
  <c r="M146" i="1" s="1"/>
  <c r="F147" i="1"/>
  <c r="M147" i="1" s="1"/>
  <c r="F148" i="1"/>
  <c r="M148" i="1" s="1"/>
  <c r="F149" i="1"/>
  <c r="M149" i="1" s="1"/>
  <c r="F150" i="1"/>
  <c r="M150" i="1" s="1"/>
  <c r="F151" i="1"/>
  <c r="M151" i="1" s="1"/>
  <c r="F152" i="1"/>
  <c r="M152" i="1" s="1"/>
  <c r="F153" i="1"/>
  <c r="M153" i="1" s="1"/>
  <c r="F154" i="1"/>
  <c r="M154" i="1" s="1"/>
  <c r="F155" i="1"/>
  <c r="M155" i="1" s="1"/>
  <c r="F156" i="1"/>
  <c r="M156" i="1" s="1"/>
  <c r="F157" i="1"/>
  <c r="M157" i="1" s="1"/>
  <c r="F158" i="1"/>
  <c r="M158" i="1" s="1"/>
  <c r="F159" i="1"/>
  <c r="M159" i="1" s="1"/>
  <c r="F160" i="1"/>
  <c r="M160" i="1" s="1"/>
  <c r="F161" i="1"/>
  <c r="M161" i="1" s="1"/>
  <c r="F162" i="1"/>
  <c r="M162" i="1" s="1"/>
  <c r="F163" i="1"/>
  <c r="M163" i="1" s="1"/>
  <c r="F164" i="1"/>
  <c r="M164" i="1" s="1"/>
  <c r="F165" i="1"/>
  <c r="M165" i="1" s="1"/>
  <c r="F166" i="1"/>
  <c r="M166" i="1" s="1"/>
  <c r="F167" i="1"/>
  <c r="M167" i="1" s="1"/>
  <c r="F168" i="1"/>
  <c r="M168" i="1" s="1"/>
  <c r="F169" i="1"/>
  <c r="M169" i="1" s="1"/>
  <c r="F170" i="1"/>
  <c r="M170" i="1" s="1"/>
  <c r="F171" i="1"/>
  <c r="M171" i="1" s="1"/>
  <c r="F172" i="1"/>
  <c r="M172" i="1" s="1"/>
  <c r="F173" i="1"/>
  <c r="M173" i="1" s="1"/>
  <c r="F174" i="1"/>
  <c r="M174" i="1" s="1"/>
  <c r="F175" i="1"/>
  <c r="M175" i="1" s="1"/>
  <c r="F176" i="1"/>
  <c r="M176" i="1" s="1"/>
  <c r="F177" i="1"/>
  <c r="M177" i="1" s="1"/>
  <c r="F178" i="1"/>
  <c r="M178" i="1" s="1"/>
  <c r="F179" i="1"/>
  <c r="M179" i="1" s="1"/>
  <c r="F180" i="1"/>
  <c r="M180" i="1" s="1"/>
  <c r="F181" i="1"/>
  <c r="M181" i="1" s="1"/>
  <c r="F182" i="1"/>
  <c r="M182" i="1" s="1"/>
  <c r="F183" i="1"/>
  <c r="M183" i="1" s="1"/>
  <c r="F184" i="1"/>
  <c r="M184" i="1" s="1"/>
  <c r="F185" i="1"/>
  <c r="M185" i="1" s="1"/>
  <c r="F186" i="1"/>
  <c r="M186" i="1" s="1"/>
  <c r="F187" i="1"/>
  <c r="M187" i="1" s="1"/>
  <c r="F188" i="1"/>
  <c r="M188" i="1" s="1"/>
  <c r="F189" i="1"/>
  <c r="M189" i="1" s="1"/>
  <c r="F190" i="1"/>
  <c r="M190" i="1" s="1"/>
  <c r="F191" i="1"/>
  <c r="M191" i="1" s="1"/>
  <c r="F192" i="1"/>
  <c r="M192" i="1" s="1"/>
  <c r="F193" i="1"/>
  <c r="M193" i="1" s="1"/>
  <c r="F194" i="1"/>
  <c r="M194" i="1" s="1"/>
  <c r="F195" i="1"/>
  <c r="M195" i="1" s="1"/>
  <c r="F196" i="1"/>
  <c r="M196" i="1" s="1"/>
  <c r="F197" i="1"/>
  <c r="M197" i="1" s="1"/>
  <c r="F198" i="1"/>
  <c r="M198" i="1" s="1"/>
  <c r="F199" i="1"/>
  <c r="M199" i="1" s="1"/>
  <c r="F200" i="1"/>
  <c r="M200" i="1" s="1"/>
  <c r="F201" i="1"/>
  <c r="M201" i="1" s="1"/>
  <c r="F202" i="1"/>
  <c r="M202" i="1" s="1"/>
  <c r="F203" i="1"/>
  <c r="M203" i="1" s="1"/>
  <c r="F204" i="1"/>
  <c r="M204" i="1" s="1"/>
  <c r="F205" i="1"/>
  <c r="M205" i="1" s="1"/>
  <c r="F206" i="1"/>
  <c r="M206" i="1" s="1"/>
  <c r="F207" i="1"/>
  <c r="M207" i="1" s="1"/>
  <c r="F208" i="1"/>
  <c r="M208" i="1" s="1"/>
  <c r="F209" i="1"/>
  <c r="M209" i="1" s="1"/>
  <c r="F210" i="1"/>
  <c r="M210" i="1" s="1"/>
  <c r="F211" i="1"/>
  <c r="M211" i="1" s="1"/>
  <c r="F212" i="1"/>
  <c r="M212" i="1" s="1"/>
  <c r="F213" i="1"/>
  <c r="M213" i="1" s="1"/>
  <c r="F214" i="1"/>
  <c r="M214" i="1" s="1"/>
  <c r="F215" i="1"/>
  <c r="M215" i="1" s="1"/>
  <c r="F216" i="1"/>
  <c r="M216" i="1" s="1"/>
  <c r="F217" i="1"/>
  <c r="M217" i="1" s="1"/>
  <c r="F218" i="1"/>
  <c r="M218" i="1" s="1"/>
  <c r="F219" i="1"/>
  <c r="M219" i="1" s="1"/>
  <c r="F220" i="1"/>
  <c r="M220" i="1" s="1"/>
  <c r="F221" i="1"/>
  <c r="M221" i="1" s="1"/>
  <c r="F222" i="1"/>
  <c r="M222" i="1" s="1"/>
  <c r="F223" i="1"/>
  <c r="M223" i="1" s="1"/>
  <c r="F224" i="1"/>
  <c r="M224" i="1" s="1"/>
  <c r="F225" i="1"/>
  <c r="M225" i="1" s="1"/>
  <c r="F226" i="1"/>
  <c r="M226" i="1" s="1"/>
  <c r="F227" i="1"/>
  <c r="M227" i="1" s="1"/>
  <c r="F228" i="1"/>
  <c r="M228" i="1" s="1"/>
  <c r="F229" i="1"/>
  <c r="M229" i="1" s="1"/>
  <c r="F230" i="1"/>
  <c r="M230" i="1" s="1"/>
  <c r="F231" i="1"/>
  <c r="M231" i="1" s="1"/>
  <c r="F232" i="1"/>
  <c r="M232" i="1" s="1"/>
  <c r="F233" i="1"/>
  <c r="M233" i="1" s="1"/>
  <c r="F234" i="1"/>
  <c r="M234" i="1" s="1"/>
  <c r="F235" i="1"/>
  <c r="M235" i="1" s="1"/>
  <c r="F236" i="1"/>
  <c r="M236" i="1" s="1"/>
  <c r="F237" i="1"/>
  <c r="M237" i="1" s="1"/>
  <c r="F238" i="1"/>
  <c r="M238" i="1" s="1"/>
  <c r="F239" i="1"/>
  <c r="M239" i="1" s="1"/>
  <c r="F240" i="1"/>
  <c r="M240" i="1" s="1"/>
  <c r="F241" i="1"/>
  <c r="M241" i="1" s="1"/>
  <c r="F242" i="1"/>
  <c r="M242" i="1" s="1"/>
  <c r="F243" i="1"/>
  <c r="M243" i="1" s="1"/>
  <c r="F244" i="1"/>
  <c r="M244" i="1" s="1"/>
  <c r="F245" i="1"/>
  <c r="M245" i="1" s="1"/>
  <c r="F246" i="1"/>
  <c r="M246" i="1" s="1"/>
  <c r="F247" i="1"/>
  <c r="M247" i="1" s="1"/>
  <c r="F248" i="1"/>
  <c r="M248" i="1" s="1"/>
  <c r="F249" i="1"/>
  <c r="M249" i="1" s="1"/>
  <c r="F250" i="1"/>
  <c r="M250" i="1" s="1"/>
  <c r="F251" i="1"/>
  <c r="M251" i="1" s="1"/>
  <c r="F252" i="1"/>
  <c r="M252" i="1" s="1"/>
  <c r="F253" i="1"/>
  <c r="M253" i="1" s="1"/>
  <c r="F254" i="1"/>
  <c r="M254" i="1" s="1"/>
  <c r="F255" i="1"/>
  <c r="M255" i="1" s="1"/>
  <c r="F256" i="1"/>
  <c r="M256" i="1" s="1"/>
  <c r="F257" i="1"/>
  <c r="M257" i="1" s="1"/>
  <c r="F258" i="1"/>
  <c r="M258" i="1" s="1"/>
  <c r="F259" i="1"/>
  <c r="M259" i="1" s="1"/>
  <c r="F260" i="1"/>
  <c r="M260" i="1" s="1"/>
  <c r="F261" i="1"/>
  <c r="M261" i="1" s="1"/>
  <c r="F262" i="1"/>
  <c r="M262" i="1" s="1"/>
  <c r="F263" i="1"/>
  <c r="M263" i="1" s="1"/>
  <c r="F264" i="1"/>
  <c r="M264" i="1" s="1"/>
  <c r="F265" i="1"/>
  <c r="M265" i="1" s="1"/>
  <c r="F266" i="1"/>
  <c r="M266" i="1" s="1"/>
  <c r="F267" i="1"/>
  <c r="M267" i="1" s="1"/>
  <c r="F268" i="1"/>
  <c r="M268" i="1" s="1"/>
  <c r="F269" i="1"/>
  <c r="M269" i="1" s="1"/>
  <c r="F270" i="1"/>
  <c r="M270" i="1" s="1"/>
  <c r="F271" i="1"/>
  <c r="M271" i="1" s="1"/>
  <c r="F272" i="1"/>
  <c r="M272" i="1" s="1"/>
  <c r="F273" i="1"/>
  <c r="M273" i="1" s="1"/>
  <c r="F274" i="1"/>
  <c r="M274" i="1" s="1"/>
  <c r="F275" i="1"/>
  <c r="M275" i="1" s="1"/>
  <c r="F276" i="1"/>
  <c r="M276" i="1" s="1"/>
  <c r="F277" i="1"/>
  <c r="M277" i="1" s="1"/>
  <c r="F278" i="1"/>
  <c r="M278" i="1" s="1"/>
  <c r="F279" i="1"/>
  <c r="M279" i="1" s="1"/>
  <c r="F280" i="1"/>
  <c r="M280" i="1" s="1"/>
  <c r="F281" i="1"/>
  <c r="M281" i="1" s="1"/>
  <c r="F282" i="1"/>
  <c r="M282" i="1" s="1"/>
  <c r="F283" i="1"/>
  <c r="M283" i="1" s="1"/>
  <c r="F284" i="1"/>
  <c r="M284" i="1" s="1"/>
  <c r="F285" i="1"/>
  <c r="M285" i="1" s="1"/>
  <c r="F286" i="1"/>
  <c r="M286" i="1" s="1"/>
  <c r="F287" i="1"/>
  <c r="M287" i="1" s="1"/>
  <c r="F288" i="1"/>
  <c r="M288" i="1" s="1"/>
  <c r="F289" i="1"/>
  <c r="M289" i="1" s="1"/>
  <c r="F290" i="1"/>
  <c r="M290" i="1" s="1"/>
  <c r="F291" i="1"/>
  <c r="M291" i="1" s="1"/>
  <c r="F292" i="1"/>
  <c r="M292" i="1" s="1"/>
  <c r="F293" i="1"/>
  <c r="M293" i="1" s="1"/>
  <c r="F294" i="1"/>
  <c r="M294" i="1" s="1"/>
  <c r="F295" i="1"/>
  <c r="M295" i="1" s="1"/>
  <c r="F296" i="1"/>
  <c r="M296" i="1" s="1"/>
  <c r="F297" i="1"/>
  <c r="M297" i="1" s="1"/>
  <c r="F298" i="1"/>
  <c r="M298" i="1" s="1"/>
  <c r="F299" i="1"/>
  <c r="M299" i="1" s="1"/>
  <c r="F300" i="1"/>
  <c r="M300" i="1" s="1"/>
  <c r="F301" i="1"/>
  <c r="M301" i="1" s="1"/>
  <c r="F302" i="1"/>
  <c r="M302" i="1" s="1"/>
  <c r="F303" i="1"/>
  <c r="M303" i="1" s="1"/>
  <c r="F304" i="1"/>
  <c r="M304" i="1" s="1"/>
  <c r="F305" i="1"/>
  <c r="M305" i="1" s="1"/>
  <c r="F306" i="1"/>
  <c r="M306" i="1" s="1"/>
  <c r="F307" i="1"/>
  <c r="M307" i="1" s="1"/>
  <c r="F308" i="1"/>
  <c r="M308" i="1" s="1"/>
  <c r="F309" i="1"/>
  <c r="M309" i="1" s="1"/>
  <c r="F310" i="1"/>
  <c r="M310" i="1" s="1"/>
  <c r="F311" i="1"/>
  <c r="M311" i="1" s="1"/>
  <c r="F312" i="1"/>
  <c r="M312" i="1" s="1"/>
  <c r="F313" i="1"/>
  <c r="M313" i="1" s="1"/>
  <c r="F314" i="1"/>
  <c r="M314" i="1" s="1"/>
  <c r="F315" i="1"/>
  <c r="M315" i="1" s="1"/>
  <c r="F316" i="1"/>
  <c r="M316" i="1" s="1"/>
  <c r="F317" i="1"/>
  <c r="M317" i="1" s="1"/>
  <c r="F318" i="1"/>
  <c r="M318" i="1" s="1"/>
  <c r="F319" i="1"/>
  <c r="M319" i="1" s="1"/>
  <c r="F320" i="1"/>
  <c r="M320" i="1" s="1"/>
  <c r="F321" i="1"/>
  <c r="M321" i="1" s="1"/>
  <c r="F322" i="1"/>
  <c r="M322" i="1" s="1"/>
  <c r="F323" i="1"/>
  <c r="M323" i="1" s="1"/>
  <c r="F324" i="1"/>
  <c r="M324" i="1" s="1"/>
  <c r="F325" i="1"/>
  <c r="M325" i="1" s="1"/>
  <c r="F326" i="1"/>
  <c r="M326" i="1" s="1"/>
  <c r="F327" i="1"/>
  <c r="M327" i="1" s="1"/>
  <c r="F328" i="1"/>
  <c r="M328" i="1" s="1"/>
  <c r="F329" i="1"/>
  <c r="M329" i="1" s="1"/>
  <c r="F330" i="1"/>
  <c r="M330" i="1" s="1"/>
  <c r="F331" i="1"/>
  <c r="M331" i="1" s="1"/>
  <c r="F332" i="1"/>
  <c r="M332" i="1" s="1"/>
  <c r="F333" i="1"/>
  <c r="M333" i="1" s="1"/>
  <c r="F334" i="1"/>
  <c r="M334" i="1" s="1"/>
  <c r="F335" i="1"/>
  <c r="M335" i="1" s="1"/>
  <c r="F336" i="1"/>
  <c r="M336" i="1" s="1"/>
  <c r="F337" i="1"/>
  <c r="M337" i="1" s="1"/>
  <c r="F338" i="1"/>
  <c r="M338" i="1" s="1"/>
  <c r="F339" i="1"/>
  <c r="M339" i="1" s="1"/>
  <c r="F340" i="1"/>
  <c r="M340" i="1" s="1"/>
  <c r="F341" i="1"/>
  <c r="M341" i="1" s="1"/>
  <c r="F342" i="1"/>
  <c r="M342" i="1" s="1"/>
  <c r="F343" i="1"/>
  <c r="M343" i="1" s="1"/>
  <c r="F344" i="1"/>
  <c r="M344" i="1" s="1"/>
  <c r="F345" i="1"/>
  <c r="M345" i="1" s="1"/>
  <c r="F346" i="1"/>
  <c r="M346" i="1" s="1"/>
  <c r="F347" i="1"/>
  <c r="M347" i="1" s="1"/>
  <c r="F348" i="1"/>
  <c r="M348" i="1" s="1"/>
  <c r="F349" i="1"/>
  <c r="M349" i="1" s="1"/>
  <c r="F350" i="1"/>
  <c r="M350" i="1" s="1"/>
  <c r="F351" i="1"/>
  <c r="M351" i="1" s="1"/>
  <c r="F352" i="1"/>
  <c r="M352" i="1" s="1"/>
  <c r="F353" i="1"/>
  <c r="M353" i="1" s="1"/>
  <c r="F354" i="1"/>
  <c r="M354" i="1" s="1"/>
  <c r="F355" i="1"/>
  <c r="M355" i="1" s="1"/>
  <c r="F356" i="1"/>
  <c r="M356" i="1" s="1"/>
  <c r="F357" i="1"/>
  <c r="M357" i="1" s="1"/>
  <c r="F358" i="1"/>
  <c r="M358" i="1" s="1"/>
  <c r="F359" i="1"/>
  <c r="M359" i="1" s="1"/>
  <c r="F360" i="1"/>
  <c r="M360" i="1" s="1"/>
  <c r="F361" i="1"/>
  <c r="M361" i="1" s="1"/>
  <c r="F362" i="1"/>
  <c r="M362" i="1" s="1"/>
  <c r="F363" i="1"/>
  <c r="M363" i="1" s="1"/>
  <c r="F364" i="1"/>
  <c r="M364" i="1" s="1"/>
  <c r="F365" i="1"/>
  <c r="M365" i="1" s="1"/>
  <c r="F366" i="1"/>
  <c r="M366" i="1" s="1"/>
  <c r="F367" i="1"/>
  <c r="M367" i="1" s="1"/>
  <c r="F368" i="1"/>
  <c r="M368" i="1" s="1"/>
  <c r="F369" i="1"/>
  <c r="M369" i="1" s="1"/>
  <c r="F370" i="1"/>
  <c r="M370" i="1" s="1"/>
  <c r="F371" i="1"/>
  <c r="M371" i="1" s="1"/>
  <c r="F372" i="1"/>
  <c r="M372" i="1" s="1"/>
  <c r="F373" i="1"/>
  <c r="M373" i="1" s="1"/>
  <c r="F374" i="1"/>
  <c r="M374" i="1" s="1"/>
  <c r="F375" i="1"/>
  <c r="M375" i="1" s="1"/>
  <c r="F376" i="1"/>
  <c r="M376" i="1" s="1"/>
  <c r="F377" i="1"/>
  <c r="M377" i="1" s="1"/>
  <c r="F378" i="1"/>
  <c r="M378" i="1" s="1"/>
  <c r="F379" i="1"/>
  <c r="M379" i="1" s="1"/>
  <c r="F380" i="1"/>
  <c r="M380" i="1" s="1"/>
  <c r="F381" i="1"/>
  <c r="M381" i="1" s="1"/>
  <c r="F382" i="1"/>
  <c r="M382" i="1" s="1"/>
  <c r="F383" i="1"/>
  <c r="M383" i="1" s="1"/>
  <c r="F384" i="1"/>
  <c r="M384" i="1" s="1"/>
  <c r="F385" i="1"/>
  <c r="M385" i="1" s="1"/>
  <c r="F386" i="1"/>
  <c r="M386" i="1" s="1"/>
  <c r="F387" i="1"/>
  <c r="M387" i="1" s="1"/>
  <c r="F388" i="1"/>
  <c r="M388" i="1" s="1"/>
  <c r="F389" i="1"/>
  <c r="M389" i="1" s="1"/>
  <c r="F390" i="1"/>
  <c r="M390" i="1" s="1"/>
  <c r="F391" i="1"/>
  <c r="M391" i="1" s="1"/>
  <c r="F392" i="1"/>
  <c r="M392" i="1" s="1"/>
  <c r="F393" i="1"/>
  <c r="M393" i="1" s="1"/>
  <c r="F394" i="1"/>
  <c r="M394" i="1" s="1"/>
  <c r="F395" i="1"/>
  <c r="M395" i="1" s="1"/>
  <c r="F396" i="1"/>
  <c r="M396" i="1" s="1"/>
  <c r="F397" i="1"/>
  <c r="M397" i="1" s="1"/>
  <c r="F398" i="1"/>
  <c r="M398" i="1" s="1"/>
  <c r="F399" i="1"/>
  <c r="M399" i="1" s="1"/>
  <c r="F400" i="1"/>
  <c r="M400" i="1" s="1"/>
  <c r="F401" i="1"/>
  <c r="M401" i="1" s="1"/>
  <c r="F402" i="1"/>
  <c r="M402" i="1" s="1"/>
  <c r="F403" i="1"/>
  <c r="M403" i="1" s="1"/>
  <c r="F404" i="1"/>
  <c r="M404" i="1" s="1"/>
  <c r="F405" i="1"/>
  <c r="M405" i="1" s="1"/>
  <c r="F406" i="1"/>
  <c r="M406" i="1" s="1"/>
  <c r="F407" i="1"/>
  <c r="M407" i="1" s="1"/>
  <c r="F408" i="1"/>
  <c r="M408" i="1" s="1"/>
  <c r="F409" i="1"/>
  <c r="M409" i="1" s="1"/>
  <c r="F410" i="1"/>
  <c r="M410" i="1" s="1"/>
  <c r="F411" i="1"/>
  <c r="M411" i="1" s="1"/>
  <c r="F412" i="1"/>
  <c r="M412" i="1" s="1"/>
  <c r="F413" i="1"/>
  <c r="M413" i="1" s="1"/>
  <c r="F414" i="1"/>
  <c r="M414" i="1" s="1"/>
  <c r="F415" i="1"/>
  <c r="M415" i="1" s="1"/>
  <c r="F416" i="1"/>
  <c r="M416" i="1" s="1"/>
  <c r="F417" i="1"/>
  <c r="M417" i="1" s="1"/>
  <c r="F418" i="1"/>
  <c r="M418" i="1" s="1"/>
  <c r="F419" i="1"/>
  <c r="M419" i="1" s="1"/>
  <c r="F420" i="1"/>
  <c r="M420" i="1" s="1"/>
  <c r="F421" i="1"/>
  <c r="M421" i="1" s="1"/>
  <c r="F422" i="1"/>
  <c r="M422" i="1" s="1"/>
  <c r="F423" i="1"/>
  <c r="M423" i="1" s="1"/>
  <c r="F424" i="1"/>
  <c r="M424" i="1" s="1"/>
  <c r="F425" i="1"/>
  <c r="M425" i="1" s="1"/>
  <c r="F426" i="1"/>
  <c r="M426" i="1" s="1"/>
  <c r="F427" i="1"/>
  <c r="M427" i="1" s="1"/>
  <c r="F428" i="1"/>
  <c r="M428" i="1" s="1"/>
  <c r="F429" i="1"/>
  <c r="M429" i="1" s="1"/>
  <c r="F430" i="1"/>
  <c r="M430" i="1" s="1"/>
  <c r="F431" i="1"/>
  <c r="M431" i="1" s="1"/>
  <c r="F432" i="1"/>
  <c r="M432" i="1" s="1"/>
  <c r="F433" i="1"/>
  <c r="M433" i="1" s="1"/>
  <c r="F434" i="1"/>
  <c r="M434" i="1" s="1"/>
  <c r="F435" i="1"/>
  <c r="M435" i="1" s="1"/>
  <c r="F436" i="1"/>
  <c r="M436" i="1" s="1"/>
  <c r="F437" i="1"/>
  <c r="M437" i="1" s="1"/>
  <c r="F438" i="1"/>
  <c r="M438" i="1" s="1"/>
  <c r="F439" i="1"/>
  <c r="M439" i="1" s="1"/>
  <c r="F440" i="1"/>
  <c r="M440" i="1" s="1"/>
  <c r="F441" i="1"/>
  <c r="M441" i="1" s="1"/>
  <c r="F442" i="1"/>
  <c r="M442" i="1" s="1"/>
  <c r="F443" i="1"/>
  <c r="M443" i="1" s="1"/>
  <c r="F444" i="1"/>
  <c r="M444" i="1" s="1"/>
  <c r="F445" i="1"/>
  <c r="M445" i="1" s="1"/>
  <c r="F446" i="1"/>
  <c r="M446" i="1" s="1"/>
  <c r="F447" i="1"/>
  <c r="M447" i="1" s="1"/>
  <c r="F448" i="1"/>
  <c r="M448" i="1" s="1"/>
  <c r="F449" i="1"/>
  <c r="M449" i="1" s="1"/>
  <c r="F450" i="1"/>
  <c r="M450" i="1" s="1"/>
  <c r="F451" i="1"/>
  <c r="M451" i="1" s="1"/>
  <c r="F452" i="1"/>
  <c r="M452" i="1" s="1"/>
  <c r="F453" i="1"/>
  <c r="M453" i="1" s="1"/>
  <c r="F454" i="1"/>
  <c r="M454" i="1" s="1"/>
  <c r="F455" i="1"/>
  <c r="M455" i="1" s="1"/>
  <c r="F456" i="1"/>
  <c r="M456" i="1" s="1"/>
  <c r="F457" i="1"/>
  <c r="M457" i="1" s="1"/>
  <c r="F458" i="1"/>
  <c r="M458" i="1" s="1"/>
  <c r="F459" i="1"/>
  <c r="M459" i="1" s="1"/>
  <c r="F460" i="1"/>
  <c r="M460" i="1" s="1"/>
  <c r="F461" i="1"/>
  <c r="M461" i="1" s="1"/>
  <c r="F462" i="1"/>
  <c r="M462" i="1" s="1"/>
  <c r="F463" i="1"/>
  <c r="M463" i="1" s="1"/>
  <c r="F464" i="1"/>
  <c r="M464" i="1" s="1"/>
  <c r="F465" i="1"/>
  <c r="M465" i="1" s="1"/>
  <c r="F466" i="1"/>
  <c r="M466" i="1" s="1"/>
  <c r="F467" i="1"/>
  <c r="M467" i="1" s="1"/>
  <c r="F468" i="1"/>
  <c r="M468" i="1" s="1"/>
  <c r="F469" i="1"/>
  <c r="M469" i="1" s="1"/>
  <c r="F470" i="1"/>
  <c r="M470" i="1" s="1"/>
  <c r="F471" i="1"/>
  <c r="M471" i="1" s="1"/>
  <c r="F472" i="1"/>
  <c r="M472" i="1" s="1"/>
  <c r="F473" i="1"/>
  <c r="M473" i="1" s="1"/>
  <c r="F474" i="1"/>
  <c r="M474" i="1" s="1"/>
  <c r="F475" i="1"/>
  <c r="M475" i="1" s="1"/>
  <c r="F476" i="1"/>
  <c r="M476" i="1" s="1"/>
  <c r="F477" i="1"/>
  <c r="M477" i="1" s="1"/>
  <c r="F478" i="1"/>
  <c r="M478" i="1" s="1"/>
  <c r="F479" i="1"/>
  <c r="M479" i="1" s="1"/>
  <c r="F480" i="1"/>
  <c r="M480" i="1" s="1"/>
  <c r="F481" i="1"/>
  <c r="M481" i="1" s="1"/>
  <c r="F482" i="1"/>
  <c r="M482" i="1" s="1"/>
  <c r="F483" i="1"/>
  <c r="M483" i="1" s="1"/>
  <c r="F484" i="1"/>
  <c r="M484" i="1" s="1"/>
  <c r="F485" i="1"/>
  <c r="M485" i="1" s="1"/>
  <c r="F486" i="1"/>
  <c r="M486" i="1" s="1"/>
  <c r="F487" i="1"/>
  <c r="M487" i="1" s="1"/>
  <c r="F488" i="1"/>
  <c r="M488" i="1" s="1"/>
  <c r="F489" i="1"/>
  <c r="M489" i="1" s="1"/>
  <c r="F490" i="1"/>
  <c r="M490" i="1" s="1"/>
  <c r="F491" i="1"/>
  <c r="M491" i="1" s="1"/>
  <c r="F492" i="1"/>
  <c r="M492" i="1" s="1"/>
  <c r="F493" i="1"/>
  <c r="M493" i="1" s="1"/>
  <c r="F494" i="1"/>
  <c r="M494" i="1" s="1"/>
  <c r="F495" i="1"/>
  <c r="M495" i="1" s="1"/>
  <c r="F496" i="1"/>
  <c r="M496" i="1" s="1"/>
  <c r="F497" i="1"/>
  <c r="M497" i="1" s="1"/>
  <c r="F498" i="1"/>
  <c r="M498" i="1" s="1"/>
  <c r="F499" i="1"/>
  <c r="M499" i="1" s="1"/>
  <c r="F500" i="1"/>
  <c r="M500" i="1" s="1"/>
  <c r="F501" i="1"/>
  <c r="M501" i="1" s="1"/>
  <c r="F502" i="1"/>
  <c r="M502" i="1" s="1"/>
  <c r="F503" i="1"/>
  <c r="M503" i="1" s="1"/>
  <c r="F504" i="1"/>
  <c r="M504" i="1" s="1"/>
  <c r="F505" i="1"/>
  <c r="M505" i="1" s="1"/>
  <c r="F506" i="1"/>
  <c r="M506" i="1" s="1"/>
  <c r="F507" i="1"/>
  <c r="M507" i="1" s="1"/>
  <c r="F508" i="1"/>
  <c r="M508" i="1" s="1"/>
  <c r="F509" i="1"/>
  <c r="M509" i="1" s="1"/>
  <c r="F510" i="1"/>
  <c r="M510" i="1" s="1"/>
  <c r="F511" i="1"/>
  <c r="M511" i="1" s="1"/>
  <c r="F512" i="1"/>
  <c r="M512" i="1" s="1"/>
  <c r="F513" i="1"/>
  <c r="M513" i="1" s="1"/>
  <c r="F514" i="1"/>
  <c r="M514" i="1" s="1"/>
  <c r="F515" i="1"/>
  <c r="M515" i="1" s="1"/>
  <c r="F516" i="1"/>
  <c r="M516" i="1" s="1"/>
  <c r="F517" i="1"/>
  <c r="M517" i="1" s="1"/>
  <c r="F518" i="1"/>
  <c r="M518" i="1" s="1"/>
  <c r="F519" i="1"/>
  <c r="M519" i="1" s="1"/>
  <c r="F520" i="1"/>
  <c r="M520" i="1" s="1"/>
  <c r="F521" i="1"/>
  <c r="M521" i="1" s="1"/>
  <c r="F522" i="1"/>
  <c r="M522" i="1" s="1"/>
  <c r="F523" i="1"/>
  <c r="M523" i="1" s="1"/>
  <c r="F524" i="1"/>
  <c r="M524" i="1" s="1"/>
  <c r="F525" i="1"/>
  <c r="M525" i="1" s="1"/>
  <c r="F526" i="1"/>
  <c r="M526" i="1" s="1"/>
  <c r="F527" i="1"/>
  <c r="M527" i="1" s="1"/>
  <c r="F528" i="1"/>
  <c r="M528" i="1" s="1"/>
  <c r="F529" i="1"/>
  <c r="M529" i="1" s="1"/>
  <c r="F530" i="1"/>
  <c r="M530" i="1" s="1"/>
  <c r="F531" i="1"/>
  <c r="M531" i="1" s="1"/>
  <c r="F532" i="1"/>
  <c r="M532" i="1" s="1"/>
  <c r="F533" i="1"/>
  <c r="M533" i="1" s="1"/>
  <c r="F534" i="1"/>
  <c r="M534" i="1" s="1"/>
  <c r="F535" i="1"/>
  <c r="M535" i="1" s="1"/>
  <c r="F536" i="1"/>
  <c r="M536" i="1" s="1"/>
  <c r="F537" i="1"/>
  <c r="M537" i="1" s="1"/>
  <c r="F538" i="1"/>
  <c r="M538" i="1" s="1"/>
  <c r="F539" i="1"/>
  <c r="M539" i="1" s="1"/>
  <c r="F540" i="1"/>
  <c r="M540" i="1" s="1"/>
  <c r="F541" i="1"/>
  <c r="M541" i="1" s="1"/>
  <c r="F542" i="1"/>
  <c r="M542" i="1" s="1"/>
  <c r="F543" i="1"/>
  <c r="M543" i="1" s="1"/>
  <c r="F544" i="1"/>
  <c r="M544" i="1" s="1"/>
  <c r="F545" i="1"/>
  <c r="M545" i="1" s="1"/>
  <c r="F546" i="1"/>
  <c r="M546" i="1" s="1"/>
  <c r="F547" i="1"/>
  <c r="M547" i="1" s="1"/>
  <c r="F548" i="1"/>
  <c r="M548" i="1" s="1"/>
  <c r="F549" i="1"/>
  <c r="M549" i="1" s="1"/>
  <c r="F550" i="1"/>
  <c r="M550" i="1" s="1"/>
  <c r="F551" i="1"/>
  <c r="M551" i="1" s="1"/>
  <c r="F552" i="1"/>
  <c r="M552" i="1" s="1"/>
  <c r="F553" i="1"/>
  <c r="M553" i="1" s="1"/>
  <c r="F554" i="1"/>
  <c r="M554" i="1" s="1"/>
  <c r="F555" i="1"/>
  <c r="M555" i="1" s="1"/>
  <c r="F556" i="1"/>
  <c r="M556" i="1" s="1"/>
  <c r="F557" i="1"/>
  <c r="M557" i="1" s="1"/>
  <c r="F558" i="1"/>
  <c r="M558" i="1" s="1"/>
  <c r="F559" i="1"/>
  <c r="M559" i="1" s="1"/>
  <c r="F560" i="1"/>
  <c r="M560" i="1" s="1"/>
  <c r="F561" i="1"/>
  <c r="M561" i="1" s="1"/>
  <c r="F562" i="1"/>
  <c r="M562" i="1" s="1"/>
  <c r="F563" i="1"/>
  <c r="M563" i="1" s="1"/>
  <c r="F564" i="1"/>
  <c r="M564" i="1" s="1"/>
  <c r="F565" i="1"/>
  <c r="M565" i="1" s="1"/>
  <c r="F566" i="1"/>
  <c r="M566" i="1" s="1"/>
  <c r="F567" i="1"/>
  <c r="M567" i="1" s="1"/>
  <c r="F568" i="1"/>
  <c r="M568" i="1" s="1"/>
  <c r="F569" i="1"/>
  <c r="M569" i="1" s="1"/>
  <c r="F570" i="1"/>
  <c r="M570" i="1" s="1"/>
  <c r="F571" i="1"/>
  <c r="M571" i="1" s="1"/>
  <c r="F572" i="1"/>
  <c r="M572" i="1" s="1"/>
  <c r="F573" i="1"/>
  <c r="M573" i="1" s="1"/>
  <c r="F574" i="1"/>
  <c r="M574" i="1" s="1"/>
  <c r="F575" i="1"/>
  <c r="M575" i="1" s="1"/>
  <c r="F576" i="1"/>
  <c r="M576" i="1" s="1"/>
  <c r="F577" i="1"/>
  <c r="M577" i="1" s="1"/>
  <c r="F578" i="1"/>
  <c r="M578" i="1" s="1"/>
  <c r="F579" i="1"/>
  <c r="M579" i="1" s="1"/>
  <c r="F580" i="1"/>
  <c r="M580" i="1" s="1"/>
  <c r="F581" i="1"/>
  <c r="M581" i="1" s="1"/>
  <c r="F582" i="1"/>
  <c r="M582" i="1" s="1"/>
  <c r="F583" i="1"/>
  <c r="M583" i="1" s="1"/>
  <c r="F584" i="1"/>
  <c r="M584" i="1" s="1"/>
  <c r="F585" i="1"/>
  <c r="M585" i="1" s="1"/>
  <c r="F586" i="1"/>
  <c r="M586" i="1" s="1"/>
  <c r="F587" i="1"/>
  <c r="M587" i="1" s="1"/>
  <c r="F588" i="1"/>
  <c r="M588" i="1" s="1"/>
  <c r="F589" i="1"/>
  <c r="M589" i="1" s="1"/>
  <c r="F590" i="1"/>
  <c r="M590" i="1" s="1"/>
  <c r="F591" i="1"/>
  <c r="M591" i="1" s="1"/>
  <c r="F592" i="1"/>
  <c r="M592" i="1" s="1"/>
  <c r="F593" i="1"/>
  <c r="M593" i="1" s="1"/>
  <c r="F594" i="1"/>
  <c r="M594" i="1" s="1"/>
  <c r="F595" i="1"/>
  <c r="M595" i="1" s="1"/>
  <c r="F596" i="1"/>
  <c r="M596" i="1" s="1"/>
  <c r="F597" i="1"/>
  <c r="M597" i="1" s="1"/>
  <c r="F598" i="1"/>
  <c r="M598" i="1" s="1"/>
  <c r="F599" i="1"/>
  <c r="M599" i="1" s="1"/>
  <c r="F11" i="1"/>
  <c r="M11" i="1" s="1"/>
  <c r="F10" i="1"/>
  <c r="M10" i="1" s="1"/>
  <c r="H1810" i="1"/>
  <c r="G1810" i="1"/>
  <c r="H1809" i="1"/>
  <c r="G1809" i="1"/>
  <c r="H1808" i="1"/>
  <c r="G1808" i="1"/>
  <c r="H1807" i="1"/>
  <c r="G1807" i="1"/>
  <c r="H1806" i="1"/>
  <c r="G1806" i="1"/>
  <c r="H1805" i="1"/>
  <c r="G1805" i="1"/>
  <c r="H1804" i="1"/>
  <c r="G1804" i="1"/>
  <c r="H1803" i="1"/>
  <c r="G1803" i="1"/>
  <c r="H1802" i="1"/>
  <c r="G1802" i="1"/>
  <c r="H1801" i="1"/>
  <c r="G1801" i="1"/>
  <c r="H1800" i="1"/>
  <c r="G1800" i="1"/>
  <c r="H1799" i="1"/>
  <c r="G1799" i="1"/>
  <c r="H1798" i="1"/>
  <c r="G1798" i="1"/>
  <c r="H1797" i="1"/>
  <c r="G1797" i="1"/>
  <c r="H1796" i="1"/>
  <c r="G1796" i="1"/>
  <c r="H1795" i="1"/>
  <c r="G1795" i="1"/>
  <c r="H1794" i="1"/>
  <c r="G1794" i="1"/>
  <c r="H1793" i="1"/>
  <c r="G1793" i="1"/>
  <c r="H1792" i="1"/>
  <c r="G1792" i="1"/>
  <c r="H1791" i="1"/>
  <c r="G1791" i="1"/>
  <c r="H1790" i="1"/>
  <c r="G1790" i="1"/>
  <c r="H1789" i="1"/>
  <c r="G1789" i="1"/>
  <c r="H1788" i="1"/>
  <c r="G1788" i="1"/>
  <c r="H1787" i="1"/>
  <c r="G1787" i="1"/>
  <c r="H1786" i="1"/>
  <c r="G1786" i="1"/>
  <c r="H1785" i="1"/>
  <c r="G1785" i="1"/>
  <c r="H1784" i="1"/>
  <c r="G1784" i="1"/>
  <c r="H1783" i="1"/>
  <c r="G1783" i="1"/>
  <c r="H1782" i="1"/>
  <c r="G1782" i="1"/>
  <c r="H1781" i="1"/>
  <c r="G1781" i="1"/>
  <c r="H1780" i="1"/>
  <c r="G1780" i="1"/>
  <c r="H1779" i="1"/>
  <c r="G1779" i="1"/>
  <c r="H1778" i="1"/>
  <c r="G1778" i="1"/>
  <c r="H1777" i="1"/>
  <c r="G1777" i="1"/>
  <c r="H1776" i="1"/>
  <c r="G1776" i="1"/>
  <c r="H1775" i="1"/>
  <c r="G1775" i="1"/>
  <c r="H1774" i="1"/>
  <c r="G1774" i="1"/>
  <c r="H1773" i="1"/>
  <c r="G1773" i="1"/>
  <c r="H1772" i="1"/>
  <c r="G1772" i="1"/>
  <c r="H1771" i="1"/>
  <c r="G1771" i="1"/>
  <c r="H1770" i="1"/>
  <c r="G1770" i="1"/>
  <c r="H1769" i="1"/>
  <c r="G1769" i="1"/>
  <c r="H1768" i="1"/>
  <c r="G1768" i="1"/>
  <c r="H1767" i="1"/>
  <c r="G1767" i="1"/>
  <c r="H1766" i="1"/>
  <c r="G1766" i="1"/>
  <c r="H1765" i="1"/>
  <c r="G1765" i="1"/>
  <c r="H1764" i="1"/>
  <c r="G1764" i="1"/>
  <c r="H1763" i="1"/>
  <c r="G1763" i="1"/>
  <c r="H1762" i="1"/>
  <c r="G1762" i="1"/>
  <c r="H1761" i="1"/>
  <c r="G1761" i="1"/>
  <c r="H1760" i="1"/>
  <c r="G1760" i="1"/>
  <c r="H1759" i="1"/>
  <c r="G1759" i="1"/>
  <c r="H1758" i="1"/>
  <c r="G1758" i="1"/>
  <c r="H1757" i="1"/>
  <c r="G1757" i="1"/>
  <c r="H1756" i="1"/>
  <c r="G1756" i="1"/>
  <c r="H1755" i="1"/>
  <c r="G1755" i="1"/>
  <c r="H1754" i="1"/>
  <c r="G1754" i="1"/>
  <c r="H1753" i="1"/>
  <c r="G1753" i="1"/>
  <c r="H1752" i="1"/>
  <c r="G1752" i="1"/>
  <c r="H1751" i="1"/>
  <c r="G1751" i="1"/>
  <c r="H1750" i="1"/>
  <c r="G1750" i="1"/>
  <c r="H1749" i="1"/>
  <c r="G1749" i="1"/>
  <c r="H1748" i="1"/>
  <c r="G1748" i="1"/>
  <c r="H1747" i="1"/>
  <c r="G1747" i="1"/>
  <c r="H1746" i="1"/>
  <c r="G1746" i="1"/>
  <c r="H1745" i="1"/>
  <c r="G1745" i="1"/>
  <c r="H1744" i="1"/>
  <c r="G1744" i="1"/>
  <c r="H1743" i="1"/>
  <c r="G1743" i="1"/>
  <c r="H1742" i="1"/>
  <c r="G1742" i="1"/>
  <c r="H1741" i="1"/>
  <c r="G1741" i="1"/>
  <c r="H1740" i="1"/>
  <c r="G1740" i="1"/>
  <c r="H1739" i="1"/>
  <c r="G1739" i="1"/>
  <c r="H1738" i="1"/>
  <c r="G1738" i="1"/>
  <c r="H1737" i="1"/>
  <c r="G1737" i="1"/>
  <c r="H1736" i="1"/>
  <c r="G1736" i="1"/>
  <c r="H1735" i="1"/>
  <c r="G1735" i="1"/>
  <c r="H1734" i="1"/>
  <c r="G1734" i="1"/>
  <c r="H1733" i="1"/>
  <c r="G1733" i="1"/>
  <c r="H1732" i="1"/>
  <c r="G1732" i="1"/>
  <c r="H1731" i="1"/>
  <c r="G1731" i="1"/>
  <c r="H1730" i="1"/>
  <c r="G1730" i="1"/>
  <c r="H1729" i="1"/>
  <c r="G1729" i="1"/>
  <c r="H1728" i="1"/>
  <c r="G1728" i="1"/>
  <c r="H1727" i="1"/>
  <c r="G1727" i="1"/>
  <c r="H1726" i="1"/>
  <c r="G1726" i="1"/>
  <c r="H1725" i="1"/>
  <c r="G1725" i="1"/>
  <c r="H1724" i="1"/>
  <c r="G1724" i="1"/>
  <c r="H1723" i="1"/>
  <c r="G1723" i="1"/>
  <c r="H1722" i="1"/>
  <c r="G1722" i="1"/>
  <c r="H1721" i="1"/>
  <c r="G1721" i="1"/>
  <c r="H1720" i="1"/>
  <c r="G1720" i="1"/>
  <c r="H1719" i="1"/>
  <c r="G1719" i="1"/>
  <c r="H1718" i="1"/>
  <c r="G1718" i="1"/>
  <c r="H1717" i="1"/>
  <c r="G1717" i="1"/>
  <c r="H1716" i="1"/>
  <c r="G1716" i="1"/>
  <c r="H1715" i="1"/>
  <c r="G1715" i="1"/>
  <c r="H1714" i="1"/>
  <c r="G1714" i="1"/>
  <c r="H1713" i="1"/>
  <c r="G1713" i="1"/>
  <c r="H1712" i="1"/>
  <c r="G1712" i="1"/>
  <c r="H1711" i="1"/>
  <c r="G1711" i="1"/>
  <c r="H1710" i="1"/>
  <c r="G1710" i="1"/>
  <c r="H1709" i="1"/>
  <c r="G1709" i="1"/>
  <c r="H1708" i="1"/>
  <c r="G1708" i="1"/>
  <c r="H1707" i="1"/>
  <c r="G1707" i="1"/>
  <c r="H1706" i="1"/>
  <c r="G1706" i="1"/>
  <c r="H1705" i="1"/>
  <c r="G1705" i="1"/>
  <c r="H1704" i="1"/>
  <c r="G1704" i="1"/>
  <c r="H1703" i="1"/>
  <c r="G1703" i="1"/>
  <c r="H1702" i="1"/>
  <c r="G1702" i="1"/>
  <c r="H1701" i="1"/>
  <c r="G1701" i="1"/>
  <c r="H1700" i="1"/>
  <c r="G1700" i="1"/>
  <c r="H1699" i="1"/>
  <c r="G1699" i="1"/>
  <c r="H1698" i="1"/>
  <c r="G1698" i="1"/>
  <c r="H1697" i="1"/>
  <c r="G1697" i="1"/>
  <c r="H1696" i="1"/>
  <c r="G1696" i="1"/>
  <c r="H1695" i="1"/>
  <c r="G1695" i="1"/>
  <c r="H1694" i="1"/>
  <c r="G1694" i="1"/>
  <c r="H1693" i="1"/>
  <c r="G1693" i="1"/>
  <c r="H1692" i="1"/>
  <c r="G1692" i="1"/>
  <c r="H1691" i="1"/>
  <c r="G1691" i="1"/>
  <c r="H1690" i="1"/>
  <c r="G1690" i="1"/>
  <c r="H1689" i="1"/>
  <c r="G1689" i="1"/>
  <c r="H1688" i="1"/>
  <c r="G1688" i="1"/>
  <c r="H1687" i="1"/>
  <c r="G1687" i="1"/>
  <c r="H1686" i="1"/>
  <c r="G1686" i="1"/>
  <c r="H1685" i="1"/>
  <c r="G1685" i="1"/>
  <c r="H1684" i="1"/>
  <c r="G1684" i="1"/>
  <c r="H1683" i="1"/>
  <c r="G1683" i="1"/>
  <c r="H1682" i="1"/>
  <c r="G1682" i="1"/>
  <c r="H1681" i="1"/>
  <c r="G1681" i="1"/>
  <c r="H1680" i="1"/>
  <c r="G1680" i="1"/>
  <c r="H1679" i="1"/>
  <c r="G1679" i="1"/>
  <c r="H1678" i="1"/>
  <c r="G1678" i="1"/>
  <c r="H1677" i="1"/>
  <c r="G1677" i="1"/>
  <c r="H1676" i="1"/>
  <c r="G1676" i="1"/>
  <c r="H1675" i="1"/>
  <c r="G1675" i="1"/>
  <c r="H1674" i="1"/>
  <c r="G1674" i="1"/>
  <c r="H1673" i="1"/>
  <c r="G1673" i="1"/>
  <c r="H1672" i="1"/>
  <c r="G1672" i="1"/>
  <c r="H1671" i="1"/>
  <c r="G1671" i="1"/>
  <c r="H1670" i="1"/>
  <c r="G1670" i="1"/>
  <c r="H1669" i="1"/>
  <c r="G1669" i="1"/>
  <c r="H1668" i="1"/>
  <c r="G1668" i="1"/>
  <c r="H1667" i="1"/>
  <c r="G1667" i="1"/>
  <c r="H1666" i="1"/>
  <c r="G1666" i="1"/>
  <c r="H1665" i="1"/>
  <c r="G1665" i="1"/>
  <c r="H1664" i="1"/>
  <c r="G1664" i="1"/>
  <c r="H1663" i="1"/>
  <c r="G1663" i="1"/>
  <c r="H1662" i="1"/>
  <c r="G1662" i="1"/>
  <c r="H1661" i="1"/>
  <c r="G1661" i="1"/>
  <c r="H1660" i="1"/>
  <c r="G1660" i="1"/>
  <c r="H1659" i="1"/>
  <c r="G1659" i="1"/>
  <c r="H1658" i="1"/>
  <c r="G1658" i="1"/>
  <c r="H1657" i="1"/>
  <c r="G1657" i="1"/>
  <c r="H1656" i="1"/>
  <c r="G1656" i="1"/>
  <c r="H1655" i="1"/>
  <c r="G1655" i="1"/>
  <c r="H1654" i="1"/>
  <c r="G1654" i="1"/>
  <c r="H1653" i="1"/>
  <c r="G1653" i="1"/>
  <c r="H1652" i="1"/>
  <c r="G1652" i="1"/>
  <c r="H1651" i="1"/>
  <c r="G1651" i="1"/>
  <c r="H1650" i="1"/>
  <c r="G1650" i="1"/>
  <c r="H1649" i="1"/>
  <c r="G1649" i="1"/>
  <c r="H1648" i="1"/>
  <c r="G1648" i="1"/>
  <c r="H1647" i="1"/>
  <c r="G1647" i="1"/>
  <c r="H1646" i="1"/>
  <c r="G1646" i="1"/>
  <c r="H1645" i="1"/>
  <c r="G1645" i="1"/>
  <c r="H1644" i="1"/>
  <c r="G1644" i="1"/>
  <c r="H1643" i="1"/>
  <c r="G1643" i="1"/>
  <c r="H1642" i="1"/>
  <c r="G1642" i="1"/>
  <c r="H1641" i="1"/>
  <c r="G1641" i="1"/>
  <c r="H1640" i="1"/>
  <c r="G1640" i="1"/>
  <c r="H1639" i="1"/>
  <c r="G1639" i="1"/>
  <c r="H1638" i="1"/>
  <c r="G1638" i="1"/>
  <c r="H1637" i="1"/>
  <c r="G1637" i="1"/>
  <c r="H1636" i="1"/>
  <c r="G1636" i="1"/>
  <c r="H1635" i="1"/>
  <c r="G1635" i="1"/>
  <c r="H1634" i="1"/>
  <c r="G1634" i="1"/>
  <c r="H1633" i="1"/>
  <c r="G1633" i="1"/>
  <c r="H1632" i="1"/>
  <c r="G1632" i="1"/>
  <c r="H1631" i="1"/>
  <c r="G1631" i="1"/>
  <c r="H1630" i="1"/>
  <c r="G1630" i="1"/>
  <c r="H1629" i="1"/>
  <c r="G1629" i="1"/>
  <c r="H1628" i="1"/>
  <c r="G1628" i="1"/>
  <c r="H1627" i="1"/>
  <c r="G1627" i="1"/>
  <c r="H1626" i="1"/>
  <c r="G1626" i="1"/>
  <c r="H1625" i="1"/>
  <c r="G1625" i="1"/>
  <c r="H1624" i="1"/>
  <c r="G1624" i="1"/>
  <c r="H1623" i="1"/>
  <c r="G1623" i="1"/>
  <c r="H1622" i="1"/>
  <c r="G1622" i="1"/>
  <c r="H1621" i="1"/>
  <c r="G1621" i="1"/>
  <c r="H1620" i="1"/>
  <c r="G1620" i="1"/>
  <c r="H1619" i="1"/>
  <c r="G1619" i="1"/>
  <c r="H1618" i="1"/>
  <c r="G1618" i="1"/>
  <c r="H1617" i="1"/>
  <c r="G1617" i="1"/>
  <c r="H1616" i="1"/>
  <c r="G1616" i="1"/>
  <c r="H1615" i="1"/>
  <c r="G1615" i="1"/>
  <c r="H1614" i="1"/>
  <c r="G1614" i="1"/>
  <c r="H1613" i="1"/>
  <c r="G1613" i="1"/>
  <c r="H1612" i="1"/>
  <c r="G1612" i="1"/>
  <c r="H1611" i="1"/>
  <c r="G1611" i="1"/>
  <c r="H1610" i="1"/>
  <c r="G1610" i="1"/>
  <c r="H1609" i="1"/>
  <c r="G1609" i="1"/>
  <c r="H1608" i="1"/>
  <c r="G1608" i="1"/>
  <c r="H1607" i="1"/>
  <c r="G1607" i="1"/>
  <c r="H1606" i="1"/>
  <c r="G1606" i="1"/>
  <c r="H1605" i="1"/>
  <c r="G1605" i="1"/>
  <c r="H1604" i="1"/>
  <c r="G1604" i="1"/>
  <c r="H1603" i="1"/>
  <c r="G1603" i="1"/>
  <c r="H1602" i="1"/>
  <c r="G1602" i="1"/>
  <c r="H1601" i="1"/>
  <c r="G1601" i="1"/>
  <c r="H1600" i="1"/>
  <c r="G1600" i="1"/>
  <c r="H1599" i="1"/>
  <c r="G1599" i="1"/>
  <c r="H1598" i="1"/>
  <c r="G1598" i="1"/>
  <c r="H1597" i="1"/>
  <c r="G1597" i="1"/>
  <c r="H1596" i="1"/>
  <c r="G1596" i="1"/>
  <c r="H1595" i="1"/>
  <c r="G1595" i="1"/>
  <c r="H1594" i="1"/>
  <c r="G1594" i="1"/>
  <c r="H1593" i="1"/>
  <c r="G1593" i="1"/>
  <c r="H1592" i="1"/>
  <c r="G1592" i="1"/>
  <c r="H1591" i="1"/>
  <c r="G1591" i="1"/>
  <c r="H1590" i="1"/>
  <c r="G1590" i="1"/>
  <c r="H1589" i="1"/>
  <c r="G1589" i="1"/>
  <c r="H1588" i="1"/>
  <c r="G1588" i="1"/>
  <c r="H1587" i="1"/>
  <c r="G1587" i="1"/>
  <c r="H1586" i="1"/>
  <c r="G1586" i="1"/>
  <c r="H1585" i="1"/>
  <c r="G1585" i="1"/>
  <c r="H1584" i="1"/>
  <c r="G1584" i="1"/>
  <c r="H1583" i="1"/>
  <c r="G1583" i="1"/>
  <c r="H1582" i="1"/>
  <c r="G1582" i="1"/>
  <c r="H1581" i="1"/>
  <c r="G1581" i="1"/>
  <c r="H1580" i="1"/>
  <c r="G1580" i="1"/>
  <c r="H1579" i="1"/>
  <c r="G1579" i="1"/>
  <c r="H1578" i="1"/>
  <c r="G1578" i="1"/>
  <c r="H1577" i="1"/>
  <c r="G1577" i="1"/>
  <c r="H1576" i="1"/>
  <c r="G1576" i="1"/>
  <c r="H1575" i="1"/>
  <c r="G1575" i="1"/>
  <c r="H1574" i="1"/>
  <c r="G1574" i="1"/>
  <c r="H1573" i="1"/>
  <c r="G1573" i="1"/>
  <c r="H1572" i="1"/>
  <c r="G1572" i="1"/>
  <c r="H1571" i="1"/>
  <c r="G1571" i="1"/>
  <c r="H1570" i="1"/>
  <c r="G1570" i="1"/>
  <c r="H1569" i="1"/>
  <c r="G1569" i="1"/>
  <c r="H1568" i="1"/>
  <c r="G1568" i="1"/>
  <c r="H1567" i="1"/>
  <c r="G1567" i="1"/>
  <c r="H1566" i="1"/>
  <c r="G1566" i="1"/>
  <c r="H1565" i="1"/>
  <c r="G1565" i="1"/>
  <c r="H1564" i="1"/>
  <c r="G1564" i="1"/>
  <c r="H1563" i="1"/>
  <c r="G1563" i="1"/>
  <c r="H1562" i="1"/>
  <c r="G1562" i="1"/>
  <c r="H1561" i="1"/>
  <c r="G1561" i="1"/>
  <c r="H1560" i="1"/>
  <c r="G1560" i="1"/>
  <c r="H1559" i="1"/>
  <c r="G1559" i="1"/>
  <c r="H1558" i="1"/>
  <c r="G1558" i="1"/>
  <c r="H1557" i="1"/>
  <c r="G1557" i="1"/>
  <c r="H1556" i="1"/>
  <c r="G1556" i="1"/>
  <c r="H1555" i="1"/>
  <c r="G1555" i="1"/>
  <c r="H1554" i="1"/>
  <c r="G1554" i="1"/>
  <c r="H1553" i="1"/>
  <c r="G1553" i="1"/>
  <c r="H1552" i="1"/>
  <c r="G1552" i="1"/>
  <c r="H1551" i="1"/>
  <c r="G1551" i="1"/>
  <c r="H1550" i="1"/>
  <c r="G1550" i="1"/>
  <c r="H1549" i="1"/>
  <c r="G1549" i="1"/>
  <c r="H1548" i="1"/>
  <c r="G1548" i="1"/>
  <c r="H1547" i="1"/>
  <c r="G1547" i="1"/>
  <c r="H1546" i="1"/>
  <c r="G1546" i="1"/>
  <c r="H1545" i="1"/>
  <c r="G1545" i="1"/>
  <c r="H1544" i="1"/>
  <c r="G1544" i="1"/>
  <c r="H1543" i="1"/>
  <c r="G1543" i="1"/>
  <c r="H1542" i="1"/>
  <c r="G1542" i="1"/>
  <c r="H1541" i="1"/>
  <c r="G1541" i="1"/>
  <c r="H1540" i="1"/>
  <c r="G1540" i="1"/>
  <c r="H1539" i="1"/>
  <c r="G1539" i="1"/>
  <c r="H1538" i="1"/>
  <c r="G1538" i="1"/>
  <c r="H1537" i="1"/>
  <c r="G1537" i="1"/>
  <c r="H1536" i="1"/>
  <c r="G1536" i="1"/>
  <c r="H1535" i="1"/>
  <c r="G1535" i="1"/>
  <c r="H1534" i="1"/>
  <c r="G1534" i="1"/>
  <c r="H1533" i="1"/>
  <c r="G1533" i="1"/>
  <c r="H1532" i="1"/>
  <c r="G1532" i="1"/>
  <c r="H1531" i="1"/>
  <c r="G1531" i="1"/>
  <c r="H1530" i="1"/>
  <c r="G1530" i="1"/>
  <c r="H1529" i="1"/>
  <c r="G1529" i="1"/>
  <c r="H1528" i="1"/>
  <c r="G1528" i="1"/>
  <c r="H1527" i="1"/>
  <c r="G1527" i="1"/>
  <c r="H1526" i="1"/>
  <c r="G1526" i="1"/>
  <c r="H1525" i="1"/>
  <c r="G1525" i="1"/>
  <c r="H1524" i="1"/>
  <c r="G1524" i="1"/>
  <c r="H1523" i="1"/>
  <c r="G1523" i="1"/>
  <c r="H1522" i="1"/>
  <c r="G1522" i="1"/>
  <c r="H1521" i="1"/>
  <c r="G1521" i="1"/>
  <c r="H1520" i="1"/>
  <c r="G1520" i="1"/>
  <c r="H1519" i="1"/>
  <c r="G1519" i="1"/>
  <c r="H1518" i="1"/>
  <c r="G1518" i="1"/>
  <c r="H1517" i="1"/>
  <c r="G1517" i="1"/>
  <c r="H1516" i="1"/>
  <c r="G1516" i="1"/>
  <c r="H1515" i="1"/>
  <c r="G1515" i="1"/>
  <c r="H1514" i="1"/>
  <c r="G1514" i="1"/>
  <c r="H1513" i="1"/>
  <c r="G1513" i="1"/>
  <c r="H1512" i="1"/>
  <c r="G1512" i="1"/>
  <c r="H1511" i="1"/>
  <c r="G1511" i="1"/>
  <c r="H1510" i="1"/>
  <c r="G1510" i="1"/>
  <c r="H1509" i="1"/>
  <c r="G1509" i="1"/>
  <c r="H1508" i="1"/>
  <c r="G1508" i="1"/>
  <c r="H1507" i="1"/>
  <c r="G1507" i="1"/>
  <c r="H1506" i="1"/>
  <c r="G1506" i="1"/>
  <c r="H1505" i="1"/>
  <c r="G1505" i="1"/>
  <c r="H1504" i="1"/>
  <c r="G1504" i="1"/>
  <c r="H1503" i="1"/>
  <c r="G1503" i="1"/>
  <c r="H1502" i="1"/>
  <c r="G1502" i="1"/>
  <c r="H1501" i="1"/>
  <c r="G1501" i="1"/>
  <c r="H1500" i="1"/>
  <c r="G1500" i="1"/>
  <c r="H1499" i="1"/>
  <c r="G1499" i="1"/>
  <c r="H1498" i="1"/>
  <c r="G1498" i="1"/>
  <c r="H1497" i="1"/>
  <c r="G1497" i="1"/>
  <c r="H1496" i="1"/>
  <c r="G1496" i="1"/>
  <c r="H1495" i="1"/>
  <c r="G1495" i="1"/>
  <c r="H1494" i="1"/>
  <c r="G1494" i="1"/>
  <c r="H1493" i="1"/>
  <c r="G1493" i="1"/>
  <c r="H1492" i="1"/>
  <c r="G1492" i="1"/>
  <c r="H1491" i="1"/>
  <c r="G1491" i="1"/>
  <c r="H1490" i="1"/>
  <c r="G1490" i="1"/>
  <c r="H1489" i="1"/>
  <c r="G1489" i="1"/>
  <c r="H1488" i="1"/>
  <c r="G1488" i="1"/>
  <c r="H1487" i="1"/>
  <c r="G1487" i="1"/>
  <c r="H1486" i="1"/>
  <c r="G1486" i="1"/>
  <c r="H1485" i="1"/>
  <c r="G1485" i="1"/>
  <c r="H1484" i="1"/>
  <c r="G1484" i="1"/>
  <c r="H1483" i="1"/>
  <c r="G1483" i="1"/>
  <c r="H1482" i="1"/>
  <c r="G1482" i="1"/>
  <c r="H1481" i="1"/>
  <c r="G1481" i="1"/>
  <c r="H1480" i="1"/>
  <c r="G1480" i="1"/>
  <c r="H1479" i="1"/>
  <c r="G1479" i="1"/>
  <c r="H1478" i="1"/>
  <c r="G1478" i="1"/>
  <c r="H1477" i="1"/>
  <c r="G1477" i="1"/>
  <c r="H1476" i="1"/>
  <c r="G1476" i="1"/>
  <c r="H1475" i="1"/>
  <c r="G1475" i="1"/>
  <c r="H1474" i="1"/>
  <c r="G1474" i="1"/>
  <c r="H1473" i="1"/>
  <c r="G1473" i="1"/>
  <c r="H1472" i="1"/>
  <c r="G1472" i="1"/>
  <c r="H1471" i="1"/>
  <c r="G1471" i="1"/>
  <c r="H1470" i="1"/>
  <c r="G1470" i="1"/>
  <c r="H1469" i="1"/>
  <c r="G1469" i="1"/>
  <c r="H1468" i="1"/>
  <c r="G1468" i="1"/>
  <c r="H1467" i="1"/>
  <c r="G1467" i="1"/>
  <c r="H1466" i="1"/>
  <c r="G1466" i="1"/>
  <c r="H1465" i="1"/>
  <c r="G1465" i="1"/>
  <c r="H1464" i="1"/>
  <c r="G1464" i="1"/>
  <c r="H1463" i="1"/>
  <c r="G1463" i="1"/>
  <c r="H1462" i="1"/>
  <c r="G1462" i="1"/>
  <c r="H1461" i="1"/>
  <c r="G1461" i="1"/>
  <c r="H1460" i="1"/>
  <c r="G1460" i="1"/>
  <c r="H1459" i="1"/>
  <c r="G1459" i="1"/>
  <c r="H1458" i="1"/>
  <c r="G1458" i="1"/>
  <c r="H1457" i="1"/>
  <c r="G1457" i="1"/>
  <c r="H1456" i="1"/>
  <c r="G1456" i="1"/>
  <c r="H1455" i="1"/>
  <c r="G1455" i="1"/>
  <c r="H1454" i="1"/>
  <c r="G1454" i="1"/>
  <c r="H1453" i="1"/>
  <c r="G1453" i="1"/>
  <c r="H1452" i="1"/>
  <c r="G1452" i="1"/>
  <c r="H1451" i="1"/>
  <c r="G1451" i="1"/>
  <c r="H1450" i="1"/>
  <c r="G1450" i="1"/>
  <c r="H1449" i="1"/>
  <c r="G1449" i="1"/>
  <c r="H1448" i="1"/>
  <c r="G1448" i="1"/>
  <c r="H1447" i="1"/>
  <c r="G1447" i="1"/>
  <c r="H1446" i="1"/>
  <c r="G1446" i="1"/>
  <c r="H1445" i="1"/>
  <c r="G1445" i="1"/>
  <c r="H1444" i="1"/>
  <c r="G1444" i="1"/>
  <c r="H1443" i="1"/>
  <c r="G1443" i="1"/>
  <c r="H1442" i="1"/>
  <c r="G1442" i="1"/>
  <c r="H1441" i="1"/>
  <c r="G1441" i="1"/>
  <c r="H1440" i="1"/>
  <c r="G1440" i="1"/>
  <c r="H1439" i="1"/>
  <c r="G1439" i="1"/>
  <c r="H1438" i="1"/>
  <c r="G1438" i="1"/>
  <c r="H1437" i="1"/>
  <c r="G1437" i="1"/>
  <c r="H1436" i="1"/>
  <c r="G1436" i="1"/>
  <c r="H1435" i="1"/>
  <c r="G1435" i="1"/>
  <c r="H1434" i="1"/>
  <c r="G1434" i="1"/>
  <c r="H1433" i="1"/>
  <c r="G1433" i="1"/>
  <c r="H1432" i="1"/>
  <c r="G1432" i="1"/>
  <c r="H1431" i="1"/>
  <c r="G1431" i="1"/>
  <c r="H1430" i="1"/>
  <c r="G1430" i="1"/>
  <c r="H1429" i="1"/>
  <c r="G1429" i="1"/>
  <c r="H1428" i="1"/>
  <c r="G1428" i="1"/>
  <c r="H1427" i="1"/>
  <c r="G1427" i="1"/>
  <c r="H1426" i="1"/>
  <c r="G1426" i="1"/>
  <c r="H1425" i="1"/>
  <c r="G1425" i="1"/>
  <c r="H1424" i="1"/>
  <c r="G1424" i="1"/>
  <c r="H1423" i="1"/>
  <c r="G1423" i="1"/>
  <c r="H1422" i="1"/>
  <c r="G1422" i="1"/>
  <c r="H1421" i="1"/>
  <c r="G1421" i="1"/>
  <c r="H1420" i="1"/>
  <c r="G1420" i="1"/>
  <c r="H1419" i="1"/>
  <c r="G1419" i="1"/>
  <c r="H1418" i="1"/>
  <c r="G1418" i="1"/>
  <c r="H1417" i="1"/>
  <c r="G1417" i="1"/>
  <c r="H1416" i="1"/>
  <c r="G1416" i="1"/>
  <c r="H1415" i="1"/>
  <c r="G1415" i="1"/>
  <c r="H1414" i="1"/>
  <c r="G1414" i="1"/>
  <c r="H1413" i="1"/>
  <c r="G1413" i="1"/>
  <c r="H1412" i="1"/>
  <c r="G1412" i="1"/>
  <c r="H1411" i="1"/>
  <c r="G1411" i="1"/>
  <c r="H1410" i="1"/>
  <c r="G1410" i="1"/>
  <c r="H1409" i="1"/>
  <c r="G1409" i="1"/>
  <c r="H1408" i="1"/>
  <c r="G1408" i="1"/>
  <c r="H1407" i="1"/>
  <c r="G1407" i="1"/>
  <c r="H1406" i="1"/>
  <c r="G1406" i="1"/>
  <c r="H1405" i="1"/>
  <c r="G1405" i="1"/>
  <c r="H1404" i="1"/>
  <c r="G1404" i="1"/>
  <c r="H1403" i="1"/>
  <c r="G1403" i="1"/>
  <c r="H1402" i="1"/>
  <c r="G1402" i="1"/>
  <c r="H1401" i="1"/>
  <c r="G1401" i="1"/>
  <c r="H1400" i="1"/>
  <c r="G1400" i="1"/>
  <c r="H1399" i="1"/>
  <c r="G1399" i="1"/>
  <c r="H1398" i="1"/>
  <c r="G1398" i="1"/>
  <c r="H1397" i="1"/>
  <c r="G1397" i="1"/>
  <c r="H1396" i="1"/>
  <c r="G1396" i="1"/>
  <c r="H1395" i="1"/>
  <c r="G1395" i="1"/>
  <c r="H1394" i="1"/>
  <c r="G1394" i="1"/>
  <c r="H1393" i="1"/>
  <c r="G1393" i="1"/>
  <c r="H1392" i="1"/>
  <c r="G1392" i="1"/>
  <c r="H1391" i="1"/>
  <c r="G1391" i="1"/>
  <c r="H1390" i="1"/>
  <c r="G1390" i="1"/>
  <c r="H1389" i="1"/>
  <c r="G1389" i="1"/>
  <c r="H1388" i="1"/>
  <c r="G1388" i="1"/>
  <c r="H1387" i="1"/>
  <c r="G1387" i="1"/>
  <c r="H1386" i="1"/>
  <c r="G1386" i="1"/>
  <c r="H1385" i="1"/>
  <c r="G1385" i="1"/>
  <c r="H1384" i="1"/>
  <c r="G1384" i="1"/>
  <c r="H1383" i="1"/>
  <c r="G1383" i="1"/>
  <c r="H1382" i="1"/>
  <c r="G1382" i="1"/>
  <c r="H1381" i="1"/>
  <c r="G1381" i="1"/>
  <c r="H1380" i="1"/>
  <c r="G1380" i="1"/>
  <c r="H1379" i="1"/>
  <c r="G1379" i="1"/>
  <c r="H1378" i="1"/>
  <c r="G1378" i="1"/>
  <c r="H1377" i="1"/>
  <c r="G1377" i="1"/>
  <c r="H1376" i="1"/>
  <c r="G1376" i="1"/>
  <c r="H1375" i="1"/>
  <c r="G1375" i="1"/>
  <c r="H1374" i="1"/>
  <c r="G1374" i="1"/>
  <c r="H1373" i="1"/>
  <c r="G1373" i="1"/>
  <c r="H1372" i="1"/>
  <c r="G1372" i="1"/>
  <c r="H1371" i="1"/>
  <c r="G1371" i="1"/>
  <c r="H1370" i="1"/>
  <c r="G1370" i="1"/>
  <c r="H1369" i="1"/>
  <c r="G1369" i="1"/>
  <c r="H1368" i="1"/>
  <c r="G1368" i="1"/>
  <c r="H1367" i="1"/>
  <c r="G1367" i="1"/>
  <c r="H1366" i="1"/>
  <c r="G1366" i="1"/>
  <c r="H1365" i="1"/>
  <c r="G1365" i="1"/>
  <c r="H1364" i="1"/>
  <c r="G1364" i="1"/>
  <c r="H1363" i="1"/>
  <c r="G1363" i="1"/>
  <c r="H1362" i="1"/>
  <c r="G1362" i="1"/>
  <c r="H1361" i="1"/>
  <c r="G1361" i="1"/>
  <c r="H1360" i="1"/>
  <c r="G1360" i="1"/>
  <c r="H1359" i="1"/>
  <c r="G1359" i="1"/>
  <c r="H1358" i="1"/>
  <c r="G1358" i="1"/>
  <c r="H1357" i="1"/>
  <c r="G1357" i="1"/>
  <c r="H1356" i="1"/>
  <c r="G1356" i="1"/>
  <c r="H1355" i="1"/>
  <c r="G1355" i="1"/>
  <c r="H1354" i="1"/>
  <c r="G1354" i="1"/>
  <c r="H1353" i="1"/>
  <c r="G1353" i="1"/>
  <c r="H1352" i="1"/>
  <c r="G1352" i="1"/>
  <c r="H1351" i="1"/>
  <c r="G1351" i="1"/>
  <c r="H1350" i="1"/>
  <c r="G1350" i="1"/>
  <c r="H1349" i="1"/>
  <c r="G1349" i="1"/>
  <c r="H1348" i="1"/>
  <c r="G1348" i="1"/>
  <c r="H1347" i="1"/>
  <c r="G1347" i="1"/>
  <c r="H1346" i="1"/>
  <c r="G1346" i="1"/>
  <c r="H1345" i="1"/>
  <c r="G1345" i="1"/>
  <c r="H1344" i="1"/>
  <c r="G1344" i="1"/>
  <c r="H1343" i="1"/>
  <c r="G1343" i="1"/>
  <c r="H1342" i="1"/>
  <c r="G1342" i="1"/>
  <c r="H1341" i="1"/>
  <c r="G1341" i="1"/>
  <c r="H1340" i="1"/>
  <c r="G1340" i="1"/>
  <c r="H1339" i="1"/>
  <c r="G1339" i="1"/>
  <c r="H1338" i="1"/>
  <c r="G1338" i="1"/>
  <c r="H1337" i="1"/>
  <c r="G1337" i="1"/>
  <c r="H1336" i="1"/>
  <c r="G1336" i="1"/>
  <c r="H1335" i="1"/>
  <c r="G1335" i="1"/>
  <c r="H1334" i="1"/>
  <c r="G1334" i="1"/>
  <c r="H1333" i="1"/>
  <c r="G1333" i="1"/>
  <c r="H1332" i="1"/>
  <c r="G1332" i="1"/>
  <c r="H1331" i="1"/>
  <c r="G1331" i="1"/>
  <c r="H1330" i="1"/>
  <c r="G1330" i="1"/>
  <c r="H1329" i="1"/>
  <c r="G1329" i="1"/>
  <c r="H1328" i="1"/>
  <c r="G1328" i="1"/>
  <c r="H1327" i="1"/>
  <c r="G1327" i="1"/>
  <c r="H1326" i="1"/>
  <c r="G1326" i="1"/>
  <c r="H1325" i="1"/>
  <c r="G1325" i="1"/>
  <c r="H1324" i="1"/>
  <c r="G1324" i="1"/>
  <c r="H1323" i="1"/>
  <c r="G1323" i="1"/>
  <c r="H1322" i="1"/>
  <c r="G1322" i="1"/>
  <c r="H1321" i="1"/>
  <c r="G1321" i="1"/>
  <c r="H1320" i="1"/>
  <c r="G1320" i="1"/>
  <c r="H1319" i="1"/>
  <c r="G1319" i="1"/>
  <c r="H1318" i="1"/>
  <c r="G1318" i="1"/>
  <c r="H1317" i="1"/>
  <c r="G1317" i="1"/>
  <c r="H1316" i="1"/>
  <c r="G1316" i="1"/>
  <c r="H1315" i="1"/>
  <c r="G1315" i="1"/>
  <c r="H1314" i="1"/>
  <c r="G1314" i="1"/>
  <c r="H1313" i="1"/>
  <c r="G1313" i="1"/>
  <c r="H1312" i="1"/>
  <c r="G1312" i="1"/>
  <c r="H1311" i="1"/>
  <c r="G1311" i="1"/>
  <c r="H1310" i="1"/>
  <c r="G1310" i="1"/>
  <c r="H1309" i="1"/>
  <c r="G1309" i="1"/>
  <c r="H1308" i="1"/>
  <c r="G1308" i="1"/>
  <c r="H1307" i="1"/>
  <c r="G1307" i="1"/>
  <c r="H1306" i="1"/>
  <c r="G1306" i="1"/>
  <c r="H1305" i="1"/>
  <c r="G1305" i="1"/>
  <c r="H1304" i="1"/>
  <c r="G1304" i="1"/>
  <c r="H1303" i="1"/>
  <c r="G1303" i="1"/>
  <c r="H1302" i="1"/>
  <c r="G1302" i="1"/>
  <c r="H1301" i="1"/>
  <c r="G1301" i="1"/>
  <c r="H1300" i="1"/>
  <c r="G1300" i="1"/>
  <c r="H1299" i="1"/>
  <c r="G1299" i="1"/>
  <c r="H1298" i="1"/>
  <c r="G1298" i="1"/>
  <c r="H1297" i="1"/>
  <c r="G1297" i="1"/>
  <c r="H1296" i="1"/>
  <c r="G1296" i="1"/>
  <c r="H1295" i="1"/>
  <c r="G1295" i="1"/>
  <c r="H1294" i="1"/>
  <c r="G1294" i="1"/>
  <c r="H1293" i="1"/>
  <c r="G1293" i="1"/>
  <c r="H1292" i="1"/>
  <c r="G1292" i="1"/>
  <c r="H1291" i="1"/>
  <c r="G1291" i="1"/>
  <c r="H1290" i="1"/>
  <c r="G1290" i="1"/>
  <c r="H1289" i="1"/>
  <c r="G1289" i="1"/>
  <c r="H1288" i="1"/>
  <c r="G1288" i="1"/>
  <c r="H1287" i="1"/>
  <c r="G1287" i="1"/>
  <c r="H1286" i="1"/>
  <c r="G1286" i="1"/>
  <c r="H1285" i="1"/>
  <c r="G1285" i="1"/>
  <c r="H1284" i="1"/>
  <c r="G1284" i="1"/>
  <c r="H1283" i="1"/>
  <c r="G1283" i="1"/>
  <c r="H1282" i="1"/>
  <c r="G1282" i="1"/>
  <c r="H1281" i="1"/>
  <c r="G1281" i="1"/>
  <c r="H1280" i="1"/>
  <c r="G1280" i="1"/>
  <c r="H1279" i="1"/>
  <c r="G1279" i="1"/>
  <c r="H1278" i="1"/>
  <c r="G1278" i="1"/>
  <c r="H1277" i="1"/>
  <c r="G1277" i="1"/>
  <c r="H1276" i="1"/>
  <c r="G1276" i="1"/>
  <c r="H1275" i="1"/>
  <c r="G1275" i="1"/>
  <c r="H1274" i="1"/>
  <c r="G1274" i="1"/>
  <c r="H1273" i="1"/>
  <c r="G1273" i="1"/>
  <c r="H1272" i="1"/>
  <c r="G1272" i="1"/>
  <c r="H1271" i="1"/>
  <c r="G1271" i="1"/>
  <c r="H1270" i="1"/>
  <c r="G1270" i="1"/>
  <c r="H1269" i="1"/>
  <c r="G1269" i="1"/>
  <c r="H1268" i="1"/>
  <c r="G1268" i="1"/>
  <c r="H1267" i="1"/>
  <c r="G1267" i="1"/>
  <c r="H1266" i="1"/>
  <c r="G1266" i="1"/>
  <c r="H1265" i="1"/>
  <c r="G1265" i="1"/>
  <c r="H1264" i="1"/>
  <c r="G1264" i="1"/>
  <c r="H1263" i="1"/>
  <c r="G1263" i="1"/>
  <c r="H1262" i="1"/>
  <c r="G1262" i="1"/>
  <c r="H1261" i="1"/>
  <c r="G1261" i="1"/>
  <c r="H1260" i="1"/>
  <c r="G1260" i="1"/>
  <c r="H1259" i="1"/>
  <c r="G1259" i="1"/>
  <c r="H1258" i="1"/>
  <c r="G1258" i="1"/>
  <c r="H1257" i="1"/>
  <c r="G1257" i="1"/>
  <c r="H1256" i="1"/>
  <c r="G1256" i="1"/>
  <c r="H1255" i="1"/>
  <c r="G1255" i="1"/>
  <c r="H1254" i="1"/>
  <c r="G1254" i="1"/>
  <c r="H1253" i="1"/>
  <c r="G1253" i="1"/>
  <c r="H1252" i="1"/>
  <c r="G1252" i="1"/>
  <c r="H1251" i="1"/>
  <c r="G1251" i="1"/>
  <c r="H1250" i="1"/>
  <c r="G1250" i="1"/>
  <c r="H1249" i="1"/>
  <c r="G1249" i="1"/>
  <c r="H1248" i="1"/>
  <c r="G1248" i="1"/>
  <c r="H1247" i="1"/>
  <c r="G1247" i="1"/>
  <c r="H1246" i="1"/>
  <c r="G1246" i="1"/>
  <c r="H1245" i="1"/>
  <c r="G1245" i="1"/>
  <c r="H1244" i="1"/>
  <c r="G1244" i="1"/>
  <c r="H1243" i="1"/>
  <c r="G1243" i="1"/>
  <c r="H1242" i="1"/>
  <c r="G1242" i="1"/>
  <c r="H1241" i="1"/>
  <c r="G1241" i="1"/>
  <c r="H1240" i="1"/>
  <c r="G1240" i="1"/>
  <c r="H1239" i="1"/>
  <c r="G1239" i="1"/>
  <c r="H1238" i="1"/>
  <c r="G1238" i="1"/>
  <c r="H1237" i="1"/>
  <c r="G1237" i="1"/>
  <c r="H1236" i="1"/>
  <c r="G1236" i="1"/>
  <c r="H1235" i="1"/>
  <c r="G1235" i="1"/>
  <c r="H1234" i="1"/>
  <c r="G1234" i="1"/>
  <c r="H1233" i="1"/>
  <c r="G1233" i="1"/>
  <c r="H1232" i="1"/>
  <c r="G1232" i="1"/>
  <c r="H1231" i="1"/>
  <c r="G1231" i="1"/>
  <c r="H1230" i="1"/>
  <c r="G1230" i="1"/>
  <c r="H1229" i="1"/>
  <c r="G1229" i="1"/>
  <c r="H1228" i="1"/>
  <c r="G1228" i="1"/>
  <c r="H1227" i="1"/>
  <c r="G1227" i="1"/>
  <c r="H1226" i="1"/>
  <c r="G1226" i="1"/>
  <c r="H1225" i="1"/>
  <c r="G1225" i="1"/>
  <c r="H1224" i="1"/>
  <c r="G1224" i="1"/>
  <c r="H1223" i="1"/>
  <c r="G1223" i="1"/>
  <c r="H1222" i="1"/>
  <c r="G1222" i="1"/>
  <c r="H1221" i="1"/>
  <c r="G1221" i="1"/>
  <c r="H1220" i="1"/>
  <c r="G1220" i="1"/>
  <c r="H1219" i="1"/>
  <c r="G1219" i="1"/>
  <c r="H1218" i="1"/>
  <c r="G1218" i="1"/>
  <c r="H1217" i="1"/>
  <c r="G1217" i="1"/>
  <c r="H1216" i="1"/>
  <c r="G1216" i="1"/>
  <c r="H1215" i="1"/>
  <c r="G1215" i="1"/>
  <c r="H1214" i="1"/>
  <c r="G1214" i="1"/>
  <c r="H1213" i="1"/>
  <c r="G1213" i="1"/>
  <c r="H1212" i="1"/>
  <c r="G1212" i="1"/>
  <c r="H1211" i="1"/>
  <c r="G1211" i="1"/>
  <c r="H1210" i="1"/>
  <c r="G1210" i="1"/>
  <c r="H1209" i="1"/>
  <c r="G1209" i="1"/>
  <c r="H1208" i="1"/>
  <c r="G1208" i="1"/>
  <c r="H1207" i="1"/>
  <c r="G1207" i="1"/>
  <c r="H1206" i="1"/>
  <c r="G1206" i="1"/>
  <c r="H1205" i="1"/>
  <c r="G1205" i="1"/>
  <c r="H1204" i="1"/>
  <c r="G1204" i="1"/>
  <c r="H1203" i="1"/>
  <c r="G1203" i="1"/>
  <c r="H1202" i="1"/>
  <c r="G1202" i="1"/>
  <c r="H1201" i="1"/>
  <c r="G1201" i="1"/>
  <c r="H1200" i="1"/>
  <c r="G1200" i="1"/>
  <c r="H1199" i="1"/>
  <c r="G1199" i="1"/>
  <c r="H1198" i="1"/>
  <c r="G1198" i="1"/>
  <c r="H1197" i="1"/>
  <c r="G1197" i="1"/>
  <c r="H1196" i="1"/>
  <c r="G1196" i="1"/>
  <c r="H1195" i="1"/>
  <c r="G1195" i="1"/>
  <c r="H1194" i="1"/>
  <c r="G1194" i="1"/>
  <c r="H1193" i="1"/>
  <c r="G1193" i="1"/>
  <c r="H1192" i="1"/>
  <c r="G1192" i="1"/>
  <c r="H1191" i="1"/>
  <c r="G1191" i="1"/>
  <c r="H1190" i="1"/>
  <c r="G1190" i="1"/>
  <c r="H1189" i="1"/>
  <c r="G1189" i="1"/>
  <c r="H1188" i="1"/>
  <c r="G1188" i="1"/>
  <c r="H1187" i="1"/>
  <c r="G1187" i="1"/>
  <c r="H1186" i="1"/>
  <c r="G1186" i="1"/>
  <c r="H1185" i="1"/>
  <c r="G1185" i="1"/>
  <c r="H1184" i="1"/>
  <c r="G1184" i="1"/>
  <c r="H1183" i="1"/>
  <c r="G1183" i="1"/>
  <c r="H1182" i="1"/>
  <c r="G1182" i="1"/>
  <c r="H1181" i="1"/>
  <c r="G1181" i="1"/>
  <c r="H1180" i="1"/>
  <c r="G1180" i="1"/>
  <c r="H1179" i="1"/>
  <c r="G1179" i="1"/>
  <c r="H1178" i="1"/>
  <c r="G1178" i="1"/>
  <c r="H1177" i="1"/>
  <c r="G1177" i="1"/>
  <c r="H1176" i="1"/>
  <c r="G1176" i="1"/>
  <c r="H1175" i="1"/>
  <c r="G1175" i="1"/>
  <c r="H1174" i="1"/>
  <c r="G1174" i="1"/>
  <c r="H1173" i="1"/>
  <c r="G1173" i="1"/>
  <c r="H1172" i="1"/>
  <c r="G1172" i="1"/>
  <c r="H1171" i="1"/>
  <c r="G1171" i="1"/>
  <c r="H1170" i="1"/>
  <c r="G1170" i="1"/>
  <c r="H1169" i="1"/>
  <c r="G1169" i="1"/>
  <c r="H1168" i="1"/>
  <c r="G1168" i="1"/>
  <c r="H1167" i="1"/>
  <c r="G1167" i="1"/>
  <c r="H1166" i="1"/>
  <c r="G1166" i="1"/>
  <c r="H1165" i="1"/>
  <c r="G1165" i="1"/>
  <c r="H1164" i="1"/>
  <c r="G1164" i="1"/>
  <c r="H1163" i="1"/>
  <c r="G1163" i="1"/>
  <c r="H1162" i="1"/>
  <c r="G1162" i="1"/>
  <c r="H1161" i="1"/>
  <c r="G1161" i="1"/>
  <c r="H1160" i="1"/>
  <c r="G1160" i="1"/>
  <c r="H1159" i="1"/>
  <c r="G1159" i="1"/>
  <c r="H1158" i="1"/>
  <c r="G1158" i="1"/>
  <c r="H1157" i="1"/>
  <c r="G1157" i="1"/>
  <c r="H1156" i="1"/>
  <c r="G1156" i="1"/>
  <c r="H1155" i="1"/>
  <c r="G1155" i="1"/>
  <c r="H1154" i="1"/>
  <c r="G1154" i="1"/>
  <c r="H1153" i="1"/>
  <c r="G1153" i="1"/>
  <c r="H1152" i="1"/>
  <c r="G1152" i="1"/>
  <c r="H1151" i="1"/>
  <c r="G1151" i="1"/>
  <c r="H1150" i="1"/>
  <c r="G1150" i="1"/>
  <c r="H1149" i="1"/>
  <c r="G1149" i="1"/>
  <c r="H1148" i="1"/>
  <c r="G1148" i="1"/>
  <c r="H1147" i="1"/>
  <c r="G1147" i="1"/>
  <c r="H1146" i="1"/>
  <c r="G1146" i="1"/>
  <c r="H1145" i="1"/>
  <c r="G1145" i="1"/>
  <c r="H1144" i="1"/>
  <c r="G1144" i="1"/>
  <c r="H1143" i="1"/>
  <c r="G1143" i="1"/>
  <c r="H1142" i="1"/>
  <c r="G1142" i="1"/>
  <c r="H1141" i="1"/>
  <c r="G1141" i="1"/>
  <c r="H1140" i="1"/>
  <c r="G1140" i="1"/>
  <c r="H1139" i="1"/>
  <c r="G1139" i="1"/>
  <c r="H1138" i="1"/>
  <c r="G1138" i="1"/>
  <c r="H1137" i="1"/>
  <c r="G1137" i="1"/>
  <c r="H1136" i="1"/>
  <c r="G1136" i="1"/>
  <c r="H1135" i="1"/>
  <c r="G1135" i="1"/>
  <c r="H1134" i="1"/>
  <c r="G1134" i="1"/>
  <c r="H1133" i="1"/>
  <c r="G1133" i="1"/>
  <c r="H1132" i="1"/>
  <c r="G1132" i="1"/>
  <c r="H1131" i="1"/>
  <c r="G1131" i="1"/>
  <c r="H1130" i="1"/>
  <c r="G1130" i="1"/>
  <c r="H1129" i="1"/>
  <c r="G1129" i="1"/>
  <c r="H1128" i="1"/>
  <c r="G1128" i="1"/>
  <c r="H1127" i="1"/>
  <c r="G1127" i="1"/>
  <c r="H1126" i="1"/>
  <c r="G1126" i="1"/>
  <c r="H1125" i="1"/>
  <c r="G1125" i="1"/>
  <c r="H1124" i="1"/>
  <c r="G1124" i="1"/>
  <c r="H1123" i="1"/>
  <c r="G1123" i="1"/>
  <c r="H1122" i="1"/>
  <c r="G1122" i="1"/>
  <c r="H1121" i="1"/>
  <c r="G1121" i="1"/>
  <c r="H1120" i="1"/>
  <c r="G1120" i="1"/>
  <c r="H1119" i="1"/>
  <c r="G1119" i="1"/>
  <c r="H1118" i="1"/>
  <c r="G1118" i="1"/>
  <c r="H1117" i="1"/>
  <c r="G1117" i="1"/>
  <c r="H1116" i="1"/>
  <c r="G1116" i="1"/>
  <c r="H1115" i="1"/>
  <c r="G1115" i="1"/>
  <c r="H1114" i="1"/>
  <c r="G1114" i="1"/>
  <c r="H1113" i="1"/>
  <c r="G1113" i="1"/>
  <c r="H1112" i="1"/>
  <c r="G1112" i="1"/>
  <c r="H1111" i="1"/>
  <c r="G1111" i="1"/>
  <c r="H1110" i="1"/>
  <c r="G1110" i="1"/>
  <c r="H1109" i="1"/>
  <c r="G1109" i="1"/>
  <c r="H1108" i="1"/>
  <c r="G1108" i="1"/>
  <c r="H1107" i="1"/>
  <c r="G1107" i="1"/>
  <c r="H1106" i="1"/>
  <c r="G1106" i="1"/>
  <c r="H1105" i="1"/>
  <c r="G1105" i="1"/>
  <c r="H1104" i="1"/>
  <c r="G1104" i="1"/>
  <c r="H1103" i="1"/>
  <c r="G1103" i="1"/>
  <c r="H1102" i="1"/>
  <c r="G1102" i="1"/>
  <c r="H1101" i="1"/>
  <c r="G1101" i="1"/>
  <c r="H1100" i="1"/>
  <c r="G1100" i="1"/>
  <c r="H1099" i="1"/>
  <c r="G1099" i="1"/>
  <c r="H1098" i="1"/>
  <c r="G1098" i="1"/>
  <c r="H1097" i="1"/>
  <c r="G1097" i="1"/>
  <c r="H1096" i="1"/>
  <c r="G1096" i="1"/>
  <c r="H1095" i="1"/>
  <c r="G1095" i="1"/>
  <c r="H1094" i="1"/>
  <c r="G1094" i="1"/>
  <c r="H1093" i="1"/>
  <c r="G1093" i="1"/>
  <c r="H1092" i="1"/>
  <c r="G1092" i="1"/>
  <c r="H1091" i="1"/>
  <c r="G1091" i="1"/>
  <c r="H1090" i="1"/>
  <c r="G1090" i="1"/>
  <c r="H1089" i="1"/>
  <c r="G1089" i="1"/>
  <c r="H1088" i="1"/>
  <c r="G1088" i="1"/>
  <c r="H1087" i="1"/>
  <c r="G1087" i="1"/>
  <c r="H1086" i="1"/>
  <c r="G1086" i="1"/>
  <c r="H1085" i="1"/>
  <c r="G1085" i="1"/>
  <c r="H1084" i="1"/>
  <c r="G1084" i="1"/>
  <c r="H1083" i="1"/>
  <c r="G1083" i="1"/>
  <c r="H1082" i="1"/>
  <c r="G1082" i="1"/>
  <c r="H1081" i="1"/>
  <c r="G1081" i="1"/>
  <c r="H1080" i="1"/>
  <c r="G1080" i="1"/>
  <c r="H1079" i="1"/>
  <c r="G1079" i="1"/>
  <c r="H1078" i="1"/>
  <c r="G1078" i="1"/>
  <c r="H1077" i="1"/>
  <c r="G1077" i="1"/>
  <c r="H1076" i="1"/>
  <c r="G1076" i="1"/>
  <c r="H1075" i="1"/>
  <c r="G1075" i="1"/>
  <c r="H1074" i="1"/>
  <c r="G1074" i="1"/>
  <c r="H1073" i="1"/>
  <c r="G1073" i="1"/>
  <c r="H1072" i="1"/>
  <c r="G1072" i="1"/>
  <c r="H1071" i="1"/>
  <c r="G1071" i="1"/>
  <c r="H1070" i="1"/>
  <c r="G1070" i="1"/>
  <c r="H1069" i="1"/>
  <c r="G1069" i="1"/>
  <c r="H1068" i="1"/>
  <c r="G1068" i="1"/>
  <c r="H1067" i="1"/>
  <c r="G1067" i="1"/>
  <c r="H1066" i="1"/>
  <c r="G1066" i="1"/>
  <c r="H1065" i="1"/>
  <c r="G1065" i="1"/>
  <c r="H1064" i="1"/>
  <c r="G1064" i="1"/>
  <c r="H1063" i="1"/>
  <c r="G1063" i="1"/>
  <c r="H1062" i="1"/>
  <c r="G1062" i="1"/>
  <c r="H1061" i="1"/>
  <c r="G1061" i="1"/>
  <c r="H1060" i="1"/>
  <c r="G1060" i="1"/>
  <c r="H1059" i="1"/>
  <c r="G1059" i="1"/>
  <c r="H1058" i="1"/>
  <c r="G1058" i="1"/>
  <c r="H1057" i="1"/>
  <c r="G1057" i="1"/>
  <c r="H1056" i="1"/>
  <c r="G1056" i="1"/>
  <c r="H1055" i="1"/>
  <c r="G1055" i="1"/>
  <c r="H1054" i="1"/>
  <c r="G1054" i="1"/>
  <c r="H1053" i="1"/>
  <c r="G1053" i="1"/>
  <c r="H1052" i="1"/>
  <c r="G1052" i="1"/>
  <c r="H1051" i="1"/>
  <c r="G1051" i="1"/>
  <c r="H1050" i="1"/>
  <c r="G1050" i="1"/>
  <c r="H1049" i="1"/>
  <c r="G1049" i="1"/>
  <c r="H1048" i="1"/>
  <c r="G1048" i="1"/>
  <c r="H1047" i="1"/>
  <c r="G1047" i="1"/>
  <c r="H1046" i="1"/>
  <c r="G1046" i="1"/>
  <c r="H1045" i="1"/>
  <c r="G1045" i="1"/>
  <c r="H1044" i="1"/>
  <c r="G1044" i="1"/>
  <c r="H1043" i="1"/>
  <c r="G1043" i="1"/>
  <c r="H1042" i="1"/>
  <c r="G1042" i="1"/>
  <c r="H1041" i="1"/>
  <c r="G1041" i="1"/>
  <c r="H1040" i="1"/>
  <c r="G1040" i="1"/>
  <c r="H1039" i="1"/>
  <c r="G1039" i="1"/>
  <c r="H1038" i="1"/>
  <c r="G1038" i="1"/>
  <c r="H1037" i="1"/>
  <c r="G1037" i="1"/>
  <c r="H1036" i="1"/>
  <c r="G1036" i="1"/>
  <c r="H1035" i="1"/>
  <c r="G1035" i="1"/>
  <c r="H1034" i="1"/>
  <c r="G1034" i="1"/>
  <c r="H1033" i="1"/>
  <c r="G1033" i="1"/>
  <c r="H1032" i="1"/>
  <c r="G1032" i="1"/>
  <c r="H1031" i="1"/>
  <c r="G1031" i="1"/>
  <c r="H1030" i="1"/>
  <c r="G1030" i="1"/>
  <c r="H1029" i="1"/>
  <c r="G1029" i="1"/>
  <c r="H1028" i="1"/>
  <c r="G1028" i="1"/>
  <c r="H1027" i="1"/>
  <c r="G1027" i="1"/>
  <c r="H1026" i="1"/>
  <c r="G1026" i="1"/>
  <c r="H1025" i="1"/>
  <c r="G1025" i="1"/>
  <c r="H1024" i="1"/>
  <c r="G1024" i="1"/>
  <c r="H1023" i="1"/>
  <c r="G1023" i="1"/>
  <c r="H1022" i="1"/>
  <c r="G1022" i="1"/>
  <c r="H1021" i="1"/>
  <c r="G1021" i="1"/>
  <c r="H1020" i="1"/>
  <c r="G1020" i="1"/>
  <c r="H1019" i="1"/>
  <c r="G1019" i="1"/>
  <c r="H1018" i="1"/>
  <c r="G1018" i="1"/>
  <c r="H1017" i="1"/>
  <c r="G1017" i="1"/>
  <c r="H1016" i="1"/>
  <c r="G1016" i="1"/>
  <c r="H1015" i="1"/>
  <c r="G1015" i="1"/>
  <c r="H1014" i="1"/>
  <c r="G1014" i="1"/>
  <c r="H1013" i="1"/>
  <c r="G1013" i="1"/>
  <c r="H1012" i="1"/>
  <c r="G1012" i="1"/>
  <c r="H1011" i="1"/>
  <c r="G1011" i="1"/>
  <c r="H1010" i="1"/>
  <c r="G1010" i="1"/>
  <c r="H1009" i="1"/>
  <c r="G1009" i="1"/>
  <c r="H1008" i="1"/>
  <c r="G1008" i="1"/>
  <c r="H1007" i="1"/>
  <c r="G1007" i="1"/>
  <c r="H1006" i="1"/>
  <c r="G1006" i="1"/>
  <c r="H1005" i="1"/>
  <c r="G1005" i="1"/>
  <c r="H1004" i="1"/>
  <c r="G1004" i="1"/>
  <c r="H1003" i="1"/>
  <c r="G1003" i="1"/>
  <c r="H1002" i="1"/>
  <c r="G1002" i="1"/>
  <c r="H1001" i="1"/>
  <c r="G1001" i="1"/>
  <c r="H1000" i="1"/>
  <c r="G1000" i="1"/>
  <c r="H999" i="1"/>
  <c r="G999" i="1"/>
  <c r="H998" i="1"/>
  <c r="G998" i="1"/>
  <c r="H997" i="1"/>
  <c r="G997" i="1"/>
  <c r="H996" i="1"/>
  <c r="G996" i="1"/>
  <c r="H995" i="1"/>
  <c r="G995" i="1"/>
  <c r="H994" i="1"/>
  <c r="G994" i="1"/>
  <c r="H993" i="1"/>
  <c r="G993" i="1"/>
  <c r="H992" i="1"/>
  <c r="G992" i="1"/>
  <c r="H991" i="1"/>
  <c r="G991" i="1"/>
  <c r="H990" i="1"/>
  <c r="G990" i="1"/>
  <c r="H989" i="1"/>
  <c r="G989" i="1"/>
  <c r="H988" i="1"/>
  <c r="G988" i="1"/>
  <c r="H987" i="1"/>
  <c r="G987" i="1"/>
  <c r="H986" i="1"/>
  <c r="G986" i="1"/>
  <c r="H985" i="1"/>
  <c r="G985" i="1"/>
  <c r="H984" i="1"/>
  <c r="G984" i="1"/>
  <c r="H983" i="1"/>
  <c r="G983" i="1"/>
  <c r="H982" i="1"/>
  <c r="G982" i="1"/>
  <c r="H981" i="1"/>
  <c r="G981" i="1"/>
  <c r="H980" i="1"/>
  <c r="G980" i="1"/>
  <c r="H979" i="1"/>
  <c r="G979" i="1"/>
  <c r="H978" i="1"/>
  <c r="G978" i="1"/>
  <c r="H977" i="1"/>
  <c r="G977" i="1"/>
  <c r="H976" i="1"/>
  <c r="G976" i="1"/>
  <c r="H975" i="1"/>
  <c r="G975" i="1"/>
  <c r="H974" i="1"/>
  <c r="G974" i="1"/>
  <c r="H973" i="1"/>
  <c r="G973" i="1"/>
  <c r="H972" i="1"/>
  <c r="G972" i="1"/>
  <c r="H971" i="1"/>
  <c r="G971" i="1"/>
  <c r="H970" i="1"/>
  <c r="G970" i="1"/>
  <c r="H969" i="1"/>
  <c r="G969" i="1"/>
  <c r="H968" i="1"/>
  <c r="G968" i="1"/>
  <c r="H967" i="1"/>
  <c r="G967" i="1"/>
  <c r="H966" i="1"/>
  <c r="G966" i="1"/>
  <c r="H965" i="1"/>
  <c r="G965" i="1"/>
  <c r="H964" i="1"/>
  <c r="G964" i="1"/>
  <c r="H963" i="1"/>
  <c r="G963" i="1"/>
  <c r="H962" i="1"/>
  <c r="G962" i="1"/>
  <c r="H961" i="1"/>
  <c r="G961" i="1"/>
  <c r="H960" i="1"/>
  <c r="G960" i="1"/>
  <c r="H959" i="1"/>
  <c r="G959" i="1"/>
  <c r="H958" i="1"/>
  <c r="G958" i="1"/>
  <c r="H957" i="1"/>
  <c r="G957" i="1"/>
  <c r="H956" i="1"/>
  <c r="G956" i="1"/>
  <c r="H955" i="1"/>
  <c r="G955" i="1"/>
  <c r="H954" i="1"/>
  <c r="G954" i="1"/>
  <c r="H953" i="1"/>
  <c r="G953" i="1"/>
  <c r="H952" i="1"/>
  <c r="G952" i="1"/>
  <c r="H951" i="1"/>
  <c r="G951" i="1"/>
  <c r="H950" i="1"/>
  <c r="G950" i="1"/>
  <c r="H949" i="1"/>
  <c r="G949" i="1"/>
  <c r="H948" i="1"/>
  <c r="G948" i="1"/>
  <c r="H947" i="1"/>
  <c r="G947" i="1"/>
  <c r="H946" i="1"/>
  <c r="G946" i="1"/>
  <c r="H945" i="1"/>
  <c r="G945" i="1"/>
  <c r="H944" i="1"/>
  <c r="G944" i="1"/>
  <c r="H943" i="1"/>
  <c r="G943" i="1"/>
  <c r="H942" i="1"/>
  <c r="G942" i="1"/>
  <c r="H941" i="1"/>
  <c r="G941" i="1"/>
  <c r="H940" i="1"/>
  <c r="G940" i="1"/>
  <c r="H939" i="1"/>
  <c r="G939" i="1"/>
  <c r="H938" i="1"/>
  <c r="G938" i="1"/>
  <c r="H937" i="1"/>
  <c r="G937" i="1"/>
  <c r="H936" i="1"/>
  <c r="G936" i="1"/>
  <c r="H935" i="1"/>
  <c r="G935" i="1"/>
  <c r="H934" i="1"/>
  <c r="G934" i="1"/>
  <c r="H933" i="1"/>
  <c r="G933" i="1"/>
  <c r="H932" i="1"/>
  <c r="G932" i="1"/>
  <c r="H931" i="1"/>
  <c r="G931" i="1"/>
  <c r="H930" i="1"/>
  <c r="G930" i="1"/>
  <c r="H929" i="1"/>
  <c r="G929" i="1"/>
  <c r="H928" i="1"/>
  <c r="G928" i="1"/>
  <c r="H927" i="1"/>
  <c r="G927" i="1"/>
  <c r="H926" i="1"/>
  <c r="G926" i="1"/>
  <c r="H925" i="1"/>
  <c r="G925" i="1"/>
  <c r="H924" i="1"/>
  <c r="G924" i="1"/>
  <c r="H923" i="1"/>
  <c r="G923" i="1"/>
  <c r="H922" i="1"/>
  <c r="G922" i="1"/>
  <c r="H921" i="1"/>
  <c r="G921" i="1"/>
  <c r="H920" i="1"/>
  <c r="G920" i="1"/>
  <c r="H919" i="1"/>
  <c r="G919" i="1"/>
  <c r="H918" i="1"/>
  <c r="G918" i="1"/>
  <c r="H917" i="1"/>
  <c r="G917" i="1"/>
  <c r="H916" i="1"/>
  <c r="G916" i="1"/>
  <c r="H915" i="1"/>
  <c r="G915" i="1"/>
  <c r="H914" i="1"/>
  <c r="G914" i="1"/>
  <c r="H913" i="1"/>
  <c r="G913" i="1"/>
  <c r="H912" i="1"/>
  <c r="G912" i="1"/>
  <c r="H911" i="1"/>
  <c r="G911" i="1"/>
  <c r="H910" i="1"/>
  <c r="G910" i="1"/>
  <c r="H909" i="1"/>
  <c r="G909" i="1"/>
  <c r="H908" i="1"/>
  <c r="G908" i="1"/>
  <c r="H907" i="1"/>
  <c r="G907" i="1"/>
  <c r="H906" i="1"/>
  <c r="G906" i="1"/>
  <c r="H905" i="1"/>
  <c r="G905" i="1"/>
  <c r="H904" i="1"/>
  <c r="G904" i="1"/>
  <c r="H903" i="1"/>
  <c r="G903" i="1"/>
  <c r="H902" i="1"/>
  <c r="G902" i="1"/>
  <c r="H901" i="1"/>
  <c r="G901" i="1"/>
  <c r="H900" i="1"/>
  <c r="G900" i="1"/>
  <c r="H899" i="1"/>
  <c r="G899" i="1"/>
  <c r="H898" i="1"/>
  <c r="G898" i="1"/>
  <c r="H897" i="1"/>
  <c r="G897" i="1"/>
  <c r="H896" i="1"/>
  <c r="G896" i="1"/>
  <c r="H895" i="1"/>
  <c r="G895" i="1"/>
  <c r="H894" i="1"/>
  <c r="G894" i="1"/>
  <c r="H893" i="1"/>
  <c r="G893" i="1"/>
  <c r="H892" i="1"/>
  <c r="G892" i="1"/>
  <c r="H891" i="1"/>
  <c r="G891" i="1"/>
  <c r="H890" i="1"/>
  <c r="G890" i="1"/>
  <c r="H889" i="1"/>
  <c r="G889" i="1"/>
  <c r="H888" i="1"/>
  <c r="G888" i="1"/>
  <c r="H887" i="1"/>
  <c r="G887" i="1"/>
  <c r="H886" i="1"/>
  <c r="G886" i="1"/>
  <c r="H885" i="1"/>
  <c r="G885" i="1"/>
  <c r="H884" i="1"/>
  <c r="G884" i="1"/>
  <c r="H883" i="1"/>
  <c r="G883" i="1"/>
  <c r="H882" i="1"/>
  <c r="G882" i="1"/>
  <c r="H881" i="1"/>
  <c r="G881" i="1"/>
  <c r="H880" i="1"/>
  <c r="G880" i="1"/>
  <c r="H879" i="1"/>
  <c r="G879" i="1"/>
  <c r="H878" i="1"/>
  <c r="G878" i="1"/>
  <c r="H877" i="1"/>
  <c r="G877" i="1"/>
  <c r="H876" i="1"/>
  <c r="G876" i="1"/>
  <c r="H875" i="1"/>
  <c r="G875" i="1"/>
  <c r="H874" i="1"/>
  <c r="G874" i="1"/>
  <c r="H873" i="1"/>
  <c r="G873" i="1"/>
  <c r="H872" i="1"/>
  <c r="G872" i="1"/>
  <c r="H871" i="1"/>
  <c r="G871" i="1"/>
  <c r="H870" i="1"/>
  <c r="G870" i="1"/>
  <c r="H869" i="1"/>
  <c r="G869" i="1"/>
  <c r="H868" i="1"/>
  <c r="G868" i="1"/>
  <c r="H867" i="1"/>
  <c r="G867" i="1"/>
  <c r="H866" i="1"/>
  <c r="G866" i="1"/>
  <c r="H865" i="1"/>
  <c r="G865" i="1"/>
  <c r="H864" i="1"/>
  <c r="G864" i="1"/>
  <c r="H863" i="1"/>
  <c r="G863" i="1"/>
  <c r="H862" i="1"/>
  <c r="G862" i="1"/>
  <c r="H861" i="1"/>
  <c r="G861" i="1"/>
  <c r="H860" i="1"/>
  <c r="G860" i="1"/>
  <c r="H859" i="1"/>
  <c r="G859" i="1"/>
  <c r="H858" i="1"/>
  <c r="G858" i="1"/>
  <c r="H857" i="1"/>
  <c r="G857" i="1"/>
  <c r="H856" i="1"/>
  <c r="G856" i="1"/>
  <c r="H855" i="1"/>
  <c r="G855" i="1"/>
  <c r="H854" i="1"/>
  <c r="G854" i="1"/>
  <c r="H853" i="1"/>
  <c r="G853" i="1"/>
  <c r="H852" i="1"/>
  <c r="G852" i="1"/>
  <c r="H851" i="1"/>
  <c r="G851" i="1"/>
  <c r="H850" i="1"/>
  <c r="G850" i="1"/>
  <c r="H849" i="1"/>
  <c r="G849" i="1"/>
  <c r="H848" i="1"/>
  <c r="G848" i="1"/>
  <c r="H847" i="1"/>
  <c r="G847" i="1"/>
  <c r="H846" i="1"/>
  <c r="G846" i="1"/>
  <c r="H845" i="1"/>
  <c r="G845" i="1"/>
  <c r="H844" i="1"/>
  <c r="G844" i="1"/>
  <c r="H843" i="1"/>
  <c r="G843" i="1"/>
  <c r="H842" i="1"/>
  <c r="G842" i="1"/>
  <c r="H841" i="1"/>
  <c r="G841" i="1"/>
  <c r="H840" i="1"/>
  <c r="G840" i="1"/>
  <c r="H839" i="1"/>
  <c r="G839" i="1"/>
  <c r="H838" i="1"/>
  <c r="G838" i="1"/>
  <c r="H837" i="1"/>
  <c r="G837" i="1"/>
  <c r="H836" i="1"/>
  <c r="G836" i="1"/>
  <c r="H835" i="1"/>
  <c r="G835" i="1"/>
  <c r="H834" i="1"/>
  <c r="G834" i="1"/>
  <c r="H833" i="1"/>
  <c r="G833" i="1"/>
  <c r="H832" i="1"/>
  <c r="G832" i="1"/>
  <c r="H831" i="1"/>
  <c r="G831" i="1"/>
  <c r="H830" i="1"/>
  <c r="G830" i="1"/>
  <c r="H829" i="1"/>
  <c r="G829" i="1"/>
  <c r="H828" i="1"/>
  <c r="G828" i="1"/>
  <c r="H827" i="1"/>
  <c r="G827" i="1"/>
  <c r="H826" i="1"/>
  <c r="G826" i="1"/>
  <c r="H825" i="1"/>
  <c r="G825" i="1"/>
  <c r="H824" i="1"/>
  <c r="G824" i="1"/>
  <c r="H823" i="1"/>
  <c r="G823" i="1"/>
  <c r="H822" i="1"/>
  <c r="G822" i="1"/>
  <c r="H821" i="1"/>
  <c r="G821" i="1"/>
  <c r="H820" i="1"/>
  <c r="G820" i="1"/>
  <c r="H819" i="1"/>
  <c r="G819" i="1"/>
  <c r="H818" i="1"/>
  <c r="G818" i="1"/>
  <c r="H817" i="1"/>
  <c r="G817" i="1"/>
  <c r="H816" i="1"/>
  <c r="G816" i="1"/>
  <c r="H815" i="1"/>
  <c r="G815" i="1"/>
  <c r="H814" i="1"/>
  <c r="G814" i="1"/>
  <c r="H813" i="1"/>
  <c r="G813" i="1"/>
  <c r="H812" i="1"/>
  <c r="G812" i="1"/>
  <c r="H811" i="1"/>
  <c r="G811" i="1"/>
  <c r="H810" i="1"/>
  <c r="G810" i="1"/>
  <c r="H809" i="1"/>
  <c r="G809" i="1"/>
  <c r="H808" i="1"/>
  <c r="G808" i="1"/>
  <c r="H807" i="1"/>
  <c r="G807" i="1"/>
  <c r="H806" i="1"/>
  <c r="G806" i="1"/>
  <c r="H805" i="1"/>
  <c r="G805" i="1"/>
  <c r="H804" i="1"/>
  <c r="G804" i="1"/>
  <c r="H803" i="1"/>
  <c r="G803" i="1"/>
  <c r="H802" i="1"/>
  <c r="G802" i="1"/>
  <c r="H801" i="1"/>
  <c r="G801" i="1"/>
  <c r="H800" i="1"/>
  <c r="G800" i="1"/>
  <c r="H799" i="1"/>
  <c r="G799" i="1"/>
  <c r="H798" i="1"/>
  <c r="G798" i="1"/>
  <c r="H797" i="1"/>
  <c r="G797" i="1"/>
  <c r="H796" i="1"/>
  <c r="G796" i="1"/>
  <c r="H795" i="1"/>
  <c r="G795" i="1"/>
  <c r="H794" i="1"/>
  <c r="G794" i="1"/>
  <c r="H793" i="1"/>
  <c r="G793" i="1"/>
  <c r="H792" i="1"/>
  <c r="G792" i="1"/>
  <c r="H791" i="1"/>
  <c r="G791" i="1"/>
  <c r="H790" i="1"/>
  <c r="G790" i="1"/>
  <c r="H789" i="1"/>
  <c r="G789" i="1"/>
  <c r="H788" i="1"/>
  <c r="G788" i="1"/>
  <c r="H787" i="1"/>
  <c r="G787" i="1"/>
  <c r="H786" i="1"/>
  <c r="G786" i="1"/>
  <c r="H785" i="1"/>
  <c r="G785" i="1"/>
  <c r="H784" i="1"/>
  <c r="G784" i="1"/>
  <c r="H783" i="1"/>
  <c r="G783" i="1"/>
  <c r="H782" i="1"/>
  <c r="G782" i="1"/>
  <c r="H781" i="1"/>
  <c r="G781" i="1"/>
  <c r="H780" i="1"/>
  <c r="G780" i="1"/>
  <c r="H779" i="1"/>
  <c r="G779" i="1"/>
  <c r="H778" i="1"/>
  <c r="G778" i="1"/>
  <c r="H777" i="1"/>
  <c r="G777" i="1"/>
  <c r="H776" i="1"/>
  <c r="G776" i="1"/>
  <c r="H775" i="1"/>
  <c r="G775" i="1"/>
  <c r="H774" i="1"/>
  <c r="G774" i="1"/>
  <c r="H773" i="1"/>
  <c r="G773" i="1"/>
  <c r="H772" i="1"/>
  <c r="G772" i="1"/>
  <c r="H771" i="1"/>
  <c r="G771" i="1"/>
  <c r="H770" i="1"/>
  <c r="G770" i="1"/>
  <c r="H769" i="1"/>
  <c r="G769" i="1"/>
  <c r="H768" i="1"/>
  <c r="G768" i="1"/>
  <c r="H767" i="1"/>
  <c r="G767" i="1"/>
  <c r="H766" i="1"/>
  <c r="G766" i="1"/>
  <c r="H765" i="1"/>
  <c r="G765" i="1"/>
  <c r="H764" i="1"/>
  <c r="G764" i="1"/>
  <c r="H763" i="1"/>
  <c r="G763" i="1"/>
  <c r="H762" i="1"/>
  <c r="G762" i="1"/>
  <c r="H761" i="1"/>
  <c r="G761" i="1"/>
  <c r="H760" i="1"/>
  <c r="G760" i="1"/>
  <c r="H759" i="1"/>
  <c r="G759" i="1"/>
  <c r="H758" i="1"/>
  <c r="G758" i="1"/>
  <c r="H757" i="1"/>
  <c r="G757" i="1"/>
  <c r="H756" i="1"/>
  <c r="G756" i="1"/>
  <c r="H755" i="1"/>
  <c r="G755" i="1"/>
  <c r="H754" i="1"/>
  <c r="G754" i="1"/>
  <c r="H753" i="1"/>
  <c r="G753" i="1"/>
  <c r="H752" i="1"/>
  <c r="G752" i="1"/>
  <c r="H751" i="1"/>
  <c r="G751" i="1"/>
  <c r="H750" i="1"/>
  <c r="G750" i="1"/>
  <c r="H749" i="1"/>
  <c r="G749" i="1"/>
  <c r="H748" i="1"/>
  <c r="G748" i="1"/>
  <c r="H747" i="1"/>
  <c r="G747" i="1"/>
  <c r="H746" i="1"/>
  <c r="G746" i="1"/>
  <c r="H745" i="1"/>
  <c r="G745" i="1"/>
  <c r="H744" i="1"/>
  <c r="G744" i="1"/>
  <c r="H743" i="1"/>
  <c r="G743" i="1"/>
  <c r="H742" i="1"/>
  <c r="G742" i="1"/>
  <c r="H741" i="1"/>
  <c r="G741" i="1"/>
  <c r="H740" i="1"/>
  <c r="G740" i="1"/>
  <c r="H739" i="1"/>
  <c r="G739" i="1"/>
  <c r="H738" i="1"/>
  <c r="G738" i="1"/>
  <c r="H737" i="1"/>
  <c r="G737" i="1"/>
  <c r="H736" i="1"/>
  <c r="G736" i="1"/>
  <c r="H735" i="1"/>
  <c r="G735" i="1"/>
  <c r="H734" i="1"/>
  <c r="G734" i="1"/>
  <c r="H733" i="1"/>
  <c r="G733" i="1"/>
  <c r="H732" i="1"/>
  <c r="G732" i="1"/>
  <c r="H731" i="1"/>
  <c r="G731" i="1"/>
  <c r="H730" i="1"/>
  <c r="G730" i="1"/>
  <c r="H729" i="1"/>
  <c r="G729" i="1"/>
  <c r="H728" i="1"/>
  <c r="G728" i="1"/>
  <c r="H727" i="1"/>
  <c r="G727" i="1"/>
  <c r="H726" i="1"/>
  <c r="G726" i="1"/>
  <c r="H725" i="1"/>
  <c r="G725" i="1"/>
  <c r="H724" i="1"/>
  <c r="G724" i="1"/>
  <c r="H723" i="1"/>
  <c r="G723" i="1"/>
  <c r="H722" i="1"/>
  <c r="G722" i="1"/>
  <c r="H721" i="1"/>
  <c r="G721" i="1"/>
  <c r="H720" i="1"/>
  <c r="G720" i="1"/>
  <c r="H719" i="1"/>
  <c r="G719" i="1"/>
  <c r="H718" i="1"/>
  <c r="G718" i="1"/>
  <c r="H717" i="1"/>
  <c r="G717" i="1"/>
  <c r="H716" i="1"/>
  <c r="G716" i="1"/>
  <c r="H715" i="1"/>
  <c r="G715" i="1"/>
  <c r="H714" i="1"/>
  <c r="G714" i="1"/>
  <c r="H713" i="1"/>
  <c r="G713" i="1"/>
  <c r="H712" i="1"/>
  <c r="G712" i="1"/>
  <c r="H711" i="1"/>
  <c r="G711" i="1"/>
  <c r="H710" i="1"/>
  <c r="G710" i="1"/>
  <c r="H709" i="1"/>
  <c r="G709" i="1"/>
  <c r="H708" i="1"/>
  <c r="G708" i="1"/>
  <c r="H707" i="1"/>
  <c r="G707" i="1"/>
  <c r="H706" i="1"/>
  <c r="G706" i="1"/>
  <c r="H705" i="1"/>
  <c r="G705" i="1"/>
  <c r="H704" i="1"/>
  <c r="G704" i="1"/>
  <c r="H703" i="1"/>
  <c r="G703" i="1"/>
  <c r="H702" i="1"/>
  <c r="G702" i="1"/>
  <c r="H701" i="1"/>
  <c r="G701" i="1"/>
  <c r="H700" i="1"/>
  <c r="G700" i="1"/>
  <c r="H699" i="1"/>
  <c r="G699" i="1"/>
  <c r="H698" i="1"/>
  <c r="G698" i="1"/>
  <c r="H697" i="1"/>
  <c r="G697" i="1"/>
  <c r="H696" i="1"/>
  <c r="G696" i="1"/>
  <c r="H695" i="1"/>
  <c r="G695" i="1"/>
  <c r="H694" i="1"/>
  <c r="G694" i="1"/>
  <c r="H693" i="1"/>
  <c r="G693" i="1"/>
  <c r="H692" i="1"/>
  <c r="G692" i="1"/>
  <c r="H691" i="1"/>
  <c r="G691" i="1"/>
  <c r="H690" i="1"/>
  <c r="G690" i="1"/>
  <c r="H689" i="1"/>
  <c r="G689" i="1"/>
  <c r="H688" i="1"/>
  <c r="G688" i="1"/>
  <c r="H687" i="1"/>
  <c r="G687" i="1"/>
  <c r="H686" i="1"/>
  <c r="G686" i="1"/>
  <c r="H685" i="1"/>
  <c r="G685" i="1"/>
  <c r="H684" i="1"/>
  <c r="G684" i="1"/>
  <c r="H683" i="1"/>
  <c r="G683" i="1"/>
  <c r="H682" i="1"/>
  <c r="G682" i="1"/>
  <c r="H681" i="1"/>
  <c r="G681" i="1"/>
  <c r="H680" i="1"/>
  <c r="G680" i="1"/>
  <c r="H679" i="1"/>
  <c r="G679" i="1"/>
  <c r="H678" i="1"/>
  <c r="G678" i="1"/>
  <c r="H677" i="1"/>
  <c r="G677" i="1"/>
  <c r="H676" i="1"/>
  <c r="G676" i="1"/>
  <c r="H675" i="1"/>
  <c r="G675" i="1"/>
  <c r="H674" i="1"/>
  <c r="G674" i="1"/>
  <c r="H673" i="1"/>
  <c r="G673" i="1"/>
  <c r="H672" i="1"/>
  <c r="G672" i="1"/>
  <c r="H671" i="1"/>
  <c r="G671" i="1"/>
  <c r="H670" i="1"/>
  <c r="G670" i="1"/>
  <c r="H669" i="1"/>
  <c r="G669" i="1"/>
  <c r="H668" i="1"/>
  <c r="G668" i="1"/>
  <c r="H667" i="1"/>
  <c r="G667" i="1"/>
  <c r="H666" i="1"/>
  <c r="G666" i="1"/>
  <c r="H665" i="1"/>
  <c r="G665" i="1"/>
  <c r="H664" i="1"/>
  <c r="G664" i="1"/>
  <c r="H663" i="1"/>
  <c r="G663" i="1"/>
  <c r="H662" i="1"/>
  <c r="G662" i="1"/>
  <c r="H661" i="1"/>
  <c r="G661" i="1"/>
  <c r="H660" i="1"/>
  <c r="G660" i="1"/>
  <c r="H659" i="1"/>
  <c r="G659" i="1"/>
  <c r="H658" i="1"/>
  <c r="G658" i="1"/>
  <c r="H657" i="1"/>
  <c r="G657" i="1"/>
  <c r="H656" i="1"/>
  <c r="G656" i="1"/>
  <c r="H655" i="1"/>
  <c r="G655" i="1"/>
  <c r="H654" i="1"/>
  <c r="G654" i="1"/>
  <c r="H653" i="1"/>
  <c r="G653" i="1"/>
  <c r="H652" i="1"/>
  <c r="G652" i="1"/>
  <c r="H651" i="1"/>
  <c r="G651" i="1"/>
  <c r="H650" i="1"/>
  <c r="G650" i="1"/>
  <c r="H649" i="1"/>
  <c r="G649" i="1"/>
  <c r="H648" i="1"/>
  <c r="G648" i="1"/>
  <c r="H647" i="1"/>
  <c r="G647" i="1"/>
  <c r="H646" i="1"/>
  <c r="G646" i="1"/>
  <c r="H645" i="1"/>
  <c r="G645" i="1"/>
  <c r="H644" i="1"/>
  <c r="G644" i="1"/>
  <c r="H643" i="1"/>
  <c r="G643" i="1"/>
  <c r="H642" i="1"/>
  <c r="G642" i="1"/>
  <c r="H641" i="1"/>
  <c r="G641" i="1"/>
  <c r="H640" i="1"/>
  <c r="G640" i="1"/>
  <c r="H639" i="1"/>
  <c r="G639" i="1"/>
  <c r="H638" i="1"/>
  <c r="G638" i="1"/>
  <c r="H637" i="1"/>
  <c r="G637" i="1"/>
  <c r="H636" i="1"/>
  <c r="G636" i="1"/>
  <c r="H635" i="1"/>
  <c r="G635" i="1"/>
  <c r="H634" i="1"/>
  <c r="G634" i="1"/>
  <c r="H633" i="1"/>
  <c r="G633" i="1"/>
  <c r="H632" i="1"/>
  <c r="G632" i="1"/>
  <c r="H631" i="1"/>
  <c r="G631" i="1"/>
  <c r="H630" i="1"/>
  <c r="G630" i="1"/>
  <c r="H629" i="1"/>
  <c r="G629" i="1"/>
  <c r="H628" i="1"/>
  <c r="G628" i="1"/>
  <c r="H627" i="1"/>
  <c r="G627" i="1"/>
  <c r="H626" i="1"/>
  <c r="G626" i="1"/>
  <c r="H625" i="1"/>
  <c r="G625" i="1"/>
  <c r="H624" i="1"/>
  <c r="G624" i="1"/>
  <c r="H623" i="1"/>
  <c r="G623" i="1"/>
  <c r="H622" i="1"/>
  <c r="G622" i="1"/>
  <c r="H621" i="1"/>
  <c r="G621" i="1"/>
  <c r="H620" i="1"/>
  <c r="G620" i="1"/>
  <c r="H619" i="1"/>
  <c r="G619" i="1"/>
  <c r="H618" i="1"/>
  <c r="G618" i="1"/>
  <c r="H617" i="1"/>
  <c r="G617" i="1"/>
  <c r="H616" i="1"/>
  <c r="G616" i="1"/>
  <c r="H615" i="1"/>
  <c r="G615" i="1"/>
  <c r="H614" i="1"/>
  <c r="G614" i="1"/>
  <c r="H613" i="1"/>
  <c r="G613" i="1"/>
  <c r="H612" i="1"/>
  <c r="G612" i="1"/>
  <c r="H611" i="1"/>
  <c r="G611" i="1"/>
  <c r="H610" i="1"/>
  <c r="G610" i="1"/>
  <c r="H609" i="1"/>
  <c r="G609" i="1"/>
  <c r="H608" i="1"/>
  <c r="G608" i="1"/>
  <c r="H607" i="1"/>
  <c r="G607" i="1"/>
  <c r="H606" i="1"/>
  <c r="G606" i="1"/>
  <c r="H605" i="1"/>
  <c r="G605" i="1"/>
  <c r="H604" i="1"/>
  <c r="G604" i="1"/>
  <c r="H603" i="1"/>
  <c r="G603" i="1"/>
  <c r="H602" i="1"/>
  <c r="G602" i="1"/>
  <c r="H601" i="1"/>
  <c r="G601" i="1"/>
  <c r="H600" i="1"/>
  <c r="G600" i="1"/>
  <c r="H599" i="1"/>
  <c r="G599" i="1"/>
  <c r="H598" i="1"/>
  <c r="G598" i="1"/>
  <c r="H597" i="1"/>
  <c r="G597" i="1"/>
  <c r="H596" i="1"/>
  <c r="G596" i="1"/>
  <c r="H595" i="1"/>
  <c r="G595" i="1"/>
  <c r="H594" i="1"/>
  <c r="G594" i="1"/>
  <c r="H593" i="1"/>
  <c r="G593" i="1"/>
  <c r="H592" i="1"/>
  <c r="G592" i="1"/>
  <c r="H591" i="1"/>
  <c r="G591" i="1"/>
  <c r="H590" i="1"/>
  <c r="G590" i="1"/>
  <c r="H589" i="1"/>
  <c r="G589" i="1"/>
  <c r="H588" i="1"/>
  <c r="G588" i="1"/>
  <c r="H587" i="1"/>
  <c r="G587" i="1"/>
  <c r="H586" i="1"/>
  <c r="G586" i="1"/>
  <c r="H585" i="1"/>
  <c r="G585" i="1"/>
  <c r="H584" i="1"/>
  <c r="G584" i="1"/>
  <c r="H583" i="1"/>
  <c r="G583" i="1"/>
  <c r="H582" i="1"/>
  <c r="G582" i="1"/>
  <c r="H581" i="1"/>
  <c r="G581" i="1"/>
  <c r="H580" i="1"/>
  <c r="G580" i="1"/>
  <c r="H579" i="1"/>
  <c r="G579" i="1"/>
  <c r="H578" i="1"/>
  <c r="G578" i="1"/>
  <c r="H577" i="1"/>
  <c r="G577" i="1"/>
  <c r="H576" i="1"/>
  <c r="G576" i="1"/>
  <c r="H575" i="1"/>
  <c r="G575" i="1"/>
  <c r="H574" i="1"/>
  <c r="G574" i="1"/>
  <c r="H573" i="1"/>
  <c r="G573" i="1"/>
  <c r="H572" i="1"/>
  <c r="G572" i="1"/>
  <c r="H571" i="1"/>
  <c r="G571" i="1"/>
  <c r="H570" i="1"/>
  <c r="G570" i="1"/>
  <c r="H569" i="1"/>
  <c r="G569" i="1"/>
  <c r="H568" i="1"/>
  <c r="G568" i="1"/>
  <c r="H567" i="1"/>
  <c r="G567" i="1"/>
  <c r="H566" i="1"/>
  <c r="G566" i="1"/>
  <c r="H565" i="1"/>
  <c r="G565" i="1"/>
  <c r="H564" i="1"/>
  <c r="G564" i="1"/>
  <c r="H563" i="1"/>
  <c r="G563" i="1"/>
  <c r="H562" i="1"/>
  <c r="G562" i="1"/>
  <c r="H561" i="1"/>
  <c r="G561" i="1"/>
  <c r="H560" i="1"/>
  <c r="G560" i="1"/>
  <c r="H559" i="1"/>
  <c r="G559" i="1"/>
  <c r="H558" i="1"/>
  <c r="G558" i="1"/>
  <c r="H557" i="1"/>
  <c r="G557" i="1"/>
  <c r="H556" i="1"/>
  <c r="G556" i="1"/>
  <c r="H555" i="1"/>
  <c r="G555" i="1"/>
  <c r="H554" i="1"/>
  <c r="G554" i="1"/>
  <c r="H553" i="1"/>
  <c r="G553" i="1"/>
  <c r="H552" i="1"/>
  <c r="G552" i="1"/>
  <c r="H551" i="1"/>
  <c r="G551" i="1"/>
  <c r="H550" i="1"/>
  <c r="G550" i="1"/>
  <c r="H549" i="1"/>
  <c r="G549" i="1"/>
  <c r="H548" i="1"/>
  <c r="G548" i="1"/>
  <c r="H547" i="1"/>
  <c r="G547" i="1"/>
  <c r="H546" i="1"/>
  <c r="G546" i="1"/>
  <c r="H545" i="1"/>
  <c r="G545" i="1"/>
  <c r="H544" i="1"/>
  <c r="G544" i="1"/>
  <c r="H543" i="1"/>
  <c r="G543" i="1"/>
  <c r="H542" i="1"/>
  <c r="G542" i="1"/>
  <c r="H541" i="1"/>
  <c r="G541" i="1"/>
  <c r="H540" i="1"/>
  <c r="G540" i="1"/>
  <c r="H539" i="1"/>
  <c r="G539" i="1"/>
  <c r="H538" i="1"/>
  <c r="G538" i="1"/>
  <c r="H537" i="1"/>
  <c r="G537" i="1"/>
  <c r="H536" i="1"/>
  <c r="G536" i="1"/>
  <c r="H535" i="1"/>
  <c r="G535" i="1"/>
  <c r="H534" i="1"/>
  <c r="G534" i="1"/>
  <c r="H533" i="1"/>
  <c r="G533" i="1"/>
  <c r="H532" i="1"/>
  <c r="G532" i="1"/>
  <c r="H531" i="1"/>
  <c r="G531" i="1"/>
  <c r="H530" i="1"/>
  <c r="G530" i="1"/>
  <c r="H529" i="1"/>
  <c r="G529" i="1"/>
  <c r="H528" i="1"/>
  <c r="G528" i="1"/>
  <c r="H527" i="1"/>
  <c r="G527" i="1"/>
  <c r="H526" i="1"/>
  <c r="G526" i="1"/>
  <c r="H525" i="1"/>
  <c r="G525" i="1"/>
  <c r="H524" i="1"/>
  <c r="G524" i="1"/>
  <c r="H523" i="1"/>
  <c r="G523" i="1"/>
  <c r="H522" i="1"/>
  <c r="G522" i="1"/>
  <c r="H521" i="1"/>
  <c r="G521" i="1"/>
  <c r="H520" i="1"/>
  <c r="G520" i="1"/>
  <c r="H519" i="1"/>
  <c r="G519" i="1"/>
  <c r="H518" i="1"/>
  <c r="G518" i="1"/>
  <c r="H517" i="1"/>
  <c r="G517" i="1"/>
  <c r="H516" i="1"/>
  <c r="G516" i="1"/>
  <c r="H515" i="1"/>
  <c r="G515" i="1"/>
  <c r="H514" i="1"/>
  <c r="G514" i="1"/>
  <c r="H513" i="1"/>
  <c r="G513" i="1"/>
  <c r="H512" i="1"/>
  <c r="G512" i="1"/>
  <c r="H511" i="1"/>
  <c r="G511" i="1"/>
  <c r="H510" i="1"/>
  <c r="G510" i="1"/>
  <c r="H509" i="1"/>
  <c r="G509" i="1"/>
  <c r="H508" i="1"/>
  <c r="G508" i="1"/>
  <c r="H507" i="1"/>
  <c r="G507" i="1"/>
  <c r="H506" i="1"/>
  <c r="G506" i="1"/>
  <c r="H505" i="1"/>
  <c r="G505" i="1"/>
  <c r="H504" i="1"/>
  <c r="G504" i="1"/>
  <c r="H503" i="1"/>
  <c r="G503" i="1"/>
  <c r="H502" i="1"/>
  <c r="G502" i="1"/>
  <c r="H501" i="1"/>
  <c r="G501" i="1"/>
  <c r="H500" i="1"/>
  <c r="G500" i="1"/>
  <c r="H499" i="1"/>
  <c r="G499" i="1"/>
  <c r="H498" i="1"/>
  <c r="G498" i="1"/>
  <c r="H497" i="1"/>
  <c r="G497" i="1"/>
  <c r="H496" i="1"/>
  <c r="G496" i="1"/>
  <c r="H495" i="1"/>
  <c r="G495" i="1"/>
  <c r="H494" i="1"/>
  <c r="G494" i="1"/>
  <c r="H493" i="1"/>
  <c r="G493" i="1"/>
  <c r="H492" i="1"/>
  <c r="G492" i="1"/>
  <c r="H491" i="1"/>
  <c r="G491" i="1"/>
  <c r="H490" i="1"/>
  <c r="G490" i="1"/>
  <c r="H489" i="1"/>
  <c r="G489" i="1"/>
  <c r="H488" i="1"/>
  <c r="G488" i="1"/>
  <c r="H487" i="1"/>
  <c r="G487" i="1"/>
  <c r="H486" i="1"/>
  <c r="G486" i="1"/>
  <c r="H485" i="1"/>
  <c r="G485" i="1"/>
  <c r="H484" i="1"/>
  <c r="G484" i="1"/>
  <c r="H483" i="1"/>
  <c r="G483" i="1"/>
  <c r="H482" i="1"/>
  <c r="G482" i="1"/>
  <c r="H481" i="1"/>
  <c r="G481" i="1"/>
  <c r="H480" i="1"/>
  <c r="G480" i="1"/>
  <c r="H479" i="1"/>
  <c r="G479" i="1"/>
  <c r="H478" i="1"/>
  <c r="G478" i="1"/>
  <c r="H477" i="1"/>
  <c r="G477" i="1"/>
  <c r="H476" i="1"/>
  <c r="G476" i="1"/>
  <c r="H475" i="1"/>
  <c r="G475" i="1"/>
  <c r="H474" i="1"/>
  <c r="G474" i="1"/>
  <c r="H473" i="1"/>
  <c r="G473" i="1"/>
  <c r="H472" i="1"/>
  <c r="G472" i="1"/>
  <c r="H471" i="1"/>
  <c r="G471" i="1"/>
  <c r="H470" i="1"/>
  <c r="G470" i="1"/>
  <c r="H469" i="1"/>
  <c r="G469" i="1"/>
  <c r="H468" i="1"/>
  <c r="G468" i="1"/>
  <c r="H467" i="1"/>
  <c r="G467" i="1"/>
  <c r="H466" i="1"/>
  <c r="G466" i="1"/>
  <c r="H465" i="1"/>
  <c r="G465" i="1"/>
  <c r="H464" i="1"/>
  <c r="G464" i="1"/>
  <c r="H463" i="1"/>
  <c r="G463" i="1"/>
  <c r="H462" i="1"/>
  <c r="G462" i="1"/>
  <c r="H461" i="1"/>
  <c r="G461" i="1"/>
  <c r="H460" i="1"/>
  <c r="G460" i="1"/>
  <c r="H459" i="1"/>
  <c r="G459" i="1"/>
  <c r="H458" i="1"/>
  <c r="G458" i="1"/>
  <c r="H457" i="1"/>
  <c r="G457" i="1"/>
  <c r="H456" i="1"/>
  <c r="G456" i="1"/>
  <c r="H455" i="1"/>
  <c r="G455" i="1"/>
  <c r="H454" i="1"/>
  <c r="G454" i="1"/>
  <c r="H453" i="1"/>
  <c r="G453" i="1"/>
  <c r="H452" i="1"/>
  <c r="G452" i="1"/>
  <c r="H451" i="1"/>
  <c r="G451" i="1"/>
  <c r="H450" i="1"/>
  <c r="G450" i="1"/>
  <c r="H449" i="1"/>
  <c r="G449" i="1"/>
  <c r="H448" i="1"/>
  <c r="G448" i="1"/>
  <c r="H447" i="1"/>
  <c r="G447" i="1"/>
  <c r="H446" i="1"/>
  <c r="G446" i="1"/>
  <c r="H445" i="1"/>
  <c r="G445" i="1"/>
  <c r="H444" i="1"/>
  <c r="G444" i="1"/>
  <c r="H443" i="1"/>
  <c r="G443" i="1"/>
  <c r="H442" i="1"/>
  <c r="G442" i="1"/>
  <c r="H441" i="1"/>
  <c r="G441" i="1"/>
  <c r="H440" i="1"/>
  <c r="G440" i="1"/>
  <c r="H439" i="1"/>
  <c r="G439" i="1"/>
  <c r="H438" i="1"/>
  <c r="G438" i="1"/>
  <c r="H437" i="1"/>
  <c r="G437" i="1"/>
  <c r="H436" i="1"/>
  <c r="G436" i="1"/>
  <c r="H435" i="1"/>
  <c r="G435" i="1"/>
  <c r="H434" i="1"/>
  <c r="G434" i="1"/>
  <c r="H433" i="1"/>
  <c r="G433" i="1"/>
  <c r="H432" i="1"/>
  <c r="G432" i="1"/>
  <c r="H431" i="1"/>
  <c r="G431" i="1"/>
  <c r="H430" i="1"/>
  <c r="G430" i="1"/>
  <c r="H429" i="1"/>
  <c r="G429" i="1"/>
  <c r="H428" i="1"/>
  <c r="G428" i="1"/>
  <c r="H427" i="1"/>
  <c r="G427" i="1"/>
  <c r="H426" i="1"/>
  <c r="G426" i="1"/>
  <c r="H425" i="1"/>
  <c r="G425" i="1"/>
  <c r="H424" i="1"/>
  <c r="G424" i="1"/>
  <c r="H423" i="1"/>
  <c r="G423" i="1"/>
  <c r="H422" i="1"/>
  <c r="G422" i="1"/>
  <c r="H421" i="1"/>
  <c r="G421" i="1"/>
  <c r="H420" i="1"/>
  <c r="G420" i="1"/>
  <c r="H419" i="1"/>
  <c r="G419" i="1"/>
  <c r="H418" i="1"/>
  <c r="G418" i="1"/>
  <c r="H417" i="1"/>
  <c r="G417" i="1"/>
  <c r="H416" i="1"/>
  <c r="G416" i="1"/>
  <c r="H415" i="1"/>
  <c r="G415" i="1"/>
  <c r="H414" i="1"/>
  <c r="G414" i="1"/>
  <c r="H413" i="1"/>
  <c r="G413" i="1"/>
  <c r="H412" i="1"/>
  <c r="G412" i="1"/>
  <c r="H411" i="1"/>
  <c r="G411" i="1"/>
  <c r="H410" i="1"/>
  <c r="G410" i="1"/>
  <c r="H409" i="1"/>
  <c r="G409" i="1"/>
  <c r="H408" i="1"/>
  <c r="G408" i="1"/>
  <c r="H407" i="1"/>
  <c r="G407" i="1"/>
  <c r="H406" i="1"/>
  <c r="G406" i="1"/>
  <c r="H405" i="1"/>
  <c r="G405" i="1"/>
  <c r="H404" i="1"/>
  <c r="G404" i="1"/>
  <c r="H403" i="1"/>
  <c r="G403" i="1"/>
  <c r="H402" i="1"/>
  <c r="G402" i="1"/>
  <c r="H401" i="1"/>
  <c r="G401" i="1"/>
  <c r="H400" i="1"/>
  <c r="G400" i="1"/>
  <c r="H399" i="1"/>
  <c r="G399" i="1"/>
  <c r="H398" i="1"/>
  <c r="G398" i="1"/>
  <c r="H397" i="1"/>
  <c r="G397" i="1"/>
  <c r="H396" i="1"/>
  <c r="G396" i="1"/>
  <c r="H395" i="1"/>
  <c r="G395" i="1"/>
  <c r="H394" i="1"/>
  <c r="G394" i="1"/>
  <c r="H393" i="1"/>
  <c r="G393" i="1"/>
  <c r="H392" i="1"/>
  <c r="G392" i="1"/>
  <c r="H391" i="1"/>
  <c r="G391" i="1"/>
  <c r="H390" i="1"/>
  <c r="G390" i="1"/>
  <c r="H389" i="1"/>
  <c r="G389" i="1"/>
  <c r="H388" i="1"/>
  <c r="G388" i="1"/>
  <c r="H387" i="1"/>
  <c r="G387" i="1"/>
  <c r="H386" i="1"/>
  <c r="G386" i="1"/>
  <c r="H385" i="1"/>
  <c r="G385" i="1"/>
  <c r="H384" i="1"/>
  <c r="G384" i="1"/>
  <c r="H383" i="1"/>
  <c r="G383" i="1"/>
  <c r="H382" i="1"/>
  <c r="G382" i="1"/>
  <c r="H381" i="1"/>
  <c r="G381" i="1"/>
  <c r="H380" i="1"/>
  <c r="G380" i="1"/>
  <c r="H379" i="1"/>
  <c r="G379" i="1"/>
  <c r="H378" i="1"/>
  <c r="G378" i="1"/>
  <c r="H377" i="1"/>
  <c r="G377" i="1"/>
  <c r="H376" i="1"/>
  <c r="G376" i="1"/>
  <c r="H375" i="1"/>
  <c r="G375" i="1"/>
  <c r="H374" i="1"/>
  <c r="G374" i="1"/>
  <c r="H373" i="1"/>
  <c r="G373" i="1"/>
  <c r="H372" i="1"/>
  <c r="G372" i="1"/>
  <c r="H371" i="1"/>
  <c r="G371" i="1"/>
  <c r="H370" i="1"/>
  <c r="G370" i="1"/>
  <c r="H369" i="1"/>
  <c r="G369" i="1"/>
  <c r="H368" i="1"/>
  <c r="G368" i="1"/>
  <c r="H367" i="1"/>
  <c r="G367" i="1"/>
  <c r="H366" i="1"/>
  <c r="G366" i="1"/>
  <c r="H365" i="1"/>
  <c r="G365" i="1"/>
  <c r="H364" i="1"/>
  <c r="G364" i="1"/>
  <c r="H363" i="1"/>
  <c r="G363" i="1"/>
  <c r="H362" i="1"/>
  <c r="G362" i="1"/>
  <c r="H361" i="1"/>
  <c r="G361" i="1"/>
  <c r="H360" i="1"/>
  <c r="G360" i="1"/>
  <c r="H359" i="1"/>
  <c r="G359" i="1"/>
  <c r="H358" i="1"/>
  <c r="G358" i="1"/>
  <c r="H357" i="1"/>
  <c r="G357" i="1"/>
  <c r="H356" i="1"/>
  <c r="G356" i="1"/>
  <c r="H355" i="1"/>
  <c r="G355" i="1"/>
  <c r="H354" i="1"/>
  <c r="G354" i="1"/>
  <c r="H353" i="1"/>
  <c r="G353" i="1"/>
  <c r="H352" i="1"/>
  <c r="G352" i="1"/>
  <c r="H351" i="1"/>
  <c r="G351" i="1"/>
  <c r="H350" i="1"/>
  <c r="G350" i="1"/>
  <c r="H349" i="1"/>
  <c r="G349" i="1"/>
  <c r="H348" i="1"/>
  <c r="G348" i="1"/>
  <c r="H347" i="1"/>
  <c r="G347" i="1"/>
  <c r="H346" i="1"/>
  <c r="G346" i="1"/>
  <c r="H345" i="1"/>
  <c r="G345" i="1"/>
  <c r="H344" i="1"/>
  <c r="G344" i="1"/>
  <c r="H343" i="1"/>
  <c r="G343" i="1"/>
  <c r="H342" i="1"/>
  <c r="G342" i="1"/>
  <c r="H341" i="1"/>
  <c r="G341" i="1"/>
  <c r="H340" i="1"/>
  <c r="G340" i="1"/>
  <c r="H339" i="1"/>
  <c r="G339" i="1"/>
  <c r="H338" i="1"/>
  <c r="G338" i="1"/>
  <c r="H337" i="1"/>
  <c r="G337" i="1"/>
  <c r="H336" i="1"/>
  <c r="G336" i="1"/>
  <c r="H335" i="1"/>
  <c r="G335" i="1"/>
  <c r="H334" i="1"/>
  <c r="G334" i="1"/>
  <c r="H333" i="1"/>
  <c r="G333" i="1"/>
  <c r="H332" i="1"/>
  <c r="G332" i="1"/>
  <c r="H331" i="1"/>
  <c r="G331" i="1"/>
  <c r="H330" i="1"/>
  <c r="G330" i="1"/>
  <c r="H329" i="1"/>
  <c r="G329" i="1"/>
  <c r="H328" i="1"/>
  <c r="G328" i="1"/>
  <c r="H327" i="1"/>
  <c r="G327" i="1"/>
  <c r="H326" i="1"/>
  <c r="G326" i="1"/>
  <c r="H325" i="1"/>
  <c r="G325" i="1"/>
  <c r="H324" i="1"/>
  <c r="G324" i="1"/>
  <c r="H323" i="1"/>
  <c r="G323" i="1"/>
  <c r="H322" i="1"/>
  <c r="G322" i="1"/>
  <c r="H321" i="1"/>
  <c r="G321" i="1"/>
  <c r="H320" i="1"/>
  <c r="G320" i="1"/>
  <c r="H319" i="1"/>
  <c r="G319" i="1"/>
  <c r="H318" i="1"/>
  <c r="G318" i="1"/>
  <c r="H317" i="1"/>
  <c r="G317" i="1"/>
  <c r="H316" i="1"/>
  <c r="G316" i="1"/>
  <c r="H315" i="1"/>
  <c r="G315" i="1"/>
  <c r="H314" i="1"/>
  <c r="G314" i="1"/>
  <c r="H313" i="1"/>
  <c r="G313" i="1"/>
  <c r="H312" i="1"/>
  <c r="G312" i="1"/>
  <c r="H311" i="1"/>
  <c r="G311" i="1"/>
  <c r="H310" i="1"/>
  <c r="G310" i="1"/>
  <c r="H309" i="1"/>
  <c r="G309" i="1"/>
  <c r="H308" i="1"/>
  <c r="G308" i="1"/>
  <c r="H307" i="1"/>
  <c r="G307" i="1"/>
  <c r="H306" i="1"/>
  <c r="G306" i="1"/>
  <c r="H305" i="1"/>
  <c r="G305" i="1"/>
  <c r="H304" i="1"/>
  <c r="G304" i="1"/>
  <c r="H303" i="1"/>
  <c r="G303" i="1"/>
  <c r="H302" i="1"/>
  <c r="G302" i="1"/>
  <c r="H301" i="1"/>
  <c r="G301" i="1"/>
  <c r="H300" i="1"/>
  <c r="G300" i="1"/>
  <c r="H299" i="1"/>
  <c r="G299" i="1"/>
  <c r="H298" i="1"/>
  <c r="G298" i="1"/>
  <c r="H297" i="1"/>
  <c r="G297" i="1"/>
  <c r="H296" i="1"/>
  <c r="G296" i="1"/>
  <c r="H295" i="1"/>
  <c r="G295" i="1"/>
  <c r="H294" i="1"/>
  <c r="G294" i="1"/>
  <c r="H293" i="1"/>
  <c r="G293" i="1"/>
  <c r="H292" i="1"/>
  <c r="G292" i="1"/>
  <c r="H291" i="1"/>
  <c r="G291" i="1"/>
  <c r="H290" i="1"/>
  <c r="G290" i="1"/>
  <c r="H289" i="1"/>
  <c r="G289" i="1"/>
  <c r="H288" i="1"/>
  <c r="G288" i="1"/>
  <c r="H287" i="1"/>
  <c r="G287" i="1"/>
  <c r="H286" i="1"/>
  <c r="G286" i="1"/>
  <c r="H285" i="1"/>
  <c r="G285" i="1"/>
  <c r="H284" i="1"/>
  <c r="G284" i="1"/>
  <c r="H283" i="1"/>
  <c r="G283" i="1"/>
  <c r="H282" i="1"/>
  <c r="G282" i="1"/>
  <c r="H281" i="1"/>
  <c r="G281" i="1"/>
  <c r="H280" i="1"/>
  <c r="G280" i="1"/>
  <c r="H279" i="1"/>
  <c r="G279" i="1"/>
  <c r="H278" i="1"/>
  <c r="G278" i="1"/>
  <c r="H277" i="1"/>
  <c r="G277" i="1"/>
  <c r="H276" i="1"/>
  <c r="G276" i="1"/>
  <c r="H275" i="1"/>
  <c r="G275" i="1"/>
  <c r="H274" i="1"/>
  <c r="G274" i="1"/>
  <c r="H273" i="1"/>
  <c r="G273" i="1"/>
  <c r="H272" i="1"/>
  <c r="G272" i="1"/>
  <c r="H271" i="1"/>
  <c r="G271" i="1"/>
  <c r="H270" i="1"/>
  <c r="G270" i="1"/>
  <c r="H269" i="1"/>
  <c r="G269" i="1"/>
  <c r="H268" i="1"/>
  <c r="G268" i="1"/>
  <c r="H267" i="1"/>
  <c r="G267" i="1"/>
  <c r="H266" i="1"/>
  <c r="G266" i="1"/>
  <c r="H265" i="1"/>
  <c r="G265" i="1"/>
  <c r="H264" i="1"/>
  <c r="G264" i="1"/>
  <c r="H263" i="1"/>
  <c r="G263" i="1"/>
  <c r="H262" i="1"/>
  <c r="G262" i="1"/>
  <c r="H261" i="1"/>
  <c r="G261" i="1"/>
  <c r="H260" i="1"/>
  <c r="G260" i="1"/>
  <c r="H259" i="1"/>
  <c r="G259" i="1"/>
  <c r="H258" i="1"/>
  <c r="G258" i="1"/>
  <c r="H257" i="1"/>
  <c r="G257" i="1"/>
  <c r="H256" i="1"/>
  <c r="G256" i="1"/>
  <c r="H255" i="1"/>
  <c r="G255" i="1"/>
  <c r="H254" i="1"/>
  <c r="G254" i="1"/>
  <c r="H253" i="1"/>
  <c r="G253" i="1"/>
  <c r="H252" i="1"/>
  <c r="G252" i="1"/>
  <c r="H251" i="1"/>
  <c r="G251" i="1"/>
  <c r="H250" i="1"/>
  <c r="G250" i="1"/>
  <c r="H249" i="1"/>
  <c r="G249" i="1"/>
  <c r="H248" i="1"/>
  <c r="G248" i="1"/>
  <c r="H247" i="1"/>
  <c r="G247" i="1"/>
  <c r="H246" i="1"/>
  <c r="G246" i="1"/>
  <c r="H245" i="1"/>
  <c r="G245" i="1"/>
  <c r="H244" i="1"/>
  <c r="G244" i="1"/>
  <c r="H243" i="1"/>
  <c r="G243" i="1"/>
  <c r="H242" i="1"/>
  <c r="G242" i="1"/>
  <c r="H241" i="1"/>
  <c r="G241" i="1"/>
  <c r="H240" i="1"/>
  <c r="G240" i="1"/>
  <c r="H239" i="1"/>
  <c r="G239" i="1"/>
  <c r="H238" i="1"/>
  <c r="G238" i="1"/>
  <c r="H237" i="1"/>
  <c r="G237" i="1"/>
  <c r="H236" i="1"/>
  <c r="G236" i="1"/>
  <c r="H235" i="1"/>
  <c r="G235" i="1"/>
  <c r="H234" i="1"/>
  <c r="G234" i="1"/>
  <c r="H233" i="1"/>
  <c r="G233" i="1"/>
  <c r="H232" i="1"/>
  <c r="G232" i="1"/>
  <c r="H231" i="1"/>
  <c r="G231" i="1"/>
  <c r="H230" i="1"/>
  <c r="G230" i="1"/>
  <c r="H229" i="1"/>
  <c r="G229" i="1"/>
  <c r="H228" i="1"/>
  <c r="G228" i="1"/>
  <c r="H227" i="1"/>
  <c r="G227" i="1"/>
  <c r="H226" i="1"/>
  <c r="G226" i="1"/>
  <c r="H225" i="1"/>
  <c r="G225" i="1"/>
  <c r="H224" i="1"/>
  <c r="G224" i="1"/>
  <c r="H223" i="1"/>
  <c r="G223" i="1"/>
  <c r="H222" i="1"/>
  <c r="G222" i="1"/>
  <c r="H221" i="1"/>
  <c r="G221" i="1"/>
  <c r="H220" i="1"/>
  <c r="G220" i="1"/>
  <c r="H219" i="1"/>
  <c r="G219" i="1"/>
  <c r="H218" i="1"/>
  <c r="G218" i="1"/>
  <c r="H217" i="1"/>
  <c r="G217" i="1"/>
  <c r="H216" i="1"/>
  <c r="G216" i="1"/>
  <c r="H215" i="1"/>
  <c r="G215" i="1"/>
  <c r="H214" i="1"/>
  <c r="G214" i="1"/>
  <c r="H213" i="1"/>
  <c r="G213" i="1"/>
  <c r="H212" i="1"/>
  <c r="G212" i="1"/>
  <c r="H211" i="1"/>
  <c r="G211" i="1"/>
  <c r="H210" i="1"/>
  <c r="G210" i="1"/>
  <c r="H209" i="1"/>
  <c r="G209" i="1"/>
  <c r="H208" i="1"/>
  <c r="G208" i="1"/>
  <c r="H207" i="1"/>
  <c r="G207" i="1"/>
  <c r="H206" i="1"/>
  <c r="G206" i="1"/>
  <c r="H205" i="1"/>
  <c r="G205" i="1"/>
  <c r="H204" i="1"/>
  <c r="G204" i="1"/>
  <c r="H203" i="1"/>
  <c r="G203" i="1"/>
  <c r="H202" i="1"/>
  <c r="G202" i="1"/>
  <c r="H201" i="1"/>
  <c r="G201" i="1"/>
  <c r="H200" i="1"/>
  <c r="G200" i="1"/>
  <c r="H199" i="1"/>
  <c r="G199" i="1"/>
  <c r="H198" i="1"/>
  <c r="G198" i="1"/>
  <c r="H197" i="1"/>
  <c r="G197" i="1"/>
  <c r="H196" i="1"/>
  <c r="G196" i="1"/>
  <c r="H195" i="1"/>
  <c r="G195" i="1"/>
  <c r="H194" i="1"/>
  <c r="G194" i="1"/>
  <c r="H193" i="1"/>
  <c r="G193" i="1"/>
  <c r="H192" i="1"/>
  <c r="G192" i="1"/>
  <c r="H191" i="1"/>
  <c r="G191" i="1"/>
  <c r="H190" i="1"/>
  <c r="G190" i="1"/>
  <c r="H189" i="1"/>
  <c r="G189" i="1"/>
  <c r="H188" i="1"/>
  <c r="G188" i="1"/>
  <c r="H187" i="1"/>
  <c r="G187" i="1"/>
  <c r="H186" i="1"/>
  <c r="G186" i="1"/>
  <c r="H185" i="1"/>
  <c r="G185" i="1"/>
  <c r="H184" i="1"/>
  <c r="G184" i="1"/>
  <c r="H183" i="1"/>
  <c r="G183" i="1"/>
  <c r="H182" i="1"/>
  <c r="G182" i="1"/>
  <c r="H181" i="1"/>
  <c r="G181" i="1"/>
  <c r="H180" i="1"/>
  <c r="G180" i="1"/>
  <c r="H179" i="1"/>
  <c r="G179" i="1"/>
  <c r="H178" i="1"/>
  <c r="G178" i="1"/>
  <c r="H177" i="1"/>
  <c r="G177" i="1"/>
  <c r="H176" i="1"/>
  <c r="G176" i="1"/>
  <c r="H175" i="1"/>
  <c r="G175" i="1"/>
  <c r="H174" i="1"/>
  <c r="G174" i="1"/>
  <c r="H173" i="1"/>
  <c r="G173" i="1"/>
  <c r="H172" i="1"/>
  <c r="G172" i="1"/>
  <c r="H171" i="1"/>
  <c r="G171" i="1"/>
  <c r="H170" i="1"/>
  <c r="G170" i="1"/>
  <c r="H169" i="1"/>
  <c r="G169" i="1"/>
  <c r="H168" i="1"/>
  <c r="G168" i="1"/>
  <c r="H167" i="1"/>
  <c r="G167" i="1"/>
  <c r="H166" i="1"/>
  <c r="G166" i="1"/>
  <c r="H165" i="1"/>
  <c r="G165" i="1"/>
  <c r="H164" i="1"/>
  <c r="G164" i="1"/>
  <c r="H163" i="1"/>
  <c r="G163" i="1"/>
  <c r="H162" i="1"/>
  <c r="G162" i="1"/>
  <c r="H161" i="1"/>
  <c r="G161" i="1"/>
  <c r="H160" i="1"/>
  <c r="G160" i="1"/>
  <c r="H159" i="1"/>
  <c r="G159" i="1"/>
  <c r="H158" i="1"/>
  <c r="G158" i="1"/>
  <c r="H157" i="1"/>
  <c r="G157" i="1"/>
  <c r="H156" i="1"/>
  <c r="G156" i="1"/>
  <c r="H155" i="1"/>
  <c r="G155" i="1"/>
  <c r="H154" i="1"/>
  <c r="G154" i="1"/>
  <c r="H153" i="1"/>
  <c r="G153" i="1"/>
  <c r="H152" i="1"/>
  <c r="G152" i="1"/>
  <c r="H151" i="1"/>
  <c r="G151" i="1"/>
  <c r="H150" i="1"/>
  <c r="G150" i="1"/>
  <c r="H149" i="1"/>
  <c r="G149" i="1"/>
  <c r="H148" i="1"/>
  <c r="G148" i="1"/>
  <c r="H147" i="1"/>
  <c r="G147" i="1"/>
  <c r="H146" i="1"/>
  <c r="G146" i="1"/>
  <c r="H145" i="1"/>
  <c r="G145" i="1"/>
  <c r="H144" i="1"/>
  <c r="G144" i="1"/>
  <c r="H143" i="1"/>
  <c r="G143" i="1"/>
  <c r="H142" i="1"/>
  <c r="G142" i="1"/>
  <c r="H141" i="1"/>
  <c r="G141" i="1"/>
  <c r="H140" i="1"/>
  <c r="G140" i="1"/>
  <c r="H139" i="1"/>
  <c r="G139" i="1"/>
  <c r="H138" i="1"/>
  <c r="G138" i="1"/>
  <c r="H137" i="1"/>
  <c r="G137" i="1"/>
  <c r="H136" i="1"/>
  <c r="G136" i="1"/>
  <c r="H135" i="1"/>
  <c r="G135" i="1"/>
  <c r="H134" i="1"/>
  <c r="G134" i="1"/>
  <c r="H133" i="1"/>
  <c r="G133" i="1"/>
  <c r="H132" i="1"/>
  <c r="G132" i="1"/>
  <c r="H131" i="1"/>
  <c r="G131" i="1"/>
  <c r="H130" i="1"/>
  <c r="G130" i="1"/>
  <c r="H129" i="1"/>
  <c r="G129" i="1"/>
  <c r="H128" i="1"/>
  <c r="G128" i="1"/>
  <c r="H127" i="1"/>
  <c r="G127" i="1"/>
  <c r="H126" i="1"/>
  <c r="G126" i="1"/>
  <c r="H125" i="1"/>
  <c r="G125" i="1"/>
  <c r="H124" i="1"/>
  <c r="G124" i="1"/>
  <c r="H123" i="1"/>
  <c r="G123" i="1"/>
  <c r="H122" i="1"/>
  <c r="G122" i="1"/>
  <c r="H121" i="1"/>
  <c r="G121" i="1"/>
  <c r="H120" i="1"/>
  <c r="G120" i="1"/>
  <c r="H119" i="1"/>
  <c r="G119" i="1"/>
  <c r="H118" i="1"/>
  <c r="G118" i="1"/>
  <c r="H117" i="1"/>
  <c r="G117" i="1"/>
  <c r="H116" i="1"/>
  <c r="G116" i="1"/>
  <c r="H115" i="1"/>
  <c r="G115" i="1"/>
  <c r="H114" i="1"/>
  <c r="G114" i="1"/>
  <c r="H113" i="1"/>
  <c r="G113" i="1"/>
  <c r="H112" i="1"/>
  <c r="G112" i="1"/>
  <c r="H111" i="1"/>
  <c r="G111" i="1"/>
  <c r="H110" i="1"/>
  <c r="G110" i="1"/>
  <c r="H109" i="1"/>
  <c r="G109" i="1"/>
  <c r="H108" i="1"/>
  <c r="G108" i="1"/>
  <c r="H107" i="1"/>
  <c r="G107" i="1"/>
  <c r="H106" i="1"/>
  <c r="G106" i="1"/>
  <c r="H105" i="1"/>
  <c r="G105" i="1"/>
  <c r="H104" i="1"/>
  <c r="G104" i="1"/>
  <c r="H103" i="1"/>
  <c r="G103" i="1"/>
  <c r="H102" i="1"/>
  <c r="G102" i="1"/>
  <c r="H101" i="1"/>
  <c r="G101" i="1"/>
  <c r="H100" i="1"/>
  <c r="G100" i="1"/>
  <c r="H99" i="1"/>
  <c r="G99" i="1"/>
  <c r="H98" i="1"/>
  <c r="G98" i="1"/>
  <c r="H97" i="1"/>
  <c r="G97" i="1"/>
  <c r="H96" i="1"/>
  <c r="G96" i="1"/>
  <c r="H95" i="1"/>
  <c r="G95" i="1"/>
  <c r="H94" i="1"/>
  <c r="G94" i="1"/>
  <c r="H93" i="1"/>
  <c r="G93" i="1"/>
  <c r="H92" i="1"/>
  <c r="G92" i="1"/>
  <c r="H91" i="1"/>
  <c r="G91" i="1"/>
  <c r="H90" i="1"/>
  <c r="G90" i="1"/>
  <c r="H89" i="1"/>
  <c r="G89" i="1"/>
  <c r="H88" i="1"/>
  <c r="G88" i="1"/>
  <c r="H87" i="1"/>
  <c r="G87" i="1"/>
  <c r="H86" i="1"/>
  <c r="G86" i="1"/>
  <c r="H85" i="1"/>
  <c r="G85" i="1"/>
  <c r="H84" i="1"/>
  <c r="G84" i="1"/>
  <c r="H83" i="1"/>
  <c r="G83" i="1"/>
  <c r="H82" i="1"/>
  <c r="G82" i="1"/>
  <c r="H81" i="1"/>
  <c r="G81" i="1"/>
  <c r="H80" i="1"/>
  <c r="G80" i="1"/>
  <c r="H79" i="1"/>
  <c r="G79" i="1"/>
  <c r="H78" i="1"/>
  <c r="G78" i="1"/>
  <c r="H77" i="1"/>
  <c r="G77" i="1"/>
  <c r="H76" i="1"/>
  <c r="G76" i="1"/>
  <c r="H75" i="1"/>
  <c r="G75" i="1"/>
  <c r="H74" i="1"/>
  <c r="G74" i="1"/>
  <c r="H73" i="1"/>
  <c r="G73" i="1"/>
  <c r="H72" i="1"/>
  <c r="G72" i="1"/>
  <c r="H71" i="1"/>
  <c r="G71" i="1"/>
  <c r="H70" i="1"/>
  <c r="G70" i="1"/>
  <c r="H69" i="1"/>
  <c r="G69" i="1"/>
  <c r="H68" i="1"/>
  <c r="G68" i="1"/>
  <c r="H67" i="1"/>
  <c r="G67" i="1"/>
  <c r="H66" i="1"/>
  <c r="G66" i="1"/>
  <c r="H65" i="1"/>
  <c r="G65" i="1"/>
  <c r="H64" i="1"/>
  <c r="G64" i="1"/>
  <c r="H63" i="1"/>
  <c r="G63" i="1"/>
  <c r="H62" i="1"/>
  <c r="G62" i="1"/>
  <c r="H61" i="1"/>
  <c r="G61" i="1"/>
  <c r="H60" i="1"/>
  <c r="G60" i="1"/>
  <c r="H59" i="1"/>
  <c r="G59" i="1"/>
  <c r="H58" i="1"/>
  <c r="G58" i="1"/>
  <c r="H57" i="1"/>
  <c r="G57" i="1"/>
  <c r="H56" i="1"/>
  <c r="G56" i="1"/>
  <c r="H55" i="1"/>
  <c r="G55" i="1"/>
  <c r="H54" i="1"/>
  <c r="G54" i="1"/>
  <c r="H53" i="1"/>
  <c r="G53" i="1"/>
  <c r="H52" i="1"/>
  <c r="G52" i="1"/>
  <c r="H51" i="1"/>
  <c r="G51" i="1"/>
  <c r="H50" i="1"/>
  <c r="G50" i="1"/>
  <c r="H49" i="1"/>
  <c r="G49" i="1"/>
  <c r="H48" i="1"/>
  <c r="G48" i="1"/>
  <c r="H47" i="1"/>
  <c r="G47" i="1"/>
  <c r="H46" i="1"/>
  <c r="G46" i="1"/>
  <c r="H45" i="1"/>
  <c r="G45" i="1"/>
  <c r="H44" i="1"/>
  <c r="G44" i="1"/>
  <c r="H43" i="1"/>
  <c r="G43" i="1"/>
  <c r="H42" i="1"/>
  <c r="G42" i="1"/>
  <c r="H41" i="1"/>
  <c r="G41" i="1"/>
  <c r="H40" i="1"/>
  <c r="G40" i="1"/>
  <c r="H39" i="1"/>
  <c r="G39" i="1"/>
  <c r="H38" i="1"/>
  <c r="G38" i="1"/>
  <c r="H37" i="1"/>
  <c r="G37" i="1"/>
  <c r="H36" i="1"/>
  <c r="G36" i="1"/>
  <c r="H35" i="1"/>
  <c r="G35" i="1"/>
  <c r="H34" i="1"/>
  <c r="G34" i="1"/>
  <c r="H33" i="1"/>
  <c r="G33" i="1"/>
  <c r="H32" i="1"/>
  <c r="G32" i="1"/>
  <c r="H31" i="1"/>
  <c r="G31" i="1"/>
  <c r="H30" i="1"/>
  <c r="G30" i="1"/>
  <c r="H29" i="1"/>
  <c r="G29" i="1"/>
  <c r="H28" i="1"/>
  <c r="G28" i="1"/>
  <c r="H27" i="1"/>
  <c r="G27" i="1"/>
  <c r="H26" i="1"/>
  <c r="G26" i="1"/>
  <c r="H25" i="1"/>
  <c r="G25" i="1"/>
  <c r="H24" i="1"/>
  <c r="G24" i="1"/>
  <c r="H23" i="1"/>
  <c r="G23" i="1"/>
  <c r="H22" i="1"/>
  <c r="G22" i="1"/>
  <c r="H21" i="1"/>
  <c r="G21" i="1"/>
  <c r="H20" i="1"/>
  <c r="G20" i="1"/>
  <c r="H19" i="1"/>
  <c r="G19" i="1"/>
  <c r="H18" i="1"/>
  <c r="G18" i="1"/>
  <c r="H17" i="1"/>
  <c r="G17" i="1"/>
  <c r="H16" i="1"/>
  <c r="G16" i="1"/>
  <c r="H15" i="1"/>
  <c r="G15" i="1"/>
  <c r="H14" i="1"/>
  <c r="G14" i="1"/>
  <c r="H13" i="1"/>
  <c r="G13" i="1"/>
  <c r="H12" i="1"/>
  <c r="G12" i="1"/>
  <c r="H11" i="1"/>
  <c r="G11" i="1"/>
  <c r="H10" i="1"/>
  <c r="G10" i="1"/>
  <c r="K43" i="1" l="1"/>
  <c r="N43" i="1" s="1"/>
  <c r="O43" i="1" s="1"/>
  <c r="P43" i="1" s="1"/>
  <c r="S43" i="1" s="1"/>
  <c r="I43" i="1"/>
  <c r="K75" i="1"/>
  <c r="N75" i="1" s="1"/>
  <c r="O75" i="1" s="1"/>
  <c r="P75" i="1" s="1"/>
  <c r="S75" i="1" s="1"/>
  <c r="I75" i="1"/>
  <c r="K107" i="1"/>
  <c r="N107" i="1" s="1"/>
  <c r="O107" i="1" s="1"/>
  <c r="P107" i="1" s="1"/>
  <c r="S107" i="1" s="1"/>
  <c r="I107" i="1"/>
  <c r="K131" i="1"/>
  <c r="N131" i="1" s="1"/>
  <c r="O131" i="1" s="1"/>
  <c r="P131" i="1" s="1"/>
  <c r="S131" i="1" s="1"/>
  <c r="I131" i="1"/>
  <c r="K155" i="1"/>
  <c r="N155" i="1" s="1"/>
  <c r="O155" i="1" s="1"/>
  <c r="P155" i="1" s="1"/>
  <c r="S155" i="1" s="1"/>
  <c r="I155" i="1"/>
  <c r="K167" i="1"/>
  <c r="N167" i="1" s="1"/>
  <c r="O167" i="1" s="1"/>
  <c r="P167" i="1" s="1"/>
  <c r="S167" i="1" s="1"/>
  <c r="I167" i="1"/>
  <c r="K175" i="1"/>
  <c r="N175" i="1" s="1"/>
  <c r="O175" i="1" s="1"/>
  <c r="P175" i="1" s="1"/>
  <c r="S175" i="1" s="1"/>
  <c r="I175" i="1"/>
  <c r="K179" i="1"/>
  <c r="N179" i="1" s="1"/>
  <c r="O179" i="1" s="1"/>
  <c r="P179" i="1" s="1"/>
  <c r="S179" i="1" s="1"/>
  <c r="I179" i="1"/>
  <c r="K183" i="1"/>
  <c r="N183" i="1" s="1"/>
  <c r="O183" i="1" s="1"/>
  <c r="P183" i="1" s="1"/>
  <c r="S183" i="1" s="1"/>
  <c r="I183" i="1"/>
  <c r="K195" i="1"/>
  <c r="N195" i="1" s="1"/>
  <c r="O195" i="1" s="1"/>
  <c r="P195" i="1" s="1"/>
  <c r="S195" i="1" s="1"/>
  <c r="I195" i="1"/>
  <c r="K199" i="1"/>
  <c r="N199" i="1" s="1"/>
  <c r="O199" i="1" s="1"/>
  <c r="P199" i="1" s="1"/>
  <c r="S199" i="1" s="1"/>
  <c r="I199" i="1"/>
  <c r="K215" i="1"/>
  <c r="N215" i="1" s="1"/>
  <c r="O215" i="1" s="1"/>
  <c r="P215" i="1" s="1"/>
  <c r="S215" i="1" s="1"/>
  <c r="I215" i="1"/>
  <c r="K219" i="1"/>
  <c r="N219" i="1" s="1"/>
  <c r="O219" i="1" s="1"/>
  <c r="P219" i="1" s="1"/>
  <c r="S219" i="1" s="1"/>
  <c r="I219" i="1"/>
  <c r="K223" i="1"/>
  <c r="N223" i="1" s="1"/>
  <c r="O223" i="1" s="1"/>
  <c r="P223" i="1" s="1"/>
  <c r="S223" i="1" s="1"/>
  <c r="I223" i="1"/>
  <c r="K227" i="1"/>
  <c r="N227" i="1" s="1"/>
  <c r="O227" i="1" s="1"/>
  <c r="P227" i="1" s="1"/>
  <c r="S227" i="1" s="1"/>
  <c r="I227" i="1"/>
  <c r="K231" i="1"/>
  <c r="N231" i="1" s="1"/>
  <c r="O231" i="1" s="1"/>
  <c r="P231" i="1" s="1"/>
  <c r="S231" i="1" s="1"/>
  <c r="I231" i="1"/>
  <c r="K235" i="1"/>
  <c r="N235" i="1" s="1"/>
  <c r="O235" i="1" s="1"/>
  <c r="P235" i="1" s="1"/>
  <c r="S235" i="1" s="1"/>
  <c r="I235" i="1"/>
  <c r="K239" i="1"/>
  <c r="N239" i="1" s="1"/>
  <c r="O239" i="1" s="1"/>
  <c r="P239" i="1" s="1"/>
  <c r="S239" i="1" s="1"/>
  <c r="I239" i="1"/>
  <c r="K243" i="1"/>
  <c r="N243" i="1" s="1"/>
  <c r="O243" i="1" s="1"/>
  <c r="P243" i="1" s="1"/>
  <c r="S243" i="1" s="1"/>
  <c r="I243" i="1"/>
  <c r="K247" i="1"/>
  <c r="N247" i="1" s="1"/>
  <c r="O247" i="1" s="1"/>
  <c r="P247" i="1" s="1"/>
  <c r="S247" i="1" s="1"/>
  <c r="I247" i="1"/>
  <c r="K251" i="1"/>
  <c r="N251" i="1" s="1"/>
  <c r="O251" i="1" s="1"/>
  <c r="P251" i="1" s="1"/>
  <c r="S251" i="1" s="1"/>
  <c r="I251" i="1"/>
  <c r="K255" i="1"/>
  <c r="N255" i="1" s="1"/>
  <c r="O255" i="1" s="1"/>
  <c r="P255" i="1" s="1"/>
  <c r="S255" i="1" s="1"/>
  <c r="I255" i="1"/>
  <c r="K259" i="1"/>
  <c r="N259" i="1" s="1"/>
  <c r="O259" i="1" s="1"/>
  <c r="P259" i="1" s="1"/>
  <c r="S259" i="1" s="1"/>
  <c r="I259" i="1"/>
  <c r="K263" i="1"/>
  <c r="N263" i="1" s="1"/>
  <c r="O263" i="1" s="1"/>
  <c r="P263" i="1" s="1"/>
  <c r="S263" i="1" s="1"/>
  <c r="I263" i="1"/>
  <c r="K267" i="1"/>
  <c r="N267" i="1" s="1"/>
  <c r="O267" i="1" s="1"/>
  <c r="P267" i="1" s="1"/>
  <c r="S267" i="1" s="1"/>
  <c r="I267" i="1"/>
  <c r="K271" i="1"/>
  <c r="N271" i="1" s="1"/>
  <c r="O271" i="1" s="1"/>
  <c r="P271" i="1" s="1"/>
  <c r="S271" i="1" s="1"/>
  <c r="I271" i="1"/>
  <c r="K275" i="1"/>
  <c r="N275" i="1" s="1"/>
  <c r="O275" i="1" s="1"/>
  <c r="P275" i="1" s="1"/>
  <c r="S275" i="1" s="1"/>
  <c r="I275" i="1"/>
  <c r="K279" i="1"/>
  <c r="N279" i="1" s="1"/>
  <c r="O279" i="1" s="1"/>
  <c r="P279" i="1" s="1"/>
  <c r="S279" i="1" s="1"/>
  <c r="I279" i="1"/>
  <c r="K283" i="1"/>
  <c r="N283" i="1" s="1"/>
  <c r="O283" i="1" s="1"/>
  <c r="P283" i="1" s="1"/>
  <c r="S283" i="1" s="1"/>
  <c r="I283" i="1"/>
  <c r="K287" i="1"/>
  <c r="N287" i="1" s="1"/>
  <c r="O287" i="1" s="1"/>
  <c r="P287" i="1" s="1"/>
  <c r="S287" i="1" s="1"/>
  <c r="I287" i="1"/>
  <c r="K291" i="1"/>
  <c r="N291" i="1" s="1"/>
  <c r="O291" i="1" s="1"/>
  <c r="P291" i="1" s="1"/>
  <c r="S291" i="1" s="1"/>
  <c r="I291" i="1"/>
  <c r="K295" i="1"/>
  <c r="N295" i="1" s="1"/>
  <c r="O295" i="1" s="1"/>
  <c r="P295" i="1" s="1"/>
  <c r="S295" i="1" s="1"/>
  <c r="I295" i="1"/>
  <c r="K299" i="1"/>
  <c r="N299" i="1" s="1"/>
  <c r="O299" i="1" s="1"/>
  <c r="P299" i="1" s="1"/>
  <c r="S299" i="1" s="1"/>
  <c r="I299" i="1"/>
  <c r="K303" i="1"/>
  <c r="N303" i="1" s="1"/>
  <c r="O303" i="1" s="1"/>
  <c r="P303" i="1" s="1"/>
  <c r="S303" i="1" s="1"/>
  <c r="I303" i="1"/>
  <c r="K307" i="1"/>
  <c r="N307" i="1" s="1"/>
  <c r="O307" i="1" s="1"/>
  <c r="P307" i="1" s="1"/>
  <c r="S307" i="1" s="1"/>
  <c r="I307" i="1"/>
  <c r="K311" i="1"/>
  <c r="N311" i="1" s="1"/>
  <c r="O311" i="1" s="1"/>
  <c r="P311" i="1" s="1"/>
  <c r="S311" i="1" s="1"/>
  <c r="I311" i="1"/>
  <c r="K315" i="1"/>
  <c r="N315" i="1" s="1"/>
  <c r="O315" i="1" s="1"/>
  <c r="P315" i="1" s="1"/>
  <c r="S315" i="1" s="1"/>
  <c r="I315" i="1"/>
  <c r="K319" i="1"/>
  <c r="N319" i="1" s="1"/>
  <c r="O319" i="1" s="1"/>
  <c r="P319" i="1" s="1"/>
  <c r="S319" i="1" s="1"/>
  <c r="I319" i="1"/>
  <c r="K323" i="1"/>
  <c r="N323" i="1" s="1"/>
  <c r="O323" i="1" s="1"/>
  <c r="P323" i="1" s="1"/>
  <c r="S323" i="1" s="1"/>
  <c r="I323" i="1"/>
  <c r="K327" i="1"/>
  <c r="N327" i="1" s="1"/>
  <c r="O327" i="1" s="1"/>
  <c r="P327" i="1" s="1"/>
  <c r="S327" i="1" s="1"/>
  <c r="I327" i="1"/>
  <c r="K331" i="1"/>
  <c r="N331" i="1" s="1"/>
  <c r="O331" i="1" s="1"/>
  <c r="P331" i="1" s="1"/>
  <c r="S331" i="1" s="1"/>
  <c r="I331" i="1"/>
  <c r="K335" i="1"/>
  <c r="N335" i="1" s="1"/>
  <c r="O335" i="1" s="1"/>
  <c r="P335" i="1" s="1"/>
  <c r="S335" i="1" s="1"/>
  <c r="I335" i="1"/>
  <c r="K339" i="1"/>
  <c r="N339" i="1" s="1"/>
  <c r="O339" i="1" s="1"/>
  <c r="P339" i="1" s="1"/>
  <c r="S339" i="1" s="1"/>
  <c r="I339" i="1"/>
  <c r="K343" i="1"/>
  <c r="N343" i="1" s="1"/>
  <c r="O343" i="1" s="1"/>
  <c r="P343" i="1" s="1"/>
  <c r="S343" i="1" s="1"/>
  <c r="I343" i="1"/>
  <c r="K347" i="1"/>
  <c r="N347" i="1" s="1"/>
  <c r="O347" i="1" s="1"/>
  <c r="P347" i="1" s="1"/>
  <c r="S347" i="1" s="1"/>
  <c r="I347" i="1"/>
  <c r="K351" i="1"/>
  <c r="N351" i="1" s="1"/>
  <c r="O351" i="1" s="1"/>
  <c r="P351" i="1" s="1"/>
  <c r="S351" i="1" s="1"/>
  <c r="I351" i="1"/>
  <c r="K355" i="1"/>
  <c r="N355" i="1" s="1"/>
  <c r="O355" i="1" s="1"/>
  <c r="P355" i="1" s="1"/>
  <c r="S355" i="1" s="1"/>
  <c r="I355" i="1"/>
  <c r="K359" i="1"/>
  <c r="N359" i="1" s="1"/>
  <c r="O359" i="1" s="1"/>
  <c r="P359" i="1" s="1"/>
  <c r="S359" i="1" s="1"/>
  <c r="I359" i="1"/>
  <c r="K363" i="1"/>
  <c r="N363" i="1" s="1"/>
  <c r="O363" i="1" s="1"/>
  <c r="P363" i="1" s="1"/>
  <c r="S363" i="1" s="1"/>
  <c r="I363" i="1"/>
  <c r="K367" i="1"/>
  <c r="N367" i="1" s="1"/>
  <c r="O367" i="1" s="1"/>
  <c r="P367" i="1" s="1"/>
  <c r="S367" i="1" s="1"/>
  <c r="I367" i="1"/>
  <c r="K371" i="1"/>
  <c r="N371" i="1" s="1"/>
  <c r="O371" i="1" s="1"/>
  <c r="P371" i="1" s="1"/>
  <c r="S371" i="1" s="1"/>
  <c r="I371" i="1"/>
  <c r="K375" i="1"/>
  <c r="N375" i="1" s="1"/>
  <c r="O375" i="1" s="1"/>
  <c r="P375" i="1" s="1"/>
  <c r="S375" i="1" s="1"/>
  <c r="I375" i="1"/>
  <c r="K379" i="1"/>
  <c r="N379" i="1" s="1"/>
  <c r="O379" i="1" s="1"/>
  <c r="P379" i="1" s="1"/>
  <c r="S379" i="1" s="1"/>
  <c r="I379" i="1"/>
  <c r="K383" i="1"/>
  <c r="N383" i="1" s="1"/>
  <c r="O383" i="1" s="1"/>
  <c r="P383" i="1" s="1"/>
  <c r="S383" i="1" s="1"/>
  <c r="I383" i="1"/>
  <c r="K387" i="1"/>
  <c r="N387" i="1" s="1"/>
  <c r="O387" i="1" s="1"/>
  <c r="P387" i="1" s="1"/>
  <c r="S387" i="1" s="1"/>
  <c r="I387" i="1"/>
  <c r="K391" i="1"/>
  <c r="N391" i="1" s="1"/>
  <c r="O391" i="1" s="1"/>
  <c r="P391" i="1" s="1"/>
  <c r="S391" i="1" s="1"/>
  <c r="I391" i="1"/>
  <c r="K395" i="1"/>
  <c r="N395" i="1" s="1"/>
  <c r="O395" i="1" s="1"/>
  <c r="P395" i="1" s="1"/>
  <c r="S395" i="1" s="1"/>
  <c r="I395" i="1"/>
  <c r="K399" i="1"/>
  <c r="N399" i="1" s="1"/>
  <c r="O399" i="1" s="1"/>
  <c r="P399" i="1" s="1"/>
  <c r="S399" i="1" s="1"/>
  <c r="I399" i="1"/>
  <c r="K403" i="1"/>
  <c r="N403" i="1" s="1"/>
  <c r="O403" i="1" s="1"/>
  <c r="P403" i="1" s="1"/>
  <c r="S403" i="1" s="1"/>
  <c r="I403" i="1"/>
  <c r="K407" i="1"/>
  <c r="N407" i="1" s="1"/>
  <c r="O407" i="1" s="1"/>
  <c r="P407" i="1" s="1"/>
  <c r="S407" i="1" s="1"/>
  <c r="I407" i="1"/>
  <c r="K411" i="1"/>
  <c r="N411" i="1" s="1"/>
  <c r="O411" i="1" s="1"/>
  <c r="P411" i="1" s="1"/>
  <c r="S411" i="1" s="1"/>
  <c r="I411" i="1"/>
  <c r="K415" i="1"/>
  <c r="N415" i="1" s="1"/>
  <c r="O415" i="1" s="1"/>
  <c r="P415" i="1" s="1"/>
  <c r="S415" i="1" s="1"/>
  <c r="I415" i="1"/>
  <c r="K419" i="1"/>
  <c r="N419" i="1" s="1"/>
  <c r="O419" i="1" s="1"/>
  <c r="P419" i="1" s="1"/>
  <c r="S419" i="1" s="1"/>
  <c r="I419" i="1"/>
  <c r="K423" i="1"/>
  <c r="N423" i="1" s="1"/>
  <c r="O423" i="1" s="1"/>
  <c r="P423" i="1" s="1"/>
  <c r="S423" i="1" s="1"/>
  <c r="I423" i="1"/>
  <c r="K427" i="1"/>
  <c r="N427" i="1" s="1"/>
  <c r="O427" i="1" s="1"/>
  <c r="P427" i="1" s="1"/>
  <c r="S427" i="1" s="1"/>
  <c r="I427" i="1"/>
  <c r="K431" i="1"/>
  <c r="N431" i="1" s="1"/>
  <c r="O431" i="1" s="1"/>
  <c r="P431" i="1" s="1"/>
  <c r="S431" i="1" s="1"/>
  <c r="I431" i="1"/>
  <c r="K435" i="1"/>
  <c r="N435" i="1" s="1"/>
  <c r="O435" i="1" s="1"/>
  <c r="P435" i="1" s="1"/>
  <c r="S435" i="1" s="1"/>
  <c r="I435" i="1"/>
  <c r="K439" i="1"/>
  <c r="N439" i="1" s="1"/>
  <c r="O439" i="1" s="1"/>
  <c r="P439" i="1" s="1"/>
  <c r="S439" i="1" s="1"/>
  <c r="I439" i="1"/>
  <c r="K443" i="1"/>
  <c r="N443" i="1" s="1"/>
  <c r="O443" i="1" s="1"/>
  <c r="P443" i="1" s="1"/>
  <c r="S443" i="1" s="1"/>
  <c r="I443" i="1"/>
  <c r="K447" i="1"/>
  <c r="N447" i="1" s="1"/>
  <c r="O447" i="1" s="1"/>
  <c r="P447" i="1" s="1"/>
  <c r="S447" i="1" s="1"/>
  <c r="I447" i="1"/>
  <c r="K451" i="1"/>
  <c r="N451" i="1" s="1"/>
  <c r="O451" i="1" s="1"/>
  <c r="P451" i="1" s="1"/>
  <c r="S451" i="1" s="1"/>
  <c r="I451" i="1"/>
  <c r="K455" i="1"/>
  <c r="N455" i="1" s="1"/>
  <c r="O455" i="1" s="1"/>
  <c r="P455" i="1" s="1"/>
  <c r="S455" i="1" s="1"/>
  <c r="I455" i="1"/>
  <c r="K459" i="1"/>
  <c r="N459" i="1" s="1"/>
  <c r="O459" i="1" s="1"/>
  <c r="P459" i="1" s="1"/>
  <c r="S459" i="1" s="1"/>
  <c r="I459" i="1"/>
  <c r="K463" i="1"/>
  <c r="N463" i="1" s="1"/>
  <c r="O463" i="1" s="1"/>
  <c r="P463" i="1" s="1"/>
  <c r="S463" i="1" s="1"/>
  <c r="I463" i="1"/>
  <c r="K467" i="1"/>
  <c r="N467" i="1" s="1"/>
  <c r="O467" i="1" s="1"/>
  <c r="P467" i="1" s="1"/>
  <c r="S467" i="1" s="1"/>
  <c r="I467" i="1"/>
  <c r="K471" i="1"/>
  <c r="N471" i="1" s="1"/>
  <c r="O471" i="1" s="1"/>
  <c r="P471" i="1" s="1"/>
  <c r="S471" i="1" s="1"/>
  <c r="I471" i="1"/>
  <c r="K475" i="1"/>
  <c r="N475" i="1" s="1"/>
  <c r="O475" i="1" s="1"/>
  <c r="P475" i="1" s="1"/>
  <c r="S475" i="1" s="1"/>
  <c r="I475" i="1"/>
  <c r="K479" i="1"/>
  <c r="N479" i="1" s="1"/>
  <c r="O479" i="1" s="1"/>
  <c r="P479" i="1" s="1"/>
  <c r="S479" i="1" s="1"/>
  <c r="I479" i="1"/>
  <c r="K483" i="1"/>
  <c r="N483" i="1" s="1"/>
  <c r="O483" i="1" s="1"/>
  <c r="P483" i="1" s="1"/>
  <c r="S483" i="1" s="1"/>
  <c r="I483" i="1"/>
  <c r="K487" i="1"/>
  <c r="N487" i="1" s="1"/>
  <c r="O487" i="1" s="1"/>
  <c r="P487" i="1" s="1"/>
  <c r="S487" i="1" s="1"/>
  <c r="I487" i="1"/>
  <c r="K491" i="1"/>
  <c r="N491" i="1" s="1"/>
  <c r="O491" i="1" s="1"/>
  <c r="P491" i="1" s="1"/>
  <c r="S491" i="1" s="1"/>
  <c r="I491" i="1"/>
  <c r="K495" i="1"/>
  <c r="N495" i="1" s="1"/>
  <c r="O495" i="1" s="1"/>
  <c r="P495" i="1" s="1"/>
  <c r="S495" i="1" s="1"/>
  <c r="I495" i="1"/>
  <c r="K499" i="1"/>
  <c r="N499" i="1" s="1"/>
  <c r="O499" i="1" s="1"/>
  <c r="P499" i="1" s="1"/>
  <c r="S499" i="1" s="1"/>
  <c r="I499" i="1"/>
  <c r="K503" i="1"/>
  <c r="N503" i="1" s="1"/>
  <c r="O503" i="1" s="1"/>
  <c r="P503" i="1" s="1"/>
  <c r="S503" i="1" s="1"/>
  <c r="I503" i="1"/>
  <c r="K507" i="1"/>
  <c r="N507" i="1" s="1"/>
  <c r="O507" i="1" s="1"/>
  <c r="P507" i="1" s="1"/>
  <c r="S507" i="1" s="1"/>
  <c r="I507" i="1"/>
  <c r="K511" i="1"/>
  <c r="N511" i="1" s="1"/>
  <c r="O511" i="1" s="1"/>
  <c r="P511" i="1" s="1"/>
  <c r="S511" i="1" s="1"/>
  <c r="I511" i="1"/>
  <c r="K515" i="1"/>
  <c r="N515" i="1" s="1"/>
  <c r="O515" i="1" s="1"/>
  <c r="P515" i="1" s="1"/>
  <c r="S515" i="1" s="1"/>
  <c r="I515" i="1"/>
  <c r="K519" i="1"/>
  <c r="N519" i="1" s="1"/>
  <c r="O519" i="1" s="1"/>
  <c r="P519" i="1" s="1"/>
  <c r="S519" i="1" s="1"/>
  <c r="I519" i="1"/>
  <c r="K523" i="1"/>
  <c r="N523" i="1" s="1"/>
  <c r="O523" i="1" s="1"/>
  <c r="P523" i="1" s="1"/>
  <c r="S523" i="1" s="1"/>
  <c r="I523" i="1"/>
  <c r="K527" i="1"/>
  <c r="N527" i="1" s="1"/>
  <c r="O527" i="1" s="1"/>
  <c r="P527" i="1" s="1"/>
  <c r="S527" i="1" s="1"/>
  <c r="I527" i="1"/>
  <c r="K531" i="1"/>
  <c r="N531" i="1" s="1"/>
  <c r="O531" i="1" s="1"/>
  <c r="P531" i="1" s="1"/>
  <c r="S531" i="1" s="1"/>
  <c r="I531" i="1"/>
  <c r="K535" i="1"/>
  <c r="N535" i="1" s="1"/>
  <c r="O535" i="1" s="1"/>
  <c r="P535" i="1" s="1"/>
  <c r="S535" i="1" s="1"/>
  <c r="I535" i="1"/>
  <c r="K539" i="1"/>
  <c r="N539" i="1" s="1"/>
  <c r="O539" i="1" s="1"/>
  <c r="P539" i="1" s="1"/>
  <c r="S539" i="1" s="1"/>
  <c r="I539" i="1"/>
  <c r="K543" i="1"/>
  <c r="N543" i="1" s="1"/>
  <c r="O543" i="1" s="1"/>
  <c r="P543" i="1" s="1"/>
  <c r="S543" i="1" s="1"/>
  <c r="I543" i="1"/>
  <c r="K547" i="1"/>
  <c r="N547" i="1" s="1"/>
  <c r="O547" i="1" s="1"/>
  <c r="P547" i="1" s="1"/>
  <c r="S547" i="1" s="1"/>
  <c r="I547" i="1"/>
  <c r="K551" i="1"/>
  <c r="N551" i="1" s="1"/>
  <c r="O551" i="1" s="1"/>
  <c r="P551" i="1" s="1"/>
  <c r="S551" i="1" s="1"/>
  <c r="I551" i="1"/>
  <c r="K555" i="1"/>
  <c r="N555" i="1" s="1"/>
  <c r="O555" i="1" s="1"/>
  <c r="P555" i="1" s="1"/>
  <c r="S555" i="1" s="1"/>
  <c r="I555" i="1"/>
  <c r="K559" i="1"/>
  <c r="N559" i="1" s="1"/>
  <c r="O559" i="1" s="1"/>
  <c r="P559" i="1" s="1"/>
  <c r="S559" i="1" s="1"/>
  <c r="I559" i="1"/>
  <c r="K563" i="1"/>
  <c r="N563" i="1" s="1"/>
  <c r="O563" i="1" s="1"/>
  <c r="P563" i="1" s="1"/>
  <c r="S563" i="1" s="1"/>
  <c r="I563" i="1"/>
  <c r="K567" i="1"/>
  <c r="N567" i="1" s="1"/>
  <c r="O567" i="1" s="1"/>
  <c r="P567" i="1" s="1"/>
  <c r="S567" i="1" s="1"/>
  <c r="I567" i="1"/>
  <c r="K571" i="1"/>
  <c r="N571" i="1" s="1"/>
  <c r="O571" i="1" s="1"/>
  <c r="P571" i="1" s="1"/>
  <c r="S571" i="1" s="1"/>
  <c r="I571" i="1"/>
  <c r="K575" i="1"/>
  <c r="N575" i="1" s="1"/>
  <c r="O575" i="1" s="1"/>
  <c r="P575" i="1" s="1"/>
  <c r="S575" i="1" s="1"/>
  <c r="I575" i="1"/>
  <c r="K579" i="1"/>
  <c r="N579" i="1" s="1"/>
  <c r="O579" i="1" s="1"/>
  <c r="P579" i="1" s="1"/>
  <c r="S579" i="1" s="1"/>
  <c r="I579" i="1"/>
  <c r="K583" i="1"/>
  <c r="N583" i="1" s="1"/>
  <c r="O583" i="1" s="1"/>
  <c r="P583" i="1" s="1"/>
  <c r="S583" i="1" s="1"/>
  <c r="I583" i="1"/>
  <c r="K587" i="1"/>
  <c r="N587" i="1" s="1"/>
  <c r="O587" i="1" s="1"/>
  <c r="P587" i="1" s="1"/>
  <c r="S587" i="1" s="1"/>
  <c r="I587" i="1"/>
  <c r="K591" i="1"/>
  <c r="N591" i="1" s="1"/>
  <c r="O591" i="1" s="1"/>
  <c r="P591" i="1" s="1"/>
  <c r="S591" i="1" s="1"/>
  <c r="I591" i="1"/>
  <c r="K595" i="1"/>
  <c r="N595" i="1" s="1"/>
  <c r="O595" i="1" s="1"/>
  <c r="P595" i="1" s="1"/>
  <c r="S595" i="1" s="1"/>
  <c r="I595" i="1"/>
  <c r="K599" i="1"/>
  <c r="N599" i="1" s="1"/>
  <c r="O599" i="1" s="1"/>
  <c r="P599" i="1" s="1"/>
  <c r="S599" i="1" s="1"/>
  <c r="I599" i="1"/>
  <c r="K603" i="1"/>
  <c r="N603" i="1" s="1"/>
  <c r="O603" i="1" s="1"/>
  <c r="P603" i="1" s="1"/>
  <c r="S603" i="1" s="1"/>
  <c r="I603" i="1"/>
  <c r="K607" i="1"/>
  <c r="N607" i="1" s="1"/>
  <c r="O607" i="1" s="1"/>
  <c r="P607" i="1" s="1"/>
  <c r="S607" i="1" s="1"/>
  <c r="I607" i="1"/>
  <c r="K611" i="1"/>
  <c r="N611" i="1" s="1"/>
  <c r="O611" i="1" s="1"/>
  <c r="P611" i="1" s="1"/>
  <c r="S611" i="1" s="1"/>
  <c r="I611" i="1"/>
  <c r="K615" i="1"/>
  <c r="N615" i="1" s="1"/>
  <c r="O615" i="1" s="1"/>
  <c r="P615" i="1" s="1"/>
  <c r="S615" i="1" s="1"/>
  <c r="I615" i="1"/>
  <c r="K619" i="1"/>
  <c r="N619" i="1" s="1"/>
  <c r="O619" i="1" s="1"/>
  <c r="P619" i="1" s="1"/>
  <c r="S619" i="1" s="1"/>
  <c r="I619" i="1"/>
  <c r="K623" i="1"/>
  <c r="N623" i="1" s="1"/>
  <c r="O623" i="1" s="1"/>
  <c r="P623" i="1" s="1"/>
  <c r="S623" i="1" s="1"/>
  <c r="I623" i="1"/>
  <c r="K627" i="1"/>
  <c r="N627" i="1" s="1"/>
  <c r="O627" i="1" s="1"/>
  <c r="P627" i="1" s="1"/>
  <c r="S627" i="1" s="1"/>
  <c r="I627" i="1"/>
  <c r="K631" i="1"/>
  <c r="N631" i="1" s="1"/>
  <c r="O631" i="1" s="1"/>
  <c r="P631" i="1" s="1"/>
  <c r="S631" i="1" s="1"/>
  <c r="I631" i="1"/>
  <c r="K635" i="1"/>
  <c r="N635" i="1" s="1"/>
  <c r="O635" i="1" s="1"/>
  <c r="P635" i="1" s="1"/>
  <c r="S635" i="1" s="1"/>
  <c r="I635" i="1"/>
  <c r="K639" i="1"/>
  <c r="N639" i="1" s="1"/>
  <c r="O639" i="1" s="1"/>
  <c r="P639" i="1" s="1"/>
  <c r="S639" i="1" s="1"/>
  <c r="I639" i="1"/>
  <c r="K643" i="1"/>
  <c r="N643" i="1" s="1"/>
  <c r="O643" i="1" s="1"/>
  <c r="P643" i="1" s="1"/>
  <c r="S643" i="1" s="1"/>
  <c r="I643" i="1"/>
  <c r="K647" i="1"/>
  <c r="N647" i="1" s="1"/>
  <c r="O647" i="1" s="1"/>
  <c r="P647" i="1" s="1"/>
  <c r="S647" i="1" s="1"/>
  <c r="I647" i="1"/>
  <c r="K651" i="1"/>
  <c r="N651" i="1" s="1"/>
  <c r="O651" i="1" s="1"/>
  <c r="P651" i="1" s="1"/>
  <c r="S651" i="1" s="1"/>
  <c r="I651" i="1"/>
  <c r="K655" i="1"/>
  <c r="N655" i="1" s="1"/>
  <c r="O655" i="1" s="1"/>
  <c r="P655" i="1" s="1"/>
  <c r="S655" i="1" s="1"/>
  <c r="I655" i="1"/>
  <c r="K659" i="1"/>
  <c r="N659" i="1" s="1"/>
  <c r="O659" i="1" s="1"/>
  <c r="P659" i="1" s="1"/>
  <c r="S659" i="1" s="1"/>
  <c r="I659" i="1"/>
  <c r="K663" i="1"/>
  <c r="N663" i="1" s="1"/>
  <c r="O663" i="1" s="1"/>
  <c r="P663" i="1" s="1"/>
  <c r="S663" i="1" s="1"/>
  <c r="I663" i="1"/>
  <c r="K667" i="1"/>
  <c r="N667" i="1" s="1"/>
  <c r="O667" i="1" s="1"/>
  <c r="P667" i="1" s="1"/>
  <c r="S667" i="1" s="1"/>
  <c r="I667" i="1"/>
  <c r="K671" i="1"/>
  <c r="N671" i="1" s="1"/>
  <c r="O671" i="1" s="1"/>
  <c r="P671" i="1" s="1"/>
  <c r="S671" i="1" s="1"/>
  <c r="I671" i="1"/>
  <c r="K675" i="1"/>
  <c r="N675" i="1" s="1"/>
  <c r="O675" i="1" s="1"/>
  <c r="P675" i="1" s="1"/>
  <c r="S675" i="1" s="1"/>
  <c r="I675" i="1"/>
  <c r="K679" i="1"/>
  <c r="N679" i="1" s="1"/>
  <c r="O679" i="1" s="1"/>
  <c r="P679" i="1" s="1"/>
  <c r="S679" i="1" s="1"/>
  <c r="I679" i="1"/>
  <c r="K683" i="1"/>
  <c r="N683" i="1" s="1"/>
  <c r="O683" i="1" s="1"/>
  <c r="P683" i="1" s="1"/>
  <c r="S683" i="1" s="1"/>
  <c r="I683" i="1"/>
  <c r="K687" i="1"/>
  <c r="N687" i="1" s="1"/>
  <c r="O687" i="1" s="1"/>
  <c r="P687" i="1" s="1"/>
  <c r="S687" i="1" s="1"/>
  <c r="I687" i="1"/>
  <c r="K691" i="1"/>
  <c r="N691" i="1" s="1"/>
  <c r="O691" i="1" s="1"/>
  <c r="P691" i="1" s="1"/>
  <c r="S691" i="1" s="1"/>
  <c r="I691" i="1"/>
  <c r="K695" i="1"/>
  <c r="N695" i="1" s="1"/>
  <c r="O695" i="1" s="1"/>
  <c r="P695" i="1" s="1"/>
  <c r="S695" i="1" s="1"/>
  <c r="I695" i="1"/>
  <c r="K699" i="1"/>
  <c r="N699" i="1" s="1"/>
  <c r="O699" i="1" s="1"/>
  <c r="P699" i="1" s="1"/>
  <c r="S699" i="1" s="1"/>
  <c r="I699" i="1"/>
  <c r="K703" i="1"/>
  <c r="N703" i="1" s="1"/>
  <c r="O703" i="1" s="1"/>
  <c r="P703" i="1" s="1"/>
  <c r="S703" i="1" s="1"/>
  <c r="I703" i="1"/>
  <c r="K707" i="1"/>
  <c r="N707" i="1" s="1"/>
  <c r="O707" i="1" s="1"/>
  <c r="P707" i="1" s="1"/>
  <c r="S707" i="1" s="1"/>
  <c r="I707" i="1"/>
  <c r="K711" i="1"/>
  <c r="N711" i="1" s="1"/>
  <c r="O711" i="1" s="1"/>
  <c r="P711" i="1" s="1"/>
  <c r="S711" i="1" s="1"/>
  <c r="I711" i="1"/>
  <c r="K715" i="1"/>
  <c r="N715" i="1" s="1"/>
  <c r="O715" i="1" s="1"/>
  <c r="P715" i="1" s="1"/>
  <c r="S715" i="1" s="1"/>
  <c r="I715" i="1"/>
  <c r="K719" i="1"/>
  <c r="N719" i="1" s="1"/>
  <c r="O719" i="1" s="1"/>
  <c r="P719" i="1" s="1"/>
  <c r="S719" i="1" s="1"/>
  <c r="I719" i="1"/>
  <c r="K723" i="1"/>
  <c r="N723" i="1" s="1"/>
  <c r="O723" i="1" s="1"/>
  <c r="P723" i="1" s="1"/>
  <c r="S723" i="1" s="1"/>
  <c r="I723" i="1"/>
  <c r="K727" i="1"/>
  <c r="N727" i="1" s="1"/>
  <c r="O727" i="1" s="1"/>
  <c r="P727" i="1" s="1"/>
  <c r="S727" i="1" s="1"/>
  <c r="I727" i="1"/>
  <c r="K731" i="1"/>
  <c r="N731" i="1" s="1"/>
  <c r="O731" i="1" s="1"/>
  <c r="P731" i="1" s="1"/>
  <c r="S731" i="1" s="1"/>
  <c r="I731" i="1"/>
  <c r="K735" i="1"/>
  <c r="N735" i="1" s="1"/>
  <c r="O735" i="1" s="1"/>
  <c r="P735" i="1" s="1"/>
  <c r="S735" i="1" s="1"/>
  <c r="I735" i="1"/>
  <c r="K739" i="1"/>
  <c r="N739" i="1" s="1"/>
  <c r="O739" i="1" s="1"/>
  <c r="P739" i="1" s="1"/>
  <c r="S739" i="1" s="1"/>
  <c r="I739" i="1"/>
  <c r="K743" i="1"/>
  <c r="N743" i="1" s="1"/>
  <c r="O743" i="1" s="1"/>
  <c r="P743" i="1" s="1"/>
  <c r="S743" i="1" s="1"/>
  <c r="I743" i="1"/>
  <c r="K747" i="1"/>
  <c r="N747" i="1" s="1"/>
  <c r="O747" i="1" s="1"/>
  <c r="P747" i="1" s="1"/>
  <c r="S747" i="1" s="1"/>
  <c r="I747" i="1"/>
  <c r="K751" i="1"/>
  <c r="N751" i="1" s="1"/>
  <c r="O751" i="1" s="1"/>
  <c r="P751" i="1" s="1"/>
  <c r="S751" i="1" s="1"/>
  <c r="I751" i="1"/>
  <c r="K755" i="1"/>
  <c r="N755" i="1" s="1"/>
  <c r="O755" i="1" s="1"/>
  <c r="P755" i="1" s="1"/>
  <c r="S755" i="1" s="1"/>
  <c r="I755" i="1"/>
  <c r="K759" i="1"/>
  <c r="N759" i="1" s="1"/>
  <c r="O759" i="1" s="1"/>
  <c r="P759" i="1" s="1"/>
  <c r="S759" i="1" s="1"/>
  <c r="I759" i="1"/>
  <c r="K763" i="1"/>
  <c r="N763" i="1" s="1"/>
  <c r="O763" i="1" s="1"/>
  <c r="P763" i="1" s="1"/>
  <c r="S763" i="1" s="1"/>
  <c r="I763" i="1"/>
  <c r="K767" i="1"/>
  <c r="N767" i="1" s="1"/>
  <c r="O767" i="1" s="1"/>
  <c r="P767" i="1" s="1"/>
  <c r="S767" i="1" s="1"/>
  <c r="I767" i="1"/>
  <c r="K771" i="1"/>
  <c r="N771" i="1" s="1"/>
  <c r="O771" i="1" s="1"/>
  <c r="P771" i="1" s="1"/>
  <c r="S771" i="1" s="1"/>
  <c r="I771" i="1"/>
  <c r="K775" i="1"/>
  <c r="N775" i="1" s="1"/>
  <c r="O775" i="1" s="1"/>
  <c r="P775" i="1" s="1"/>
  <c r="S775" i="1" s="1"/>
  <c r="I775" i="1"/>
  <c r="K779" i="1"/>
  <c r="N779" i="1" s="1"/>
  <c r="O779" i="1" s="1"/>
  <c r="P779" i="1" s="1"/>
  <c r="S779" i="1" s="1"/>
  <c r="I779" i="1"/>
  <c r="K783" i="1"/>
  <c r="N783" i="1" s="1"/>
  <c r="O783" i="1" s="1"/>
  <c r="P783" i="1" s="1"/>
  <c r="S783" i="1" s="1"/>
  <c r="I783" i="1"/>
  <c r="K787" i="1"/>
  <c r="N787" i="1" s="1"/>
  <c r="O787" i="1" s="1"/>
  <c r="P787" i="1" s="1"/>
  <c r="S787" i="1" s="1"/>
  <c r="I787" i="1"/>
  <c r="K791" i="1"/>
  <c r="N791" i="1" s="1"/>
  <c r="O791" i="1" s="1"/>
  <c r="P791" i="1" s="1"/>
  <c r="S791" i="1" s="1"/>
  <c r="I791" i="1"/>
  <c r="K795" i="1"/>
  <c r="N795" i="1" s="1"/>
  <c r="O795" i="1" s="1"/>
  <c r="P795" i="1" s="1"/>
  <c r="S795" i="1" s="1"/>
  <c r="I795" i="1"/>
  <c r="K799" i="1"/>
  <c r="N799" i="1" s="1"/>
  <c r="O799" i="1" s="1"/>
  <c r="P799" i="1" s="1"/>
  <c r="S799" i="1" s="1"/>
  <c r="I799" i="1"/>
  <c r="K803" i="1"/>
  <c r="N803" i="1" s="1"/>
  <c r="O803" i="1" s="1"/>
  <c r="P803" i="1" s="1"/>
  <c r="S803" i="1" s="1"/>
  <c r="I803" i="1"/>
  <c r="K807" i="1"/>
  <c r="N807" i="1" s="1"/>
  <c r="O807" i="1" s="1"/>
  <c r="P807" i="1" s="1"/>
  <c r="S807" i="1" s="1"/>
  <c r="I807" i="1"/>
  <c r="K811" i="1"/>
  <c r="N811" i="1" s="1"/>
  <c r="O811" i="1" s="1"/>
  <c r="P811" i="1" s="1"/>
  <c r="S811" i="1" s="1"/>
  <c r="I811" i="1"/>
  <c r="K815" i="1"/>
  <c r="N815" i="1" s="1"/>
  <c r="O815" i="1" s="1"/>
  <c r="P815" i="1" s="1"/>
  <c r="S815" i="1" s="1"/>
  <c r="I815" i="1"/>
  <c r="K819" i="1"/>
  <c r="N819" i="1" s="1"/>
  <c r="O819" i="1" s="1"/>
  <c r="P819" i="1" s="1"/>
  <c r="S819" i="1" s="1"/>
  <c r="I819" i="1"/>
  <c r="K823" i="1"/>
  <c r="N823" i="1" s="1"/>
  <c r="O823" i="1" s="1"/>
  <c r="P823" i="1" s="1"/>
  <c r="S823" i="1" s="1"/>
  <c r="I823" i="1"/>
  <c r="K827" i="1"/>
  <c r="N827" i="1" s="1"/>
  <c r="O827" i="1" s="1"/>
  <c r="P827" i="1" s="1"/>
  <c r="S827" i="1" s="1"/>
  <c r="I827" i="1"/>
  <c r="K831" i="1"/>
  <c r="N831" i="1" s="1"/>
  <c r="O831" i="1" s="1"/>
  <c r="P831" i="1" s="1"/>
  <c r="S831" i="1" s="1"/>
  <c r="I831" i="1"/>
  <c r="K835" i="1"/>
  <c r="N835" i="1" s="1"/>
  <c r="O835" i="1" s="1"/>
  <c r="P835" i="1" s="1"/>
  <c r="S835" i="1" s="1"/>
  <c r="I835" i="1"/>
  <c r="K15" i="1"/>
  <c r="N15" i="1" s="1"/>
  <c r="O15" i="1" s="1"/>
  <c r="P15" i="1" s="1"/>
  <c r="S15" i="1" s="1"/>
  <c r="I15" i="1"/>
  <c r="K39" i="1"/>
  <c r="N39" i="1" s="1"/>
  <c r="O39" i="1" s="1"/>
  <c r="P39" i="1" s="1"/>
  <c r="S39" i="1" s="1"/>
  <c r="I39" i="1"/>
  <c r="K67" i="1"/>
  <c r="N67" i="1" s="1"/>
  <c r="O67" i="1" s="1"/>
  <c r="P67" i="1" s="1"/>
  <c r="S67" i="1" s="1"/>
  <c r="I67" i="1"/>
  <c r="K103" i="1"/>
  <c r="N103" i="1" s="1"/>
  <c r="O103" i="1" s="1"/>
  <c r="P103" i="1" s="1"/>
  <c r="S103" i="1" s="1"/>
  <c r="I103" i="1"/>
  <c r="K171" i="1"/>
  <c r="N171" i="1" s="1"/>
  <c r="O171" i="1" s="1"/>
  <c r="P171" i="1" s="1"/>
  <c r="S171" i="1" s="1"/>
  <c r="I171" i="1"/>
  <c r="K23" i="1"/>
  <c r="N23" i="1" s="1"/>
  <c r="O23" i="1" s="1"/>
  <c r="P23" i="1" s="1"/>
  <c r="I23" i="1"/>
  <c r="K55" i="1"/>
  <c r="N55" i="1" s="1"/>
  <c r="O55" i="1" s="1"/>
  <c r="P55" i="1" s="1"/>
  <c r="S55" i="1" s="1"/>
  <c r="I55" i="1"/>
  <c r="K91" i="1"/>
  <c r="N91" i="1" s="1"/>
  <c r="O91" i="1" s="1"/>
  <c r="P91" i="1" s="1"/>
  <c r="S91" i="1" s="1"/>
  <c r="I91" i="1"/>
  <c r="K119" i="1"/>
  <c r="N119" i="1" s="1"/>
  <c r="O119" i="1" s="1"/>
  <c r="P119" i="1" s="1"/>
  <c r="S119" i="1" s="1"/>
  <c r="I119" i="1"/>
  <c r="K139" i="1"/>
  <c r="N139" i="1" s="1"/>
  <c r="O139" i="1" s="1"/>
  <c r="P139" i="1" s="1"/>
  <c r="S139" i="1" s="1"/>
  <c r="I139" i="1"/>
  <c r="K163" i="1"/>
  <c r="N163" i="1" s="1"/>
  <c r="O163" i="1" s="1"/>
  <c r="P163" i="1" s="1"/>
  <c r="S163" i="1" s="1"/>
  <c r="I163" i="1"/>
  <c r="K191" i="1"/>
  <c r="N191" i="1" s="1"/>
  <c r="O191" i="1" s="1"/>
  <c r="P191" i="1" s="1"/>
  <c r="S191" i="1" s="1"/>
  <c r="I191" i="1"/>
  <c r="K56" i="1"/>
  <c r="N56" i="1" s="1"/>
  <c r="O56" i="1" s="1"/>
  <c r="P56" i="1" s="1"/>
  <c r="S56" i="1" s="1"/>
  <c r="I56" i="1"/>
  <c r="K104" i="1"/>
  <c r="N104" i="1" s="1"/>
  <c r="O104" i="1" s="1"/>
  <c r="P104" i="1" s="1"/>
  <c r="S104" i="1" s="1"/>
  <c r="I104" i="1"/>
  <c r="K152" i="1"/>
  <c r="N152" i="1" s="1"/>
  <c r="O152" i="1" s="1"/>
  <c r="P152" i="1" s="1"/>
  <c r="S152" i="1" s="1"/>
  <c r="I152" i="1"/>
  <c r="K200" i="1"/>
  <c r="N200" i="1" s="1"/>
  <c r="O200" i="1" s="1"/>
  <c r="P200" i="1" s="1"/>
  <c r="S200" i="1" s="1"/>
  <c r="I200" i="1"/>
  <c r="K252" i="1"/>
  <c r="N252" i="1" s="1"/>
  <c r="O252" i="1" s="1"/>
  <c r="P252" i="1" s="1"/>
  <c r="S252" i="1" s="1"/>
  <c r="I252" i="1"/>
  <c r="K296" i="1"/>
  <c r="N296" i="1" s="1"/>
  <c r="O296" i="1" s="1"/>
  <c r="P296" i="1" s="1"/>
  <c r="S296" i="1" s="1"/>
  <c r="I296" i="1"/>
  <c r="K340" i="1"/>
  <c r="N340" i="1" s="1"/>
  <c r="O340" i="1" s="1"/>
  <c r="P340" i="1" s="1"/>
  <c r="S340" i="1" s="1"/>
  <c r="I340" i="1"/>
  <c r="K380" i="1"/>
  <c r="N380" i="1" s="1"/>
  <c r="O380" i="1" s="1"/>
  <c r="P380" i="1" s="1"/>
  <c r="S380" i="1" s="1"/>
  <c r="I380" i="1"/>
  <c r="K420" i="1"/>
  <c r="N420" i="1" s="1"/>
  <c r="O420" i="1" s="1"/>
  <c r="P420" i="1" s="1"/>
  <c r="S420" i="1" s="1"/>
  <c r="I420" i="1"/>
  <c r="K452" i="1"/>
  <c r="N452" i="1" s="1"/>
  <c r="O452" i="1" s="1"/>
  <c r="P452" i="1" s="1"/>
  <c r="S452" i="1" s="1"/>
  <c r="I452" i="1"/>
  <c r="K476" i="1"/>
  <c r="N476" i="1" s="1"/>
  <c r="O476" i="1" s="1"/>
  <c r="P476" i="1" s="1"/>
  <c r="S476" i="1" s="1"/>
  <c r="I476" i="1"/>
  <c r="K488" i="1"/>
  <c r="N488" i="1" s="1"/>
  <c r="O488" i="1" s="1"/>
  <c r="P488" i="1" s="1"/>
  <c r="S488" i="1" s="1"/>
  <c r="I488" i="1"/>
  <c r="K492" i="1"/>
  <c r="N492" i="1" s="1"/>
  <c r="O492" i="1" s="1"/>
  <c r="P492" i="1" s="1"/>
  <c r="S492" i="1" s="1"/>
  <c r="I492" i="1"/>
  <c r="K504" i="1"/>
  <c r="N504" i="1" s="1"/>
  <c r="O504" i="1" s="1"/>
  <c r="P504" i="1" s="1"/>
  <c r="S504" i="1" s="1"/>
  <c r="I504" i="1"/>
  <c r="K516" i="1"/>
  <c r="N516" i="1" s="1"/>
  <c r="O516" i="1" s="1"/>
  <c r="P516" i="1" s="1"/>
  <c r="S516" i="1" s="1"/>
  <c r="I516" i="1"/>
  <c r="K520" i="1"/>
  <c r="N520" i="1" s="1"/>
  <c r="O520" i="1" s="1"/>
  <c r="P520" i="1" s="1"/>
  <c r="S520" i="1" s="1"/>
  <c r="I520" i="1"/>
  <c r="K532" i="1"/>
  <c r="N532" i="1" s="1"/>
  <c r="O532" i="1" s="1"/>
  <c r="P532" i="1" s="1"/>
  <c r="S532" i="1" s="1"/>
  <c r="I532" i="1"/>
  <c r="K536" i="1"/>
  <c r="N536" i="1" s="1"/>
  <c r="O536" i="1" s="1"/>
  <c r="P536" i="1" s="1"/>
  <c r="S536" i="1" s="1"/>
  <c r="I536" i="1"/>
  <c r="K540" i="1"/>
  <c r="N540" i="1" s="1"/>
  <c r="O540" i="1" s="1"/>
  <c r="P540" i="1" s="1"/>
  <c r="S540" i="1" s="1"/>
  <c r="I540" i="1"/>
  <c r="K544" i="1"/>
  <c r="N544" i="1" s="1"/>
  <c r="O544" i="1" s="1"/>
  <c r="P544" i="1" s="1"/>
  <c r="S544" i="1" s="1"/>
  <c r="I544" i="1"/>
  <c r="K548" i="1"/>
  <c r="N548" i="1" s="1"/>
  <c r="O548" i="1" s="1"/>
  <c r="P548" i="1" s="1"/>
  <c r="S548" i="1" s="1"/>
  <c r="I548" i="1"/>
  <c r="K552" i="1"/>
  <c r="N552" i="1" s="1"/>
  <c r="O552" i="1" s="1"/>
  <c r="P552" i="1" s="1"/>
  <c r="S552" i="1" s="1"/>
  <c r="I552" i="1"/>
  <c r="K556" i="1"/>
  <c r="N556" i="1" s="1"/>
  <c r="O556" i="1" s="1"/>
  <c r="P556" i="1" s="1"/>
  <c r="S556" i="1" s="1"/>
  <c r="I556" i="1"/>
  <c r="K560" i="1"/>
  <c r="N560" i="1" s="1"/>
  <c r="O560" i="1" s="1"/>
  <c r="P560" i="1" s="1"/>
  <c r="S560" i="1" s="1"/>
  <c r="I560" i="1"/>
  <c r="K564" i="1"/>
  <c r="N564" i="1" s="1"/>
  <c r="O564" i="1" s="1"/>
  <c r="P564" i="1" s="1"/>
  <c r="S564" i="1" s="1"/>
  <c r="I564" i="1"/>
  <c r="K568" i="1"/>
  <c r="N568" i="1" s="1"/>
  <c r="O568" i="1" s="1"/>
  <c r="P568" i="1" s="1"/>
  <c r="S568" i="1" s="1"/>
  <c r="I568" i="1"/>
  <c r="K572" i="1"/>
  <c r="N572" i="1" s="1"/>
  <c r="O572" i="1" s="1"/>
  <c r="P572" i="1" s="1"/>
  <c r="S572" i="1" s="1"/>
  <c r="I572" i="1"/>
  <c r="K576" i="1"/>
  <c r="N576" i="1" s="1"/>
  <c r="O576" i="1" s="1"/>
  <c r="P576" i="1" s="1"/>
  <c r="S576" i="1" s="1"/>
  <c r="I576" i="1"/>
  <c r="K580" i="1"/>
  <c r="N580" i="1" s="1"/>
  <c r="O580" i="1" s="1"/>
  <c r="P580" i="1" s="1"/>
  <c r="S580" i="1" s="1"/>
  <c r="I580" i="1"/>
  <c r="K584" i="1"/>
  <c r="N584" i="1" s="1"/>
  <c r="O584" i="1" s="1"/>
  <c r="P584" i="1" s="1"/>
  <c r="S584" i="1" s="1"/>
  <c r="I584" i="1"/>
  <c r="K588" i="1"/>
  <c r="N588" i="1" s="1"/>
  <c r="O588" i="1" s="1"/>
  <c r="P588" i="1" s="1"/>
  <c r="S588" i="1" s="1"/>
  <c r="I588" i="1"/>
  <c r="K592" i="1"/>
  <c r="N592" i="1" s="1"/>
  <c r="O592" i="1" s="1"/>
  <c r="P592" i="1" s="1"/>
  <c r="S592" i="1" s="1"/>
  <c r="I592" i="1"/>
  <c r="K596" i="1"/>
  <c r="N596" i="1" s="1"/>
  <c r="O596" i="1" s="1"/>
  <c r="P596" i="1" s="1"/>
  <c r="S596" i="1" s="1"/>
  <c r="I596" i="1"/>
  <c r="K600" i="1"/>
  <c r="N600" i="1" s="1"/>
  <c r="O600" i="1" s="1"/>
  <c r="P600" i="1" s="1"/>
  <c r="S600" i="1" s="1"/>
  <c r="I600" i="1"/>
  <c r="K604" i="1"/>
  <c r="N604" i="1" s="1"/>
  <c r="O604" i="1" s="1"/>
  <c r="P604" i="1" s="1"/>
  <c r="S604" i="1" s="1"/>
  <c r="I604" i="1"/>
  <c r="K608" i="1"/>
  <c r="N608" i="1" s="1"/>
  <c r="O608" i="1" s="1"/>
  <c r="P608" i="1" s="1"/>
  <c r="S608" i="1" s="1"/>
  <c r="I608" i="1"/>
  <c r="K612" i="1"/>
  <c r="N612" i="1" s="1"/>
  <c r="O612" i="1" s="1"/>
  <c r="P612" i="1" s="1"/>
  <c r="S612" i="1" s="1"/>
  <c r="I612" i="1"/>
  <c r="K616" i="1"/>
  <c r="N616" i="1" s="1"/>
  <c r="O616" i="1" s="1"/>
  <c r="P616" i="1" s="1"/>
  <c r="S616" i="1" s="1"/>
  <c r="I616" i="1"/>
  <c r="K620" i="1"/>
  <c r="N620" i="1" s="1"/>
  <c r="O620" i="1" s="1"/>
  <c r="P620" i="1" s="1"/>
  <c r="S620" i="1" s="1"/>
  <c r="I620" i="1"/>
  <c r="K624" i="1"/>
  <c r="N624" i="1" s="1"/>
  <c r="O624" i="1" s="1"/>
  <c r="P624" i="1" s="1"/>
  <c r="S624" i="1" s="1"/>
  <c r="I624" i="1"/>
  <c r="K644" i="1"/>
  <c r="N644" i="1" s="1"/>
  <c r="O644" i="1" s="1"/>
  <c r="P644" i="1" s="1"/>
  <c r="S644" i="1" s="1"/>
  <c r="I644" i="1"/>
  <c r="K648" i="1"/>
  <c r="N648" i="1" s="1"/>
  <c r="O648" i="1" s="1"/>
  <c r="P648" i="1" s="1"/>
  <c r="S648" i="1" s="1"/>
  <c r="I648" i="1"/>
  <c r="K652" i="1"/>
  <c r="N652" i="1" s="1"/>
  <c r="O652" i="1" s="1"/>
  <c r="P652" i="1" s="1"/>
  <c r="S652" i="1" s="1"/>
  <c r="I652" i="1"/>
  <c r="K656" i="1"/>
  <c r="N656" i="1" s="1"/>
  <c r="O656" i="1" s="1"/>
  <c r="P656" i="1" s="1"/>
  <c r="S656" i="1" s="1"/>
  <c r="I656" i="1"/>
  <c r="K660" i="1"/>
  <c r="N660" i="1" s="1"/>
  <c r="O660" i="1" s="1"/>
  <c r="P660" i="1" s="1"/>
  <c r="S660" i="1" s="1"/>
  <c r="I660" i="1"/>
  <c r="K664" i="1"/>
  <c r="N664" i="1" s="1"/>
  <c r="O664" i="1" s="1"/>
  <c r="P664" i="1" s="1"/>
  <c r="S664" i="1" s="1"/>
  <c r="I664" i="1"/>
  <c r="K668" i="1"/>
  <c r="N668" i="1" s="1"/>
  <c r="O668" i="1" s="1"/>
  <c r="P668" i="1" s="1"/>
  <c r="S668" i="1" s="1"/>
  <c r="I668" i="1"/>
  <c r="K672" i="1"/>
  <c r="N672" i="1" s="1"/>
  <c r="O672" i="1" s="1"/>
  <c r="P672" i="1" s="1"/>
  <c r="S672" i="1" s="1"/>
  <c r="I672" i="1"/>
  <c r="K676" i="1"/>
  <c r="N676" i="1" s="1"/>
  <c r="O676" i="1" s="1"/>
  <c r="P676" i="1" s="1"/>
  <c r="S676" i="1" s="1"/>
  <c r="I676" i="1"/>
  <c r="K680" i="1"/>
  <c r="N680" i="1" s="1"/>
  <c r="O680" i="1" s="1"/>
  <c r="P680" i="1" s="1"/>
  <c r="S680" i="1" s="1"/>
  <c r="I680" i="1"/>
  <c r="K684" i="1"/>
  <c r="N684" i="1" s="1"/>
  <c r="O684" i="1" s="1"/>
  <c r="P684" i="1" s="1"/>
  <c r="S684" i="1" s="1"/>
  <c r="I684" i="1"/>
  <c r="K688" i="1"/>
  <c r="N688" i="1" s="1"/>
  <c r="O688" i="1" s="1"/>
  <c r="P688" i="1" s="1"/>
  <c r="S688" i="1" s="1"/>
  <c r="I688" i="1"/>
  <c r="K692" i="1"/>
  <c r="N692" i="1" s="1"/>
  <c r="O692" i="1" s="1"/>
  <c r="P692" i="1" s="1"/>
  <c r="S692" i="1" s="1"/>
  <c r="I692" i="1"/>
  <c r="K696" i="1"/>
  <c r="N696" i="1" s="1"/>
  <c r="O696" i="1" s="1"/>
  <c r="P696" i="1" s="1"/>
  <c r="S696" i="1" s="1"/>
  <c r="I696" i="1"/>
  <c r="K700" i="1"/>
  <c r="N700" i="1" s="1"/>
  <c r="O700" i="1" s="1"/>
  <c r="P700" i="1" s="1"/>
  <c r="S700" i="1" s="1"/>
  <c r="I700" i="1"/>
  <c r="K704" i="1"/>
  <c r="N704" i="1" s="1"/>
  <c r="O704" i="1" s="1"/>
  <c r="P704" i="1" s="1"/>
  <c r="S704" i="1" s="1"/>
  <c r="I704" i="1"/>
  <c r="K708" i="1"/>
  <c r="N708" i="1" s="1"/>
  <c r="O708" i="1" s="1"/>
  <c r="P708" i="1" s="1"/>
  <c r="S708" i="1" s="1"/>
  <c r="I708" i="1"/>
  <c r="K712" i="1"/>
  <c r="N712" i="1" s="1"/>
  <c r="O712" i="1" s="1"/>
  <c r="P712" i="1" s="1"/>
  <c r="S712" i="1" s="1"/>
  <c r="I712" i="1"/>
  <c r="K716" i="1"/>
  <c r="N716" i="1" s="1"/>
  <c r="O716" i="1" s="1"/>
  <c r="P716" i="1" s="1"/>
  <c r="S716" i="1" s="1"/>
  <c r="I716" i="1"/>
  <c r="K720" i="1"/>
  <c r="N720" i="1" s="1"/>
  <c r="O720" i="1" s="1"/>
  <c r="P720" i="1" s="1"/>
  <c r="S720" i="1" s="1"/>
  <c r="I720" i="1"/>
  <c r="K724" i="1"/>
  <c r="N724" i="1" s="1"/>
  <c r="O724" i="1" s="1"/>
  <c r="P724" i="1" s="1"/>
  <c r="S724" i="1" s="1"/>
  <c r="I724" i="1"/>
  <c r="K728" i="1"/>
  <c r="N728" i="1" s="1"/>
  <c r="O728" i="1" s="1"/>
  <c r="P728" i="1" s="1"/>
  <c r="S728" i="1" s="1"/>
  <c r="I728" i="1"/>
  <c r="K732" i="1"/>
  <c r="N732" i="1" s="1"/>
  <c r="O732" i="1" s="1"/>
  <c r="P732" i="1" s="1"/>
  <c r="S732" i="1" s="1"/>
  <c r="I732" i="1"/>
  <c r="K736" i="1"/>
  <c r="N736" i="1" s="1"/>
  <c r="O736" i="1" s="1"/>
  <c r="P736" i="1" s="1"/>
  <c r="S736" i="1" s="1"/>
  <c r="I736" i="1"/>
  <c r="K740" i="1"/>
  <c r="N740" i="1" s="1"/>
  <c r="O740" i="1" s="1"/>
  <c r="P740" i="1" s="1"/>
  <c r="S740" i="1" s="1"/>
  <c r="I740" i="1"/>
  <c r="K744" i="1"/>
  <c r="N744" i="1" s="1"/>
  <c r="O744" i="1" s="1"/>
  <c r="P744" i="1" s="1"/>
  <c r="S744" i="1" s="1"/>
  <c r="I744" i="1"/>
  <c r="K748" i="1"/>
  <c r="N748" i="1" s="1"/>
  <c r="O748" i="1" s="1"/>
  <c r="P748" i="1" s="1"/>
  <c r="S748" i="1" s="1"/>
  <c r="I748" i="1"/>
  <c r="K752" i="1"/>
  <c r="N752" i="1" s="1"/>
  <c r="O752" i="1" s="1"/>
  <c r="P752" i="1" s="1"/>
  <c r="S752" i="1" s="1"/>
  <c r="I752" i="1"/>
  <c r="K756" i="1"/>
  <c r="N756" i="1" s="1"/>
  <c r="O756" i="1" s="1"/>
  <c r="P756" i="1" s="1"/>
  <c r="S756" i="1" s="1"/>
  <c r="I756" i="1"/>
  <c r="K760" i="1"/>
  <c r="N760" i="1" s="1"/>
  <c r="O760" i="1" s="1"/>
  <c r="P760" i="1" s="1"/>
  <c r="S760" i="1" s="1"/>
  <c r="I760" i="1"/>
  <c r="K764" i="1"/>
  <c r="N764" i="1" s="1"/>
  <c r="O764" i="1" s="1"/>
  <c r="P764" i="1" s="1"/>
  <c r="S764" i="1" s="1"/>
  <c r="I764" i="1"/>
  <c r="K768" i="1"/>
  <c r="N768" i="1" s="1"/>
  <c r="O768" i="1" s="1"/>
  <c r="P768" i="1" s="1"/>
  <c r="S768" i="1" s="1"/>
  <c r="I768" i="1"/>
  <c r="K772" i="1"/>
  <c r="N772" i="1" s="1"/>
  <c r="O772" i="1" s="1"/>
  <c r="P772" i="1" s="1"/>
  <c r="S772" i="1" s="1"/>
  <c r="I772" i="1"/>
  <c r="K776" i="1"/>
  <c r="N776" i="1" s="1"/>
  <c r="O776" i="1" s="1"/>
  <c r="P776" i="1" s="1"/>
  <c r="S776" i="1" s="1"/>
  <c r="I776" i="1"/>
  <c r="K780" i="1"/>
  <c r="N780" i="1" s="1"/>
  <c r="O780" i="1" s="1"/>
  <c r="P780" i="1" s="1"/>
  <c r="S780" i="1" s="1"/>
  <c r="I780" i="1"/>
  <c r="K784" i="1"/>
  <c r="N784" i="1" s="1"/>
  <c r="O784" i="1" s="1"/>
  <c r="P784" i="1" s="1"/>
  <c r="S784" i="1" s="1"/>
  <c r="I784" i="1"/>
  <c r="K788" i="1"/>
  <c r="N788" i="1" s="1"/>
  <c r="O788" i="1" s="1"/>
  <c r="P788" i="1" s="1"/>
  <c r="S788" i="1" s="1"/>
  <c r="I788" i="1"/>
  <c r="K792" i="1"/>
  <c r="N792" i="1" s="1"/>
  <c r="O792" i="1" s="1"/>
  <c r="P792" i="1" s="1"/>
  <c r="S792" i="1" s="1"/>
  <c r="I792" i="1"/>
  <c r="K19" i="1"/>
  <c r="N19" i="1" s="1"/>
  <c r="O19" i="1" s="1"/>
  <c r="P19" i="1" s="1"/>
  <c r="S19" i="1" s="1"/>
  <c r="I19" i="1"/>
  <c r="K47" i="1"/>
  <c r="N47" i="1" s="1"/>
  <c r="O47" i="1" s="1"/>
  <c r="P47" i="1" s="1"/>
  <c r="I47" i="1"/>
  <c r="K71" i="1"/>
  <c r="N71" i="1" s="1"/>
  <c r="O71" i="1" s="1"/>
  <c r="P71" i="1" s="1"/>
  <c r="S71" i="1" s="1"/>
  <c r="I71" i="1"/>
  <c r="K95" i="1"/>
  <c r="N95" i="1" s="1"/>
  <c r="O95" i="1" s="1"/>
  <c r="P95" i="1" s="1"/>
  <c r="S95" i="1" s="1"/>
  <c r="I95" i="1"/>
  <c r="K127" i="1"/>
  <c r="N127" i="1" s="1"/>
  <c r="O127" i="1" s="1"/>
  <c r="P127" i="1" s="1"/>
  <c r="S127" i="1" s="1"/>
  <c r="I127" i="1"/>
  <c r="K151" i="1"/>
  <c r="N151" i="1" s="1"/>
  <c r="O151" i="1" s="1"/>
  <c r="P151" i="1" s="1"/>
  <c r="S151" i="1" s="1"/>
  <c r="I151" i="1"/>
  <c r="K203" i="1"/>
  <c r="N203" i="1" s="1"/>
  <c r="O203" i="1" s="1"/>
  <c r="P203" i="1" s="1"/>
  <c r="S203" i="1" s="1"/>
  <c r="I203" i="1"/>
  <c r="K16" i="1"/>
  <c r="N16" i="1" s="1"/>
  <c r="O16" i="1" s="1"/>
  <c r="P16" i="1" s="1"/>
  <c r="S16" i="1" s="1"/>
  <c r="I16" i="1"/>
  <c r="K32" i="1"/>
  <c r="N32" i="1" s="1"/>
  <c r="O32" i="1" s="1"/>
  <c r="P32" i="1" s="1"/>
  <c r="S32" i="1" s="1"/>
  <c r="I32" i="1"/>
  <c r="K48" i="1"/>
  <c r="N48" i="1" s="1"/>
  <c r="O48" i="1" s="1"/>
  <c r="P48" i="1" s="1"/>
  <c r="I48" i="1"/>
  <c r="K68" i="1"/>
  <c r="N68" i="1" s="1"/>
  <c r="O68" i="1" s="1"/>
  <c r="P68" i="1" s="1"/>
  <c r="S68" i="1" s="1"/>
  <c r="I68" i="1"/>
  <c r="K84" i="1"/>
  <c r="N84" i="1" s="1"/>
  <c r="O84" i="1" s="1"/>
  <c r="P84" i="1" s="1"/>
  <c r="S84" i="1" s="1"/>
  <c r="I84" i="1"/>
  <c r="K100" i="1"/>
  <c r="N100" i="1" s="1"/>
  <c r="O100" i="1" s="1"/>
  <c r="P100" i="1" s="1"/>
  <c r="S100" i="1" s="1"/>
  <c r="I100" i="1"/>
  <c r="K120" i="1"/>
  <c r="N120" i="1" s="1"/>
  <c r="O120" i="1" s="1"/>
  <c r="P120" i="1" s="1"/>
  <c r="S120" i="1" s="1"/>
  <c r="I120" i="1"/>
  <c r="K136" i="1"/>
  <c r="N136" i="1" s="1"/>
  <c r="O136" i="1" s="1"/>
  <c r="P136" i="1" s="1"/>
  <c r="S136" i="1" s="1"/>
  <c r="I136" i="1"/>
  <c r="K148" i="1"/>
  <c r="N148" i="1" s="1"/>
  <c r="O148" i="1" s="1"/>
  <c r="P148" i="1" s="1"/>
  <c r="S148" i="1" s="1"/>
  <c r="I148" i="1"/>
  <c r="K164" i="1"/>
  <c r="N164" i="1" s="1"/>
  <c r="O164" i="1" s="1"/>
  <c r="P164" i="1" s="1"/>
  <c r="S164" i="1" s="1"/>
  <c r="I164" i="1"/>
  <c r="K180" i="1"/>
  <c r="N180" i="1" s="1"/>
  <c r="O180" i="1" s="1"/>
  <c r="P180" i="1" s="1"/>
  <c r="S180" i="1" s="1"/>
  <c r="I180" i="1"/>
  <c r="K196" i="1"/>
  <c r="N196" i="1" s="1"/>
  <c r="O196" i="1" s="1"/>
  <c r="P196" i="1" s="1"/>
  <c r="S196" i="1" s="1"/>
  <c r="I196" i="1"/>
  <c r="K212" i="1"/>
  <c r="N212" i="1" s="1"/>
  <c r="O212" i="1" s="1"/>
  <c r="P212" i="1" s="1"/>
  <c r="S212" i="1" s="1"/>
  <c r="I212" i="1"/>
  <c r="K224" i="1"/>
  <c r="N224" i="1" s="1"/>
  <c r="O224" i="1" s="1"/>
  <c r="P224" i="1" s="1"/>
  <c r="S224" i="1" s="1"/>
  <c r="I224" i="1"/>
  <c r="K236" i="1"/>
  <c r="N236" i="1" s="1"/>
  <c r="O236" i="1" s="1"/>
  <c r="P236" i="1" s="1"/>
  <c r="S236" i="1" s="1"/>
  <c r="I236" i="1"/>
  <c r="K256" i="1"/>
  <c r="N256" i="1" s="1"/>
  <c r="O256" i="1" s="1"/>
  <c r="P256" i="1" s="1"/>
  <c r="S256" i="1" s="1"/>
  <c r="I256" i="1"/>
  <c r="K272" i="1"/>
  <c r="N272" i="1" s="1"/>
  <c r="O272" i="1" s="1"/>
  <c r="P272" i="1" s="1"/>
  <c r="S272" i="1" s="1"/>
  <c r="I272" i="1"/>
  <c r="K288" i="1"/>
  <c r="N288" i="1" s="1"/>
  <c r="O288" i="1" s="1"/>
  <c r="P288" i="1" s="1"/>
  <c r="S288" i="1" s="1"/>
  <c r="I288" i="1"/>
  <c r="K300" i="1"/>
  <c r="N300" i="1" s="1"/>
  <c r="O300" i="1" s="1"/>
  <c r="P300" i="1" s="1"/>
  <c r="S300" i="1" s="1"/>
  <c r="I300" i="1"/>
  <c r="K316" i="1"/>
  <c r="N316" i="1" s="1"/>
  <c r="O316" i="1" s="1"/>
  <c r="P316" i="1" s="1"/>
  <c r="S316" i="1" s="1"/>
  <c r="I316" i="1"/>
  <c r="K324" i="1"/>
  <c r="N324" i="1" s="1"/>
  <c r="O324" i="1" s="1"/>
  <c r="P324" i="1" s="1"/>
  <c r="S324" i="1" s="1"/>
  <c r="I324" i="1"/>
  <c r="K344" i="1"/>
  <c r="N344" i="1" s="1"/>
  <c r="O344" i="1" s="1"/>
  <c r="P344" i="1" s="1"/>
  <c r="S344" i="1" s="1"/>
  <c r="I344" i="1"/>
  <c r="K352" i="1"/>
  <c r="N352" i="1" s="1"/>
  <c r="O352" i="1" s="1"/>
  <c r="P352" i="1" s="1"/>
  <c r="S352" i="1" s="1"/>
  <c r="I352" i="1"/>
  <c r="K368" i="1"/>
  <c r="N368" i="1" s="1"/>
  <c r="O368" i="1" s="1"/>
  <c r="P368" i="1" s="1"/>
  <c r="S368" i="1" s="1"/>
  <c r="I368" i="1"/>
  <c r="K376" i="1"/>
  <c r="N376" i="1" s="1"/>
  <c r="O376" i="1" s="1"/>
  <c r="P376" i="1" s="1"/>
  <c r="S376" i="1" s="1"/>
  <c r="I376" i="1"/>
  <c r="K396" i="1"/>
  <c r="N396" i="1" s="1"/>
  <c r="O396" i="1" s="1"/>
  <c r="P396" i="1" s="1"/>
  <c r="S396" i="1" s="1"/>
  <c r="I396" i="1"/>
  <c r="K404" i="1"/>
  <c r="N404" i="1" s="1"/>
  <c r="O404" i="1" s="1"/>
  <c r="P404" i="1" s="1"/>
  <c r="S404" i="1" s="1"/>
  <c r="I404" i="1"/>
  <c r="K424" i="1"/>
  <c r="N424" i="1" s="1"/>
  <c r="O424" i="1" s="1"/>
  <c r="P424" i="1" s="1"/>
  <c r="S424" i="1" s="1"/>
  <c r="I424" i="1"/>
  <c r="K432" i="1"/>
  <c r="N432" i="1" s="1"/>
  <c r="O432" i="1" s="1"/>
  <c r="P432" i="1" s="1"/>
  <c r="S432" i="1" s="1"/>
  <c r="I432" i="1"/>
  <c r="K448" i="1"/>
  <c r="N448" i="1" s="1"/>
  <c r="O448" i="1" s="1"/>
  <c r="P448" i="1" s="1"/>
  <c r="S448" i="1" s="1"/>
  <c r="I448" i="1"/>
  <c r="K464" i="1"/>
  <c r="N464" i="1" s="1"/>
  <c r="O464" i="1" s="1"/>
  <c r="P464" i="1" s="1"/>
  <c r="S464" i="1" s="1"/>
  <c r="I464" i="1"/>
  <c r="K480" i="1"/>
  <c r="N480" i="1" s="1"/>
  <c r="O480" i="1" s="1"/>
  <c r="P480" i="1" s="1"/>
  <c r="S480" i="1" s="1"/>
  <c r="I480" i="1"/>
  <c r="K496" i="1"/>
  <c r="N496" i="1" s="1"/>
  <c r="O496" i="1" s="1"/>
  <c r="P496" i="1" s="1"/>
  <c r="S496" i="1" s="1"/>
  <c r="I496" i="1"/>
  <c r="K524" i="1"/>
  <c r="N524" i="1" s="1"/>
  <c r="O524" i="1" s="1"/>
  <c r="P524" i="1" s="1"/>
  <c r="S524" i="1" s="1"/>
  <c r="I524" i="1"/>
  <c r="K632" i="1"/>
  <c r="N632" i="1" s="1"/>
  <c r="O632" i="1" s="1"/>
  <c r="P632" i="1" s="1"/>
  <c r="S632" i="1" s="1"/>
  <c r="I632" i="1"/>
  <c r="K27" i="1"/>
  <c r="N27" i="1" s="1"/>
  <c r="O27" i="1" s="1"/>
  <c r="P27" i="1" s="1"/>
  <c r="S27" i="1" s="1"/>
  <c r="I27" i="1"/>
  <c r="K51" i="1"/>
  <c r="N51" i="1" s="1"/>
  <c r="O51" i="1" s="1"/>
  <c r="P51" i="1" s="1"/>
  <c r="S51" i="1" s="1"/>
  <c r="I51" i="1"/>
  <c r="K79" i="1"/>
  <c r="N79" i="1" s="1"/>
  <c r="O79" i="1" s="1"/>
  <c r="P79" i="1" s="1"/>
  <c r="S79" i="1" s="1"/>
  <c r="I79" i="1"/>
  <c r="K99" i="1"/>
  <c r="N99" i="1" s="1"/>
  <c r="O99" i="1" s="1"/>
  <c r="P99" i="1" s="1"/>
  <c r="S99" i="1" s="1"/>
  <c r="I99" i="1"/>
  <c r="K123" i="1"/>
  <c r="N123" i="1" s="1"/>
  <c r="O123" i="1" s="1"/>
  <c r="P123" i="1" s="1"/>
  <c r="S123" i="1" s="1"/>
  <c r="I123" i="1"/>
  <c r="K135" i="1"/>
  <c r="N135" i="1" s="1"/>
  <c r="O135" i="1" s="1"/>
  <c r="P135" i="1" s="1"/>
  <c r="S135" i="1" s="1"/>
  <c r="I135" i="1"/>
  <c r="K159" i="1"/>
  <c r="N159" i="1" s="1"/>
  <c r="O159" i="1" s="1"/>
  <c r="P159" i="1" s="1"/>
  <c r="S159" i="1" s="1"/>
  <c r="I159" i="1"/>
  <c r="K187" i="1"/>
  <c r="N187" i="1" s="1"/>
  <c r="O187" i="1" s="1"/>
  <c r="P187" i="1" s="1"/>
  <c r="S187" i="1" s="1"/>
  <c r="I187" i="1"/>
  <c r="K12" i="1"/>
  <c r="N12" i="1" s="1"/>
  <c r="O12" i="1" s="1"/>
  <c r="P12" i="1" s="1"/>
  <c r="I12" i="1"/>
  <c r="K28" i="1"/>
  <c r="N28" i="1" s="1"/>
  <c r="O28" i="1" s="1"/>
  <c r="P28" i="1" s="1"/>
  <c r="S28" i="1" s="1"/>
  <c r="I28" i="1"/>
  <c r="K44" i="1"/>
  <c r="N44" i="1" s="1"/>
  <c r="O44" i="1" s="1"/>
  <c r="P44" i="1" s="1"/>
  <c r="S44" i="1" s="1"/>
  <c r="I44" i="1"/>
  <c r="K64" i="1"/>
  <c r="N64" i="1" s="1"/>
  <c r="O64" i="1" s="1"/>
  <c r="P64" i="1" s="1"/>
  <c r="S64" i="1" s="1"/>
  <c r="I64" i="1"/>
  <c r="K80" i="1"/>
  <c r="N80" i="1" s="1"/>
  <c r="O80" i="1" s="1"/>
  <c r="P80" i="1" s="1"/>
  <c r="S80" i="1" s="1"/>
  <c r="I80" i="1"/>
  <c r="K96" i="1"/>
  <c r="N96" i="1" s="1"/>
  <c r="O96" i="1" s="1"/>
  <c r="P96" i="1" s="1"/>
  <c r="S96" i="1" s="1"/>
  <c r="I96" i="1"/>
  <c r="K116" i="1"/>
  <c r="N116" i="1" s="1"/>
  <c r="O116" i="1" s="1"/>
  <c r="P116" i="1" s="1"/>
  <c r="S116" i="1" s="1"/>
  <c r="I116" i="1"/>
  <c r="K128" i="1"/>
  <c r="N128" i="1" s="1"/>
  <c r="O128" i="1" s="1"/>
  <c r="P128" i="1" s="1"/>
  <c r="S128" i="1" s="1"/>
  <c r="I128" i="1"/>
  <c r="K140" i="1"/>
  <c r="N140" i="1" s="1"/>
  <c r="O140" i="1" s="1"/>
  <c r="P140" i="1" s="1"/>
  <c r="S140" i="1" s="1"/>
  <c r="I140" i="1"/>
  <c r="K160" i="1"/>
  <c r="N160" i="1" s="1"/>
  <c r="O160" i="1" s="1"/>
  <c r="P160" i="1" s="1"/>
  <c r="S160" i="1" s="1"/>
  <c r="I160" i="1"/>
  <c r="K176" i="1"/>
  <c r="N176" i="1" s="1"/>
  <c r="O176" i="1" s="1"/>
  <c r="P176" i="1" s="1"/>
  <c r="S176" i="1" s="1"/>
  <c r="I176" i="1"/>
  <c r="K188" i="1"/>
  <c r="N188" i="1" s="1"/>
  <c r="O188" i="1" s="1"/>
  <c r="P188" i="1" s="1"/>
  <c r="S188" i="1" s="1"/>
  <c r="I188" i="1"/>
  <c r="K204" i="1"/>
  <c r="N204" i="1" s="1"/>
  <c r="O204" i="1" s="1"/>
  <c r="P204" i="1" s="1"/>
  <c r="S204" i="1" s="1"/>
  <c r="I204" i="1"/>
  <c r="K220" i="1"/>
  <c r="N220" i="1" s="1"/>
  <c r="O220" i="1" s="1"/>
  <c r="P220" i="1" s="1"/>
  <c r="S220" i="1" s="1"/>
  <c r="I220" i="1"/>
  <c r="K240" i="1"/>
  <c r="N240" i="1" s="1"/>
  <c r="O240" i="1" s="1"/>
  <c r="P240" i="1" s="1"/>
  <c r="S240" i="1" s="1"/>
  <c r="I240" i="1"/>
  <c r="K260" i="1"/>
  <c r="N260" i="1" s="1"/>
  <c r="O260" i="1" s="1"/>
  <c r="P260" i="1" s="1"/>
  <c r="S260" i="1" s="1"/>
  <c r="I260" i="1"/>
  <c r="K276" i="1"/>
  <c r="N276" i="1" s="1"/>
  <c r="O276" i="1" s="1"/>
  <c r="P276" i="1" s="1"/>
  <c r="S276" i="1" s="1"/>
  <c r="I276" i="1"/>
  <c r="K292" i="1"/>
  <c r="N292" i="1" s="1"/>
  <c r="O292" i="1" s="1"/>
  <c r="P292" i="1" s="1"/>
  <c r="S292" i="1" s="1"/>
  <c r="I292" i="1"/>
  <c r="K304" i="1"/>
  <c r="N304" i="1" s="1"/>
  <c r="O304" i="1" s="1"/>
  <c r="P304" i="1" s="1"/>
  <c r="S304" i="1" s="1"/>
  <c r="I304" i="1"/>
  <c r="K320" i="1"/>
  <c r="N320" i="1" s="1"/>
  <c r="O320" i="1" s="1"/>
  <c r="P320" i="1" s="1"/>
  <c r="S320" i="1" s="1"/>
  <c r="I320" i="1"/>
  <c r="K336" i="1"/>
  <c r="N336" i="1" s="1"/>
  <c r="O336" i="1" s="1"/>
  <c r="P336" i="1" s="1"/>
  <c r="S336" i="1" s="1"/>
  <c r="I336" i="1"/>
  <c r="K348" i="1"/>
  <c r="N348" i="1" s="1"/>
  <c r="O348" i="1" s="1"/>
  <c r="P348" i="1" s="1"/>
  <c r="S348" i="1" s="1"/>
  <c r="I348" i="1"/>
  <c r="K364" i="1"/>
  <c r="N364" i="1" s="1"/>
  <c r="O364" i="1" s="1"/>
  <c r="P364" i="1" s="1"/>
  <c r="S364" i="1" s="1"/>
  <c r="I364" i="1"/>
  <c r="K372" i="1"/>
  <c r="N372" i="1" s="1"/>
  <c r="O372" i="1" s="1"/>
  <c r="P372" i="1" s="1"/>
  <c r="S372" i="1" s="1"/>
  <c r="I372" i="1"/>
  <c r="K392" i="1"/>
  <c r="N392" i="1" s="1"/>
  <c r="O392" i="1" s="1"/>
  <c r="P392" i="1" s="1"/>
  <c r="S392" i="1" s="1"/>
  <c r="I392" i="1"/>
  <c r="K400" i="1"/>
  <c r="N400" i="1" s="1"/>
  <c r="O400" i="1" s="1"/>
  <c r="P400" i="1" s="1"/>
  <c r="S400" i="1" s="1"/>
  <c r="I400" i="1"/>
  <c r="K416" i="1"/>
  <c r="N416" i="1" s="1"/>
  <c r="O416" i="1" s="1"/>
  <c r="P416" i="1" s="1"/>
  <c r="S416" i="1" s="1"/>
  <c r="I416" i="1"/>
  <c r="K428" i="1"/>
  <c r="N428" i="1" s="1"/>
  <c r="O428" i="1" s="1"/>
  <c r="P428" i="1" s="1"/>
  <c r="S428" i="1" s="1"/>
  <c r="I428" i="1"/>
  <c r="K444" i="1"/>
  <c r="N444" i="1" s="1"/>
  <c r="O444" i="1" s="1"/>
  <c r="P444" i="1" s="1"/>
  <c r="S444" i="1" s="1"/>
  <c r="I444" i="1"/>
  <c r="K456" i="1"/>
  <c r="N456" i="1" s="1"/>
  <c r="O456" i="1" s="1"/>
  <c r="P456" i="1" s="1"/>
  <c r="S456" i="1" s="1"/>
  <c r="I456" i="1"/>
  <c r="K460" i="1"/>
  <c r="N460" i="1" s="1"/>
  <c r="O460" i="1" s="1"/>
  <c r="P460" i="1" s="1"/>
  <c r="S460" i="1" s="1"/>
  <c r="I460" i="1"/>
  <c r="K484" i="1"/>
  <c r="N484" i="1" s="1"/>
  <c r="O484" i="1" s="1"/>
  <c r="P484" i="1" s="1"/>
  <c r="S484" i="1" s="1"/>
  <c r="I484" i="1"/>
  <c r="K500" i="1"/>
  <c r="N500" i="1" s="1"/>
  <c r="O500" i="1" s="1"/>
  <c r="P500" i="1" s="1"/>
  <c r="S500" i="1" s="1"/>
  <c r="I500" i="1"/>
  <c r="K528" i="1"/>
  <c r="N528" i="1" s="1"/>
  <c r="O528" i="1" s="1"/>
  <c r="P528" i="1" s="1"/>
  <c r="S528" i="1" s="1"/>
  <c r="I528" i="1"/>
  <c r="K628" i="1"/>
  <c r="N628" i="1" s="1"/>
  <c r="O628" i="1" s="1"/>
  <c r="P628" i="1" s="1"/>
  <c r="S628" i="1" s="1"/>
  <c r="I628" i="1"/>
  <c r="K29" i="1"/>
  <c r="N29" i="1" s="1"/>
  <c r="O29" i="1" s="1"/>
  <c r="P29" i="1" s="1"/>
  <c r="S29" i="1" s="1"/>
  <c r="I29" i="1"/>
  <c r="K109" i="1"/>
  <c r="N109" i="1" s="1"/>
  <c r="O109" i="1" s="1"/>
  <c r="P109" i="1" s="1"/>
  <c r="S109" i="1" s="1"/>
  <c r="I109" i="1"/>
  <c r="K185" i="1"/>
  <c r="N185" i="1" s="1"/>
  <c r="O185" i="1" s="1"/>
  <c r="P185" i="1" s="1"/>
  <c r="S185" i="1" s="1"/>
  <c r="I185" i="1"/>
  <c r="K257" i="1"/>
  <c r="N257" i="1" s="1"/>
  <c r="O257" i="1" s="1"/>
  <c r="P257" i="1" s="1"/>
  <c r="S257" i="1" s="1"/>
  <c r="I257" i="1"/>
  <c r="K313" i="1"/>
  <c r="N313" i="1" s="1"/>
  <c r="O313" i="1" s="1"/>
  <c r="P313" i="1" s="1"/>
  <c r="S313" i="1" s="1"/>
  <c r="I313" i="1"/>
  <c r="K357" i="1"/>
  <c r="N357" i="1" s="1"/>
  <c r="O357" i="1" s="1"/>
  <c r="P357" i="1" s="1"/>
  <c r="S357" i="1" s="1"/>
  <c r="I357" i="1"/>
  <c r="K393" i="1"/>
  <c r="N393" i="1" s="1"/>
  <c r="O393" i="1" s="1"/>
  <c r="P393" i="1" s="1"/>
  <c r="S393" i="1" s="1"/>
  <c r="I393" i="1"/>
  <c r="K421" i="1"/>
  <c r="N421" i="1" s="1"/>
  <c r="O421" i="1" s="1"/>
  <c r="P421" i="1" s="1"/>
  <c r="S421" i="1" s="1"/>
  <c r="I421" i="1"/>
  <c r="K445" i="1"/>
  <c r="N445" i="1" s="1"/>
  <c r="O445" i="1" s="1"/>
  <c r="P445" i="1" s="1"/>
  <c r="S445" i="1" s="1"/>
  <c r="I445" i="1"/>
  <c r="K465" i="1"/>
  <c r="N465" i="1" s="1"/>
  <c r="O465" i="1" s="1"/>
  <c r="P465" i="1" s="1"/>
  <c r="S465" i="1" s="1"/>
  <c r="I465" i="1"/>
  <c r="K477" i="1"/>
  <c r="N477" i="1" s="1"/>
  <c r="O477" i="1" s="1"/>
  <c r="P477" i="1" s="1"/>
  <c r="S477" i="1" s="1"/>
  <c r="I477" i="1"/>
  <c r="K489" i="1"/>
  <c r="N489" i="1" s="1"/>
  <c r="O489" i="1" s="1"/>
  <c r="P489" i="1" s="1"/>
  <c r="S489" i="1" s="1"/>
  <c r="I489" i="1"/>
  <c r="K501" i="1"/>
  <c r="N501" i="1" s="1"/>
  <c r="O501" i="1" s="1"/>
  <c r="P501" i="1" s="1"/>
  <c r="S501" i="1" s="1"/>
  <c r="I501" i="1"/>
  <c r="K505" i="1"/>
  <c r="N505" i="1" s="1"/>
  <c r="O505" i="1" s="1"/>
  <c r="P505" i="1" s="1"/>
  <c r="S505" i="1" s="1"/>
  <c r="I505" i="1"/>
  <c r="K513" i="1"/>
  <c r="N513" i="1" s="1"/>
  <c r="O513" i="1" s="1"/>
  <c r="P513" i="1" s="1"/>
  <c r="S513" i="1" s="1"/>
  <c r="I513" i="1"/>
  <c r="K521" i="1"/>
  <c r="N521" i="1" s="1"/>
  <c r="O521" i="1" s="1"/>
  <c r="P521" i="1" s="1"/>
  <c r="S521" i="1" s="1"/>
  <c r="I521" i="1"/>
  <c r="K525" i="1"/>
  <c r="N525" i="1" s="1"/>
  <c r="O525" i="1" s="1"/>
  <c r="P525" i="1" s="1"/>
  <c r="S525" i="1" s="1"/>
  <c r="I525" i="1"/>
  <c r="K529" i="1"/>
  <c r="N529" i="1" s="1"/>
  <c r="O529" i="1" s="1"/>
  <c r="P529" i="1" s="1"/>
  <c r="S529" i="1" s="1"/>
  <c r="I529" i="1"/>
  <c r="K533" i="1"/>
  <c r="N533" i="1" s="1"/>
  <c r="O533" i="1" s="1"/>
  <c r="P533" i="1" s="1"/>
  <c r="S533" i="1" s="1"/>
  <c r="I533" i="1"/>
  <c r="K537" i="1"/>
  <c r="N537" i="1" s="1"/>
  <c r="O537" i="1" s="1"/>
  <c r="P537" i="1" s="1"/>
  <c r="S537" i="1" s="1"/>
  <c r="I537" i="1"/>
  <c r="K541" i="1"/>
  <c r="N541" i="1" s="1"/>
  <c r="O541" i="1" s="1"/>
  <c r="P541" i="1" s="1"/>
  <c r="S541" i="1" s="1"/>
  <c r="I541" i="1"/>
  <c r="K545" i="1"/>
  <c r="N545" i="1" s="1"/>
  <c r="O545" i="1" s="1"/>
  <c r="P545" i="1" s="1"/>
  <c r="S545" i="1" s="1"/>
  <c r="I545" i="1"/>
  <c r="K549" i="1"/>
  <c r="N549" i="1" s="1"/>
  <c r="O549" i="1" s="1"/>
  <c r="P549" i="1" s="1"/>
  <c r="S549" i="1" s="1"/>
  <c r="I549" i="1"/>
  <c r="K553" i="1"/>
  <c r="N553" i="1" s="1"/>
  <c r="O553" i="1" s="1"/>
  <c r="P553" i="1" s="1"/>
  <c r="S553" i="1" s="1"/>
  <c r="I553" i="1"/>
  <c r="K557" i="1"/>
  <c r="N557" i="1" s="1"/>
  <c r="O557" i="1" s="1"/>
  <c r="P557" i="1" s="1"/>
  <c r="S557" i="1" s="1"/>
  <c r="I557" i="1"/>
  <c r="K561" i="1"/>
  <c r="N561" i="1" s="1"/>
  <c r="O561" i="1" s="1"/>
  <c r="P561" i="1" s="1"/>
  <c r="S561" i="1" s="1"/>
  <c r="I561" i="1"/>
  <c r="K565" i="1"/>
  <c r="N565" i="1" s="1"/>
  <c r="O565" i="1" s="1"/>
  <c r="P565" i="1" s="1"/>
  <c r="S565" i="1" s="1"/>
  <c r="I565" i="1"/>
  <c r="K569" i="1"/>
  <c r="N569" i="1" s="1"/>
  <c r="O569" i="1" s="1"/>
  <c r="P569" i="1" s="1"/>
  <c r="S569" i="1" s="1"/>
  <c r="I569" i="1"/>
  <c r="K573" i="1"/>
  <c r="N573" i="1" s="1"/>
  <c r="O573" i="1" s="1"/>
  <c r="P573" i="1" s="1"/>
  <c r="S573" i="1" s="1"/>
  <c r="I573" i="1"/>
  <c r="K577" i="1"/>
  <c r="N577" i="1" s="1"/>
  <c r="O577" i="1" s="1"/>
  <c r="P577" i="1" s="1"/>
  <c r="S577" i="1" s="1"/>
  <c r="I577" i="1"/>
  <c r="K581" i="1"/>
  <c r="N581" i="1" s="1"/>
  <c r="O581" i="1" s="1"/>
  <c r="P581" i="1" s="1"/>
  <c r="S581" i="1" s="1"/>
  <c r="I581" i="1"/>
  <c r="K585" i="1"/>
  <c r="N585" i="1" s="1"/>
  <c r="O585" i="1" s="1"/>
  <c r="P585" i="1" s="1"/>
  <c r="S585" i="1" s="1"/>
  <c r="I585" i="1"/>
  <c r="K597" i="1"/>
  <c r="N597" i="1" s="1"/>
  <c r="O597" i="1" s="1"/>
  <c r="P597" i="1" s="1"/>
  <c r="S597" i="1" s="1"/>
  <c r="I597" i="1"/>
  <c r="K11" i="1"/>
  <c r="N11" i="1" s="1"/>
  <c r="O11" i="1" s="1"/>
  <c r="P11" i="1" s="1"/>
  <c r="I11" i="1"/>
  <c r="K35" i="1"/>
  <c r="N35" i="1" s="1"/>
  <c r="O35" i="1" s="1"/>
  <c r="P35" i="1" s="1"/>
  <c r="S35" i="1" s="1"/>
  <c r="I35" i="1"/>
  <c r="K63" i="1"/>
  <c r="N63" i="1" s="1"/>
  <c r="O63" i="1" s="1"/>
  <c r="P63" i="1" s="1"/>
  <c r="S63" i="1" s="1"/>
  <c r="I63" i="1"/>
  <c r="K87" i="1"/>
  <c r="N87" i="1" s="1"/>
  <c r="O87" i="1" s="1"/>
  <c r="P87" i="1" s="1"/>
  <c r="S87" i="1" s="1"/>
  <c r="I87" i="1"/>
  <c r="K115" i="1"/>
  <c r="N115" i="1" s="1"/>
  <c r="O115" i="1" s="1"/>
  <c r="P115" i="1" s="1"/>
  <c r="S115" i="1" s="1"/>
  <c r="I115" i="1"/>
  <c r="K143" i="1"/>
  <c r="N143" i="1" s="1"/>
  <c r="O143" i="1" s="1"/>
  <c r="P143" i="1" s="1"/>
  <c r="S143" i="1" s="1"/>
  <c r="I143" i="1"/>
  <c r="K211" i="1"/>
  <c r="N211" i="1" s="1"/>
  <c r="O211" i="1" s="1"/>
  <c r="P211" i="1" s="1"/>
  <c r="S211" i="1" s="1"/>
  <c r="I211" i="1"/>
  <c r="K24" i="1"/>
  <c r="N24" i="1" s="1"/>
  <c r="O24" i="1" s="1"/>
  <c r="P24" i="1" s="1"/>
  <c r="S24" i="1" s="1"/>
  <c r="I24" i="1"/>
  <c r="K40" i="1"/>
  <c r="N40" i="1" s="1"/>
  <c r="O40" i="1" s="1"/>
  <c r="P40" i="1" s="1"/>
  <c r="S40" i="1" s="1"/>
  <c r="I40" i="1"/>
  <c r="K60" i="1"/>
  <c r="N60" i="1" s="1"/>
  <c r="O60" i="1" s="1"/>
  <c r="P60" i="1" s="1"/>
  <c r="I60" i="1"/>
  <c r="K76" i="1"/>
  <c r="N76" i="1" s="1"/>
  <c r="O76" i="1" s="1"/>
  <c r="P76" i="1" s="1"/>
  <c r="S76" i="1" s="1"/>
  <c r="I76" i="1"/>
  <c r="K92" i="1"/>
  <c r="N92" i="1" s="1"/>
  <c r="O92" i="1" s="1"/>
  <c r="P92" i="1" s="1"/>
  <c r="S92" i="1" s="1"/>
  <c r="I92" i="1"/>
  <c r="K112" i="1"/>
  <c r="N112" i="1" s="1"/>
  <c r="O112" i="1" s="1"/>
  <c r="P112" i="1" s="1"/>
  <c r="S112" i="1" s="1"/>
  <c r="I112" i="1"/>
  <c r="K132" i="1"/>
  <c r="N132" i="1" s="1"/>
  <c r="O132" i="1" s="1"/>
  <c r="P132" i="1" s="1"/>
  <c r="S132" i="1" s="1"/>
  <c r="I132" i="1"/>
  <c r="K156" i="1"/>
  <c r="N156" i="1" s="1"/>
  <c r="O156" i="1" s="1"/>
  <c r="P156" i="1" s="1"/>
  <c r="S156" i="1" s="1"/>
  <c r="I156" i="1"/>
  <c r="K172" i="1"/>
  <c r="N172" i="1" s="1"/>
  <c r="O172" i="1" s="1"/>
  <c r="P172" i="1" s="1"/>
  <c r="S172" i="1" s="1"/>
  <c r="I172" i="1"/>
  <c r="K192" i="1"/>
  <c r="N192" i="1" s="1"/>
  <c r="O192" i="1" s="1"/>
  <c r="P192" i="1" s="1"/>
  <c r="S192" i="1" s="1"/>
  <c r="I192" i="1"/>
  <c r="K216" i="1"/>
  <c r="N216" i="1" s="1"/>
  <c r="O216" i="1" s="1"/>
  <c r="P216" i="1" s="1"/>
  <c r="S216" i="1" s="1"/>
  <c r="I216" i="1"/>
  <c r="K232" i="1"/>
  <c r="N232" i="1" s="1"/>
  <c r="O232" i="1" s="1"/>
  <c r="P232" i="1" s="1"/>
  <c r="S232" i="1" s="1"/>
  <c r="I232" i="1"/>
  <c r="K248" i="1"/>
  <c r="N248" i="1" s="1"/>
  <c r="O248" i="1" s="1"/>
  <c r="P248" i="1" s="1"/>
  <c r="S248" i="1" s="1"/>
  <c r="I248" i="1"/>
  <c r="K268" i="1"/>
  <c r="N268" i="1" s="1"/>
  <c r="O268" i="1" s="1"/>
  <c r="P268" i="1" s="1"/>
  <c r="S268" i="1" s="1"/>
  <c r="I268" i="1"/>
  <c r="K284" i="1"/>
  <c r="N284" i="1" s="1"/>
  <c r="O284" i="1" s="1"/>
  <c r="P284" i="1" s="1"/>
  <c r="S284" i="1" s="1"/>
  <c r="I284" i="1"/>
  <c r="K312" i="1"/>
  <c r="N312" i="1" s="1"/>
  <c r="O312" i="1" s="1"/>
  <c r="P312" i="1" s="1"/>
  <c r="S312" i="1" s="1"/>
  <c r="I312" i="1"/>
  <c r="K332" i="1"/>
  <c r="N332" i="1" s="1"/>
  <c r="O332" i="1" s="1"/>
  <c r="P332" i="1" s="1"/>
  <c r="S332" i="1" s="1"/>
  <c r="I332" i="1"/>
  <c r="K360" i="1"/>
  <c r="N360" i="1" s="1"/>
  <c r="O360" i="1" s="1"/>
  <c r="P360" i="1" s="1"/>
  <c r="S360" i="1" s="1"/>
  <c r="I360" i="1"/>
  <c r="K388" i="1"/>
  <c r="N388" i="1" s="1"/>
  <c r="O388" i="1" s="1"/>
  <c r="P388" i="1" s="1"/>
  <c r="S388" i="1" s="1"/>
  <c r="I388" i="1"/>
  <c r="K412" i="1"/>
  <c r="N412" i="1" s="1"/>
  <c r="O412" i="1" s="1"/>
  <c r="P412" i="1" s="1"/>
  <c r="S412" i="1" s="1"/>
  <c r="I412" i="1"/>
  <c r="K440" i="1"/>
  <c r="N440" i="1" s="1"/>
  <c r="O440" i="1" s="1"/>
  <c r="P440" i="1" s="1"/>
  <c r="S440" i="1" s="1"/>
  <c r="I440" i="1"/>
  <c r="K472" i="1"/>
  <c r="N472" i="1" s="1"/>
  <c r="O472" i="1" s="1"/>
  <c r="P472" i="1" s="1"/>
  <c r="S472" i="1" s="1"/>
  <c r="I472" i="1"/>
  <c r="K512" i="1"/>
  <c r="N512" i="1" s="1"/>
  <c r="O512" i="1" s="1"/>
  <c r="P512" i="1" s="1"/>
  <c r="S512" i="1" s="1"/>
  <c r="I512" i="1"/>
  <c r="K636" i="1"/>
  <c r="N636" i="1" s="1"/>
  <c r="O636" i="1" s="1"/>
  <c r="P636" i="1" s="1"/>
  <c r="S636" i="1" s="1"/>
  <c r="I636" i="1"/>
  <c r="K17" i="1"/>
  <c r="N17" i="1" s="1"/>
  <c r="O17" i="1" s="1"/>
  <c r="P17" i="1" s="1"/>
  <c r="S17" i="1" s="1"/>
  <c r="I17" i="1"/>
  <c r="K25" i="1"/>
  <c r="N25" i="1" s="1"/>
  <c r="O25" i="1" s="1"/>
  <c r="P25" i="1" s="1"/>
  <c r="S25" i="1" s="1"/>
  <c r="I25" i="1"/>
  <c r="K37" i="1"/>
  <c r="N37" i="1" s="1"/>
  <c r="O37" i="1" s="1"/>
  <c r="P37" i="1" s="1"/>
  <c r="S37" i="1" s="1"/>
  <c r="I37" i="1"/>
  <c r="K45" i="1"/>
  <c r="N45" i="1" s="1"/>
  <c r="O45" i="1" s="1"/>
  <c r="P45" i="1" s="1"/>
  <c r="S45" i="1" s="1"/>
  <c r="I45" i="1"/>
  <c r="K53" i="1"/>
  <c r="N53" i="1" s="1"/>
  <c r="O53" i="1" s="1"/>
  <c r="P53" i="1" s="1"/>
  <c r="I53" i="1"/>
  <c r="K61" i="1"/>
  <c r="N61" i="1" s="1"/>
  <c r="O61" i="1" s="1"/>
  <c r="P61" i="1" s="1"/>
  <c r="I61" i="1"/>
  <c r="K69" i="1"/>
  <c r="N69" i="1" s="1"/>
  <c r="O69" i="1" s="1"/>
  <c r="P69" i="1" s="1"/>
  <c r="S69" i="1" s="1"/>
  <c r="I69" i="1"/>
  <c r="K77" i="1"/>
  <c r="N77" i="1" s="1"/>
  <c r="O77" i="1" s="1"/>
  <c r="P77" i="1" s="1"/>
  <c r="S77" i="1" s="1"/>
  <c r="I77" i="1"/>
  <c r="K85" i="1"/>
  <c r="N85" i="1" s="1"/>
  <c r="O85" i="1" s="1"/>
  <c r="P85" i="1" s="1"/>
  <c r="S85" i="1" s="1"/>
  <c r="I85" i="1"/>
  <c r="K93" i="1"/>
  <c r="N93" i="1" s="1"/>
  <c r="O93" i="1" s="1"/>
  <c r="P93" i="1" s="1"/>
  <c r="S93" i="1" s="1"/>
  <c r="I93" i="1"/>
  <c r="K101" i="1"/>
  <c r="N101" i="1" s="1"/>
  <c r="O101" i="1" s="1"/>
  <c r="P101" i="1" s="1"/>
  <c r="S101" i="1" s="1"/>
  <c r="I101" i="1"/>
  <c r="K113" i="1"/>
  <c r="N113" i="1" s="1"/>
  <c r="O113" i="1" s="1"/>
  <c r="P113" i="1" s="1"/>
  <c r="S113" i="1" s="1"/>
  <c r="I113" i="1"/>
  <c r="K121" i="1"/>
  <c r="N121" i="1" s="1"/>
  <c r="O121" i="1" s="1"/>
  <c r="P121" i="1" s="1"/>
  <c r="S121" i="1" s="1"/>
  <c r="I121" i="1"/>
  <c r="K129" i="1"/>
  <c r="N129" i="1" s="1"/>
  <c r="O129" i="1" s="1"/>
  <c r="P129" i="1" s="1"/>
  <c r="S129" i="1" s="1"/>
  <c r="I129" i="1"/>
  <c r="K137" i="1"/>
  <c r="N137" i="1" s="1"/>
  <c r="O137" i="1" s="1"/>
  <c r="P137" i="1" s="1"/>
  <c r="S137" i="1" s="1"/>
  <c r="I137" i="1"/>
  <c r="K145" i="1"/>
  <c r="N145" i="1" s="1"/>
  <c r="O145" i="1" s="1"/>
  <c r="P145" i="1" s="1"/>
  <c r="S145" i="1" s="1"/>
  <c r="I145" i="1"/>
  <c r="K153" i="1"/>
  <c r="N153" i="1" s="1"/>
  <c r="O153" i="1" s="1"/>
  <c r="P153" i="1" s="1"/>
  <c r="S153" i="1" s="1"/>
  <c r="I153" i="1"/>
  <c r="K161" i="1"/>
  <c r="N161" i="1" s="1"/>
  <c r="O161" i="1" s="1"/>
  <c r="P161" i="1" s="1"/>
  <c r="S161" i="1" s="1"/>
  <c r="I161" i="1"/>
  <c r="K169" i="1"/>
  <c r="N169" i="1" s="1"/>
  <c r="O169" i="1" s="1"/>
  <c r="P169" i="1" s="1"/>
  <c r="S169" i="1" s="1"/>
  <c r="I169" i="1"/>
  <c r="K177" i="1"/>
  <c r="N177" i="1" s="1"/>
  <c r="O177" i="1" s="1"/>
  <c r="P177" i="1" s="1"/>
  <c r="S177" i="1" s="1"/>
  <c r="I177" i="1"/>
  <c r="K189" i="1"/>
  <c r="N189" i="1" s="1"/>
  <c r="O189" i="1" s="1"/>
  <c r="P189" i="1" s="1"/>
  <c r="S189" i="1" s="1"/>
  <c r="I189" i="1"/>
  <c r="K197" i="1"/>
  <c r="N197" i="1" s="1"/>
  <c r="O197" i="1" s="1"/>
  <c r="P197" i="1" s="1"/>
  <c r="S197" i="1" s="1"/>
  <c r="I197" i="1"/>
  <c r="K205" i="1"/>
  <c r="N205" i="1" s="1"/>
  <c r="O205" i="1" s="1"/>
  <c r="P205" i="1" s="1"/>
  <c r="S205" i="1" s="1"/>
  <c r="I205" i="1"/>
  <c r="K213" i="1"/>
  <c r="N213" i="1" s="1"/>
  <c r="O213" i="1" s="1"/>
  <c r="P213" i="1" s="1"/>
  <c r="S213" i="1" s="1"/>
  <c r="I213" i="1"/>
  <c r="K221" i="1"/>
  <c r="N221" i="1" s="1"/>
  <c r="O221" i="1" s="1"/>
  <c r="P221" i="1" s="1"/>
  <c r="S221" i="1" s="1"/>
  <c r="I221" i="1"/>
  <c r="K229" i="1"/>
  <c r="N229" i="1" s="1"/>
  <c r="O229" i="1" s="1"/>
  <c r="P229" i="1" s="1"/>
  <c r="S229" i="1" s="1"/>
  <c r="I229" i="1"/>
  <c r="K237" i="1"/>
  <c r="N237" i="1" s="1"/>
  <c r="O237" i="1" s="1"/>
  <c r="P237" i="1" s="1"/>
  <c r="S237" i="1" s="1"/>
  <c r="I237" i="1"/>
  <c r="K245" i="1"/>
  <c r="N245" i="1" s="1"/>
  <c r="O245" i="1" s="1"/>
  <c r="P245" i="1" s="1"/>
  <c r="S245" i="1" s="1"/>
  <c r="I245" i="1"/>
  <c r="K253" i="1"/>
  <c r="N253" i="1" s="1"/>
  <c r="O253" i="1" s="1"/>
  <c r="P253" i="1" s="1"/>
  <c r="S253" i="1" s="1"/>
  <c r="I253" i="1"/>
  <c r="K265" i="1"/>
  <c r="N265" i="1" s="1"/>
  <c r="O265" i="1" s="1"/>
  <c r="P265" i="1" s="1"/>
  <c r="S265" i="1" s="1"/>
  <c r="I265" i="1"/>
  <c r="K273" i="1"/>
  <c r="N273" i="1" s="1"/>
  <c r="O273" i="1" s="1"/>
  <c r="P273" i="1" s="1"/>
  <c r="S273" i="1" s="1"/>
  <c r="I273" i="1"/>
  <c r="K281" i="1"/>
  <c r="N281" i="1" s="1"/>
  <c r="O281" i="1" s="1"/>
  <c r="P281" i="1" s="1"/>
  <c r="S281" i="1" s="1"/>
  <c r="I281" i="1"/>
  <c r="K289" i="1"/>
  <c r="N289" i="1" s="1"/>
  <c r="O289" i="1" s="1"/>
  <c r="P289" i="1" s="1"/>
  <c r="S289" i="1" s="1"/>
  <c r="I289" i="1"/>
  <c r="K297" i="1"/>
  <c r="N297" i="1" s="1"/>
  <c r="O297" i="1" s="1"/>
  <c r="P297" i="1" s="1"/>
  <c r="S297" i="1" s="1"/>
  <c r="I297" i="1"/>
  <c r="K305" i="1"/>
  <c r="N305" i="1" s="1"/>
  <c r="O305" i="1" s="1"/>
  <c r="P305" i="1" s="1"/>
  <c r="S305" i="1" s="1"/>
  <c r="I305" i="1"/>
  <c r="K317" i="1"/>
  <c r="N317" i="1" s="1"/>
  <c r="O317" i="1" s="1"/>
  <c r="P317" i="1" s="1"/>
  <c r="S317" i="1" s="1"/>
  <c r="I317" i="1"/>
  <c r="K325" i="1"/>
  <c r="N325" i="1" s="1"/>
  <c r="O325" i="1" s="1"/>
  <c r="P325" i="1" s="1"/>
  <c r="S325" i="1" s="1"/>
  <c r="I325" i="1"/>
  <c r="K333" i="1"/>
  <c r="N333" i="1" s="1"/>
  <c r="O333" i="1" s="1"/>
  <c r="P333" i="1" s="1"/>
  <c r="S333" i="1" s="1"/>
  <c r="I333" i="1"/>
  <c r="K341" i="1"/>
  <c r="N341" i="1" s="1"/>
  <c r="O341" i="1" s="1"/>
  <c r="P341" i="1" s="1"/>
  <c r="S341" i="1" s="1"/>
  <c r="I341" i="1"/>
  <c r="K349" i="1"/>
  <c r="N349" i="1" s="1"/>
  <c r="O349" i="1" s="1"/>
  <c r="P349" i="1" s="1"/>
  <c r="S349" i="1" s="1"/>
  <c r="I349" i="1"/>
  <c r="K361" i="1"/>
  <c r="N361" i="1" s="1"/>
  <c r="O361" i="1" s="1"/>
  <c r="P361" i="1" s="1"/>
  <c r="S361" i="1" s="1"/>
  <c r="I361" i="1"/>
  <c r="K369" i="1"/>
  <c r="N369" i="1" s="1"/>
  <c r="O369" i="1" s="1"/>
  <c r="P369" i="1" s="1"/>
  <c r="S369" i="1" s="1"/>
  <c r="I369" i="1"/>
  <c r="K377" i="1"/>
  <c r="N377" i="1" s="1"/>
  <c r="O377" i="1" s="1"/>
  <c r="P377" i="1" s="1"/>
  <c r="S377" i="1" s="1"/>
  <c r="I377" i="1"/>
  <c r="K385" i="1"/>
  <c r="N385" i="1" s="1"/>
  <c r="O385" i="1" s="1"/>
  <c r="P385" i="1" s="1"/>
  <c r="S385" i="1" s="1"/>
  <c r="I385" i="1"/>
  <c r="K397" i="1"/>
  <c r="N397" i="1" s="1"/>
  <c r="O397" i="1" s="1"/>
  <c r="P397" i="1" s="1"/>
  <c r="S397" i="1" s="1"/>
  <c r="I397" i="1"/>
  <c r="K405" i="1"/>
  <c r="N405" i="1" s="1"/>
  <c r="O405" i="1" s="1"/>
  <c r="P405" i="1" s="1"/>
  <c r="S405" i="1" s="1"/>
  <c r="I405" i="1"/>
  <c r="K413" i="1"/>
  <c r="N413" i="1" s="1"/>
  <c r="O413" i="1" s="1"/>
  <c r="P413" i="1" s="1"/>
  <c r="S413" i="1" s="1"/>
  <c r="I413" i="1"/>
  <c r="K425" i="1"/>
  <c r="N425" i="1" s="1"/>
  <c r="O425" i="1" s="1"/>
  <c r="P425" i="1" s="1"/>
  <c r="S425" i="1" s="1"/>
  <c r="I425" i="1"/>
  <c r="K433" i="1"/>
  <c r="N433" i="1" s="1"/>
  <c r="O433" i="1" s="1"/>
  <c r="P433" i="1" s="1"/>
  <c r="S433" i="1" s="1"/>
  <c r="I433" i="1"/>
  <c r="K441" i="1"/>
  <c r="N441" i="1" s="1"/>
  <c r="O441" i="1" s="1"/>
  <c r="P441" i="1" s="1"/>
  <c r="S441" i="1" s="1"/>
  <c r="I441" i="1"/>
  <c r="K453" i="1"/>
  <c r="N453" i="1" s="1"/>
  <c r="O453" i="1" s="1"/>
  <c r="P453" i="1" s="1"/>
  <c r="S453" i="1" s="1"/>
  <c r="I453" i="1"/>
  <c r="K461" i="1"/>
  <c r="N461" i="1" s="1"/>
  <c r="O461" i="1" s="1"/>
  <c r="P461" i="1" s="1"/>
  <c r="S461" i="1" s="1"/>
  <c r="I461" i="1"/>
  <c r="K473" i="1"/>
  <c r="N473" i="1" s="1"/>
  <c r="O473" i="1" s="1"/>
  <c r="P473" i="1" s="1"/>
  <c r="S473" i="1" s="1"/>
  <c r="I473" i="1"/>
  <c r="K481" i="1"/>
  <c r="N481" i="1" s="1"/>
  <c r="O481" i="1" s="1"/>
  <c r="P481" i="1" s="1"/>
  <c r="S481" i="1" s="1"/>
  <c r="I481" i="1"/>
  <c r="K493" i="1"/>
  <c r="N493" i="1" s="1"/>
  <c r="O493" i="1" s="1"/>
  <c r="P493" i="1" s="1"/>
  <c r="S493" i="1" s="1"/>
  <c r="I493" i="1"/>
  <c r="K509" i="1"/>
  <c r="N509" i="1" s="1"/>
  <c r="O509" i="1" s="1"/>
  <c r="P509" i="1" s="1"/>
  <c r="S509" i="1" s="1"/>
  <c r="I509" i="1"/>
  <c r="K593" i="1"/>
  <c r="N593" i="1" s="1"/>
  <c r="O593" i="1" s="1"/>
  <c r="P593" i="1" s="1"/>
  <c r="S593" i="1" s="1"/>
  <c r="I593" i="1"/>
  <c r="K31" i="1"/>
  <c r="N31" i="1" s="1"/>
  <c r="O31" i="1" s="1"/>
  <c r="P31" i="1" s="1"/>
  <c r="S31" i="1" s="1"/>
  <c r="I31" i="1"/>
  <c r="K59" i="1"/>
  <c r="N59" i="1" s="1"/>
  <c r="O59" i="1" s="1"/>
  <c r="P59" i="1" s="1"/>
  <c r="I59" i="1"/>
  <c r="K83" i="1"/>
  <c r="N83" i="1" s="1"/>
  <c r="O83" i="1" s="1"/>
  <c r="P83" i="1" s="1"/>
  <c r="S83" i="1" s="1"/>
  <c r="I83" i="1"/>
  <c r="K111" i="1"/>
  <c r="N111" i="1" s="1"/>
  <c r="O111" i="1" s="1"/>
  <c r="P111" i="1" s="1"/>
  <c r="S111" i="1" s="1"/>
  <c r="I111" i="1"/>
  <c r="K147" i="1"/>
  <c r="N147" i="1" s="1"/>
  <c r="O147" i="1" s="1"/>
  <c r="P147" i="1" s="1"/>
  <c r="S147" i="1" s="1"/>
  <c r="I147" i="1"/>
  <c r="K207" i="1"/>
  <c r="N207" i="1" s="1"/>
  <c r="O207" i="1" s="1"/>
  <c r="P207" i="1" s="1"/>
  <c r="S207" i="1" s="1"/>
  <c r="I207" i="1"/>
  <c r="K20" i="1"/>
  <c r="N20" i="1" s="1"/>
  <c r="O20" i="1" s="1"/>
  <c r="P20" i="1" s="1"/>
  <c r="S20" i="1" s="1"/>
  <c r="I20" i="1"/>
  <c r="K36" i="1"/>
  <c r="N36" i="1" s="1"/>
  <c r="O36" i="1" s="1"/>
  <c r="P36" i="1" s="1"/>
  <c r="S36" i="1" s="1"/>
  <c r="I36" i="1"/>
  <c r="K52" i="1"/>
  <c r="N52" i="1" s="1"/>
  <c r="O52" i="1" s="1"/>
  <c r="P52" i="1" s="1"/>
  <c r="S52" i="1" s="1"/>
  <c r="I52" i="1"/>
  <c r="K72" i="1"/>
  <c r="N72" i="1" s="1"/>
  <c r="O72" i="1" s="1"/>
  <c r="P72" i="1" s="1"/>
  <c r="S72" i="1" s="1"/>
  <c r="I72" i="1"/>
  <c r="K88" i="1"/>
  <c r="N88" i="1" s="1"/>
  <c r="O88" i="1" s="1"/>
  <c r="P88" i="1" s="1"/>
  <c r="S88" i="1" s="1"/>
  <c r="I88" i="1"/>
  <c r="K108" i="1"/>
  <c r="N108" i="1" s="1"/>
  <c r="O108" i="1" s="1"/>
  <c r="P108" i="1" s="1"/>
  <c r="S108" i="1" s="1"/>
  <c r="I108" i="1"/>
  <c r="K124" i="1"/>
  <c r="N124" i="1" s="1"/>
  <c r="O124" i="1" s="1"/>
  <c r="P124" i="1" s="1"/>
  <c r="S124" i="1" s="1"/>
  <c r="I124" i="1"/>
  <c r="K144" i="1"/>
  <c r="N144" i="1" s="1"/>
  <c r="O144" i="1" s="1"/>
  <c r="P144" i="1" s="1"/>
  <c r="S144" i="1" s="1"/>
  <c r="I144" i="1"/>
  <c r="K168" i="1"/>
  <c r="N168" i="1" s="1"/>
  <c r="O168" i="1" s="1"/>
  <c r="P168" i="1" s="1"/>
  <c r="S168" i="1" s="1"/>
  <c r="I168" i="1"/>
  <c r="K184" i="1"/>
  <c r="N184" i="1" s="1"/>
  <c r="O184" i="1" s="1"/>
  <c r="P184" i="1" s="1"/>
  <c r="S184" i="1" s="1"/>
  <c r="I184" i="1"/>
  <c r="K208" i="1"/>
  <c r="N208" i="1" s="1"/>
  <c r="O208" i="1" s="1"/>
  <c r="P208" i="1" s="1"/>
  <c r="S208" i="1" s="1"/>
  <c r="I208" i="1"/>
  <c r="K228" i="1"/>
  <c r="N228" i="1" s="1"/>
  <c r="O228" i="1" s="1"/>
  <c r="P228" i="1" s="1"/>
  <c r="S228" i="1" s="1"/>
  <c r="I228" i="1"/>
  <c r="K244" i="1"/>
  <c r="N244" i="1" s="1"/>
  <c r="O244" i="1" s="1"/>
  <c r="P244" i="1" s="1"/>
  <c r="S244" i="1" s="1"/>
  <c r="I244" i="1"/>
  <c r="K264" i="1"/>
  <c r="N264" i="1" s="1"/>
  <c r="O264" i="1" s="1"/>
  <c r="P264" i="1" s="1"/>
  <c r="S264" i="1" s="1"/>
  <c r="I264" i="1"/>
  <c r="K280" i="1"/>
  <c r="N280" i="1" s="1"/>
  <c r="O280" i="1" s="1"/>
  <c r="P280" i="1" s="1"/>
  <c r="S280" i="1" s="1"/>
  <c r="I280" i="1"/>
  <c r="K308" i="1"/>
  <c r="N308" i="1" s="1"/>
  <c r="O308" i="1" s="1"/>
  <c r="P308" i="1" s="1"/>
  <c r="S308" i="1" s="1"/>
  <c r="I308" i="1"/>
  <c r="K328" i="1"/>
  <c r="N328" i="1" s="1"/>
  <c r="O328" i="1" s="1"/>
  <c r="P328" i="1" s="1"/>
  <c r="S328" i="1" s="1"/>
  <c r="I328" i="1"/>
  <c r="K356" i="1"/>
  <c r="N356" i="1" s="1"/>
  <c r="O356" i="1" s="1"/>
  <c r="P356" i="1" s="1"/>
  <c r="S356" i="1" s="1"/>
  <c r="I356" i="1"/>
  <c r="K384" i="1"/>
  <c r="N384" i="1" s="1"/>
  <c r="O384" i="1" s="1"/>
  <c r="P384" i="1" s="1"/>
  <c r="S384" i="1" s="1"/>
  <c r="I384" i="1"/>
  <c r="K408" i="1"/>
  <c r="N408" i="1" s="1"/>
  <c r="O408" i="1" s="1"/>
  <c r="P408" i="1" s="1"/>
  <c r="S408" i="1" s="1"/>
  <c r="I408" i="1"/>
  <c r="K436" i="1"/>
  <c r="N436" i="1" s="1"/>
  <c r="O436" i="1" s="1"/>
  <c r="P436" i="1" s="1"/>
  <c r="S436" i="1" s="1"/>
  <c r="I436" i="1"/>
  <c r="K468" i="1"/>
  <c r="N468" i="1" s="1"/>
  <c r="O468" i="1" s="1"/>
  <c r="P468" i="1" s="1"/>
  <c r="S468" i="1" s="1"/>
  <c r="I468" i="1"/>
  <c r="K508" i="1"/>
  <c r="N508" i="1" s="1"/>
  <c r="O508" i="1" s="1"/>
  <c r="P508" i="1" s="1"/>
  <c r="S508" i="1" s="1"/>
  <c r="I508" i="1"/>
  <c r="K640" i="1"/>
  <c r="N640" i="1" s="1"/>
  <c r="O640" i="1" s="1"/>
  <c r="P640" i="1" s="1"/>
  <c r="S640" i="1" s="1"/>
  <c r="I640" i="1"/>
  <c r="K13" i="1"/>
  <c r="N13" i="1" s="1"/>
  <c r="O13" i="1" s="1"/>
  <c r="P13" i="1" s="1"/>
  <c r="I13" i="1"/>
  <c r="K21" i="1"/>
  <c r="N21" i="1" s="1"/>
  <c r="O21" i="1" s="1"/>
  <c r="P21" i="1" s="1"/>
  <c r="S21" i="1" s="1"/>
  <c r="I21" i="1"/>
  <c r="K33" i="1"/>
  <c r="N33" i="1" s="1"/>
  <c r="O33" i="1" s="1"/>
  <c r="P33" i="1" s="1"/>
  <c r="S33" i="1" s="1"/>
  <c r="I33" i="1"/>
  <c r="K41" i="1"/>
  <c r="N41" i="1" s="1"/>
  <c r="O41" i="1" s="1"/>
  <c r="P41" i="1" s="1"/>
  <c r="S41" i="1" s="1"/>
  <c r="I41" i="1"/>
  <c r="K49" i="1"/>
  <c r="N49" i="1" s="1"/>
  <c r="O49" i="1" s="1"/>
  <c r="P49" i="1" s="1"/>
  <c r="S49" i="1" s="1"/>
  <c r="I49" i="1"/>
  <c r="K57" i="1"/>
  <c r="N57" i="1" s="1"/>
  <c r="O57" i="1" s="1"/>
  <c r="P57" i="1" s="1"/>
  <c r="S57" i="1" s="1"/>
  <c r="I57" i="1"/>
  <c r="K65" i="1"/>
  <c r="N65" i="1" s="1"/>
  <c r="O65" i="1" s="1"/>
  <c r="P65" i="1" s="1"/>
  <c r="S65" i="1" s="1"/>
  <c r="I65" i="1"/>
  <c r="K73" i="1"/>
  <c r="N73" i="1" s="1"/>
  <c r="O73" i="1" s="1"/>
  <c r="P73" i="1" s="1"/>
  <c r="S73" i="1" s="1"/>
  <c r="I73" i="1"/>
  <c r="K81" i="1"/>
  <c r="N81" i="1" s="1"/>
  <c r="O81" i="1" s="1"/>
  <c r="P81" i="1" s="1"/>
  <c r="S81" i="1" s="1"/>
  <c r="I81" i="1"/>
  <c r="K89" i="1"/>
  <c r="N89" i="1" s="1"/>
  <c r="O89" i="1" s="1"/>
  <c r="P89" i="1" s="1"/>
  <c r="S89" i="1" s="1"/>
  <c r="I89" i="1"/>
  <c r="K97" i="1"/>
  <c r="N97" i="1" s="1"/>
  <c r="O97" i="1" s="1"/>
  <c r="P97" i="1" s="1"/>
  <c r="S97" i="1" s="1"/>
  <c r="I97" i="1"/>
  <c r="K105" i="1"/>
  <c r="N105" i="1" s="1"/>
  <c r="O105" i="1" s="1"/>
  <c r="P105" i="1" s="1"/>
  <c r="S105" i="1" s="1"/>
  <c r="I105" i="1"/>
  <c r="K117" i="1"/>
  <c r="N117" i="1" s="1"/>
  <c r="O117" i="1" s="1"/>
  <c r="P117" i="1" s="1"/>
  <c r="S117" i="1" s="1"/>
  <c r="I117" i="1"/>
  <c r="K125" i="1"/>
  <c r="N125" i="1" s="1"/>
  <c r="O125" i="1" s="1"/>
  <c r="P125" i="1" s="1"/>
  <c r="S125" i="1" s="1"/>
  <c r="I125" i="1"/>
  <c r="K133" i="1"/>
  <c r="N133" i="1" s="1"/>
  <c r="O133" i="1" s="1"/>
  <c r="P133" i="1" s="1"/>
  <c r="S133" i="1" s="1"/>
  <c r="I133" i="1"/>
  <c r="K141" i="1"/>
  <c r="N141" i="1" s="1"/>
  <c r="O141" i="1" s="1"/>
  <c r="P141" i="1" s="1"/>
  <c r="S141" i="1" s="1"/>
  <c r="I141" i="1"/>
  <c r="K149" i="1"/>
  <c r="N149" i="1" s="1"/>
  <c r="O149" i="1" s="1"/>
  <c r="P149" i="1" s="1"/>
  <c r="S149" i="1" s="1"/>
  <c r="I149" i="1"/>
  <c r="K157" i="1"/>
  <c r="N157" i="1" s="1"/>
  <c r="O157" i="1" s="1"/>
  <c r="P157" i="1" s="1"/>
  <c r="S157" i="1" s="1"/>
  <c r="I157" i="1"/>
  <c r="K165" i="1"/>
  <c r="N165" i="1" s="1"/>
  <c r="O165" i="1" s="1"/>
  <c r="P165" i="1" s="1"/>
  <c r="S165" i="1" s="1"/>
  <c r="I165" i="1"/>
  <c r="K173" i="1"/>
  <c r="N173" i="1" s="1"/>
  <c r="O173" i="1" s="1"/>
  <c r="P173" i="1" s="1"/>
  <c r="S173" i="1" s="1"/>
  <c r="I173" i="1"/>
  <c r="K181" i="1"/>
  <c r="N181" i="1" s="1"/>
  <c r="O181" i="1" s="1"/>
  <c r="P181" i="1" s="1"/>
  <c r="S181" i="1" s="1"/>
  <c r="I181" i="1"/>
  <c r="K193" i="1"/>
  <c r="N193" i="1" s="1"/>
  <c r="O193" i="1" s="1"/>
  <c r="P193" i="1" s="1"/>
  <c r="S193" i="1" s="1"/>
  <c r="I193" i="1"/>
  <c r="K201" i="1"/>
  <c r="N201" i="1" s="1"/>
  <c r="O201" i="1" s="1"/>
  <c r="P201" i="1" s="1"/>
  <c r="S201" i="1" s="1"/>
  <c r="I201" i="1"/>
  <c r="K209" i="1"/>
  <c r="N209" i="1" s="1"/>
  <c r="O209" i="1" s="1"/>
  <c r="P209" i="1" s="1"/>
  <c r="S209" i="1" s="1"/>
  <c r="I209" i="1"/>
  <c r="K217" i="1"/>
  <c r="N217" i="1" s="1"/>
  <c r="O217" i="1" s="1"/>
  <c r="P217" i="1" s="1"/>
  <c r="S217" i="1" s="1"/>
  <c r="I217" i="1"/>
  <c r="K225" i="1"/>
  <c r="N225" i="1" s="1"/>
  <c r="O225" i="1" s="1"/>
  <c r="P225" i="1" s="1"/>
  <c r="S225" i="1" s="1"/>
  <c r="I225" i="1"/>
  <c r="K233" i="1"/>
  <c r="N233" i="1" s="1"/>
  <c r="O233" i="1" s="1"/>
  <c r="P233" i="1" s="1"/>
  <c r="S233" i="1" s="1"/>
  <c r="I233" i="1"/>
  <c r="K241" i="1"/>
  <c r="N241" i="1" s="1"/>
  <c r="O241" i="1" s="1"/>
  <c r="P241" i="1" s="1"/>
  <c r="S241" i="1" s="1"/>
  <c r="I241" i="1"/>
  <c r="K249" i="1"/>
  <c r="N249" i="1" s="1"/>
  <c r="O249" i="1" s="1"/>
  <c r="P249" i="1" s="1"/>
  <c r="S249" i="1" s="1"/>
  <c r="I249" i="1"/>
  <c r="K261" i="1"/>
  <c r="N261" i="1" s="1"/>
  <c r="O261" i="1" s="1"/>
  <c r="P261" i="1" s="1"/>
  <c r="S261" i="1" s="1"/>
  <c r="I261" i="1"/>
  <c r="K269" i="1"/>
  <c r="N269" i="1" s="1"/>
  <c r="O269" i="1" s="1"/>
  <c r="P269" i="1" s="1"/>
  <c r="S269" i="1" s="1"/>
  <c r="I269" i="1"/>
  <c r="K277" i="1"/>
  <c r="N277" i="1" s="1"/>
  <c r="O277" i="1" s="1"/>
  <c r="P277" i="1" s="1"/>
  <c r="S277" i="1" s="1"/>
  <c r="I277" i="1"/>
  <c r="K285" i="1"/>
  <c r="N285" i="1" s="1"/>
  <c r="O285" i="1" s="1"/>
  <c r="P285" i="1" s="1"/>
  <c r="S285" i="1" s="1"/>
  <c r="I285" i="1"/>
  <c r="K293" i="1"/>
  <c r="N293" i="1" s="1"/>
  <c r="O293" i="1" s="1"/>
  <c r="P293" i="1" s="1"/>
  <c r="S293" i="1" s="1"/>
  <c r="I293" i="1"/>
  <c r="K301" i="1"/>
  <c r="N301" i="1" s="1"/>
  <c r="O301" i="1" s="1"/>
  <c r="P301" i="1" s="1"/>
  <c r="S301" i="1" s="1"/>
  <c r="I301" i="1"/>
  <c r="K309" i="1"/>
  <c r="N309" i="1" s="1"/>
  <c r="O309" i="1" s="1"/>
  <c r="P309" i="1" s="1"/>
  <c r="S309" i="1" s="1"/>
  <c r="I309" i="1"/>
  <c r="K321" i="1"/>
  <c r="N321" i="1" s="1"/>
  <c r="O321" i="1" s="1"/>
  <c r="P321" i="1" s="1"/>
  <c r="S321" i="1" s="1"/>
  <c r="I321" i="1"/>
  <c r="K329" i="1"/>
  <c r="N329" i="1" s="1"/>
  <c r="O329" i="1" s="1"/>
  <c r="P329" i="1" s="1"/>
  <c r="S329" i="1" s="1"/>
  <c r="I329" i="1"/>
  <c r="K337" i="1"/>
  <c r="N337" i="1" s="1"/>
  <c r="O337" i="1" s="1"/>
  <c r="P337" i="1" s="1"/>
  <c r="S337" i="1" s="1"/>
  <c r="I337" i="1"/>
  <c r="K345" i="1"/>
  <c r="N345" i="1" s="1"/>
  <c r="O345" i="1" s="1"/>
  <c r="P345" i="1" s="1"/>
  <c r="S345" i="1" s="1"/>
  <c r="I345" i="1"/>
  <c r="K353" i="1"/>
  <c r="N353" i="1" s="1"/>
  <c r="O353" i="1" s="1"/>
  <c r="P353" i="1" s="1"/>
  <c r="S353" i="1" s="1"/>
  <c r="I353" i="1"/>
  <c r="K365" i="1"/>
  <c r="N365" i="1" s="1"/>
  <c r="O365" i="1" s="1"/>
  <c r="P365" i="1" s="1"/>
  <c r="S365" i="1" s="1"/>
  <c r="I365" i="1"/>
  <c r="K373" i="1"/>
  <c r="N373" i="1" s="1"/>
  <c r="O373" i="1" s="1"/>
  <c r="P373" i="1" s="1"/>
  <c r="S373" i="1" s="1"/>
  <c r="I373" i="1"/>
  <c r="K381" i="1"/>
  <c r="N381" i="1" s="1"/>
  <c r="O381" i="1" s="1"/>
  <c r="P381" i="1" s="1"/>
  <c r="S381" i="1" s="1"/>
  <c r="I381" i="1"/>
  <c r="K389" i="1"/>
  <c r="N389" i="1" s="1"/>
  <c r="O389" i="1" s="1"/>
  <c r="P389" i="1" s="1"/>
  <c r="S389" i="1" s="1"/>
  <c r="I389" i="1"/>
  <c r="K401" i="1"/>
  <c r="N401" i="1" s="1"/>
  <c r="O401" i="1" s="1"/>
  <c r="P401" i="1" s="1"/>
  <c r="S401" i="1" s="1"/>
  <c r="I401" i="1"/>
  <c r="K409" i="1"/>
  <c r="N409" i="1" s="1"/>
  <c r="O409" i="1" s="1"/>
  <c r="P409" i="1" s="1"/>
  <c r="S409" i="1" s="1"/>
  <c r="I409" i="1"/>
  <c r="K417" i="1"/>
  <c r="N417" i="1" s="1"/>
  <c r="O417" i="1" s="1"/>
  <c r="P417" i="1" s="1"/>
  <c r="S417" i="1" s="1"/>
  <c r="I417" i="1"/>
  <c r="K429" i="1"/>
  <c r="N429" i="1" s="1"/>
  <c r="O429" i="1" s="1"/>
  <c r="P429" i="1" s="1"/>
  <c r="S429" i="1" s="1"/>
  <c r="I429" i="1"/>
  <c r="K437" i="1"/>
  <c r="N437" i="1" s="1"/>
  <c r="O437" i="1" s="1"/>
  <c r="P437" i="1" s="1"/>
  <c r="S437" i="1" s="1"/>
  <c r="I437" i="1"/>
  <c r="K449" i="1"/>
  <c r="N449" i="1" s="1"/>
  <c r="O449" i="1" s="1"/>
  <c r="P449" i="1" s="1"/>
  <c r="S449" i="1" s="1"/>
  <c r="I449" i="1"/>
  <c r="K457" i="1"/>
  <c r="N457" i="1" s="1"/>
  <c r="O457" i="1" s="1"/>
  <c r="P457" i="1" s="1"/>
  <c r="S457" i="1" s="1"/>
  <c r="I457" i="1"/>
  <c r="K469" i="1"/>
  <c r="N469" i="1" s="1"/>
  <c r="O469" i="1" s="1"/>
  <c r="P469" i="1" s="1"/>
  <c r="S469" i="1" s="1"/>
  <c r="I469" i="1"/>
  <c r="K485" i="1"/>
  <c r="N485" i="1" s="1"/>
  <c r="O485" i="1" s="1"/>
  <c r="P485" i="1" s="1"/>
  <c r="S485" i="1" s="1"/>
  <c r="I485" i="1"/>
  <c r="K497" i="1"/>
  <c r="N497" i="1" s="1"/>
  <c r="O497" i="1" s="1"/>
  <c r="P497" i="1" s="1"/>
  <c r="S497" i="1" s="1"/>
  <c r="I497" i="1"/>
  <c r="K517" i="1"/>
  <c r="N517" i="1" s="1"/>
  <c r="O517" i="1" s="1"/>
  <c r="P517" i="1" s="1"/>
  <c r="S517" i="1" s="1"/>
  <c r="I517" i="1"/>
  <c r="K589" i="1"/>
  <c r="N589" i="1" s="1"/>
  <c r="O589" i="1" s="1"/>
  <c r="P589" i="1" s="1"/>
  <c r="S589" i="1" s="1"/>
  <c r="I589" i="1"/>
  <c r="K10" i="1"/>
  <c r="N10" i="1" s="1"/>
  <c r="O10" i="1" s="1"/>
  <c r="P10" i="1" s="1"/>
  <c r="I10" i="1"/>
  <c r="K14" i="1"/>
  <c r="N14" i="1" s="1"/>
  <c r="O14" i="1" s="1"/>
  <c r="P14" i="1" s="1"/>
  <c r="S14" i="1" s="1"/>
  <c r="I14" i="1"/>
  <c r="K18" i="1"/>
  <c r="N18" i="1" s="1"/>
  <c r="O18" i="1" s="1"/>
  <c r="P18" i="1" s="1"/>
  <c r="S18" i="1" s="1"/>
  <c r="I18" i="1"/>
  <c r="K22" i="1"/>
  <c r="N22" i="1" s="1"/>
  <c r="O22" i="1" s="1"/>
  <c r="P22" i="1" s="1"/>
  <c r="S22" i="1" s="1"/>
  <c r="I22" i="1"/>
  <c r="K26" i="1"/>
  <c r="N26" i="1" s="1"/>
  <c r="O26" i="1" s="1"/>
  <c r="P26" i="1" s="1"/>
  <c r="S26" i="1" s="1"/>
  <c r="I26" i="1"/>
  <c r="K30" i="1"/>
  <c r="N30" i="1" s="1"/>
  <c r="O30" i="1" s="1"/>
  <c r="P30" i="1" s="1"/>
  <c r="S30" i="1" s="1"/>
  <c r="I30" i="1"/>
  <c r="K34" i="1"/>
  <c r="N34" i="1" s="1"/>
  <c r="O34" i="1" s="1"/>
  <c r="P34" i="1" s="1"/>
  <c r="S34" i="1" s="1"/>
  <c r="I34" i="1"/>
  <c r="K38" i="1"/>
  <c r="N38" i="1" s="1"/>
  <c r="O38" i="1" s="1"/>
  <c r="P38" i="1" s="1"/>
  <c r="S38" i="1" s="1"/>
  <c r="I38" i="1"/>
  <c r="K42" i="1"/>
  <c r="N42" i="1" s="1"/>
  <c r="O42" i="1" s="1"/>
  <c r="P42" i="1" s="1"/>
  <c r="S42" i="1" s="1"/>
  <c r="I42" i="1"/>
  <c r="K46" i="1"/>
  <c r="N46" i="1" s="1"/>
  <c r="O46" i="1" s="1"/>
  <c r="P46" i="1" s="1"/>
  <c r="I46" i="1"/>
  <c r="K50" i="1"/>
  <c r="N50" i="1" s="1"/>
  <c r="O50" i="1" s="1"/>
  <c r="P50" i="1" s="1"/>
  <c r="S50" i="1" s="1"/>
  <c r="I50" i="1"/>
  <c r="K54" i="1"/>
  <c r="N54" i="1" s="1"/>
  <c r="O54" i="1" s="1"/>
  <c r="P54" i="1" s="1"/>
  <c r="S54" i="1" s="1"/>
  <c r="I54" i="1"/>
  <c r="K58" i="1"/>
  <c r="N58" i="1" s="1"/>
  <c r="O58" i="1" s="1"/>
  <c r="P58" i="1" s="1"/>
  <c r="S58" i="1" s="1"/>
  <c r="I58" i="1"/>
  <c r="K62" i="1"/>
  <c r="N62" i="1" s="1"/>
  <c r="O62" i="1" s="1"/>
  <c r="P62" i="1" s="1"/>
  <c r="I62" i="1"/>
  <c r="K66" i="1"/>
  <c r="N66" i="1" s="1"/>
  <c r="O66" i="1" s="1"/>
  <c r="P66" i="1" s="1"/>
  <c r="S66" i="1" s="1"/>
  <c r="I66" i="1"/>
  <c r="K70" i="1"/>
  <c r="N70" i="1" s="1"/>
  <c r="O70" i="1" s="1"/>
  <c r="P70" i="1" s="1"/>
  <c r="S70" i="1" s="1"/>
  <c r="I70" i="1"/>
  <c r="K74" i="1"/>
  <c r="N74" i="1" s="1"/>
  <c r="O74" i="1" s="1"/>
  <c r="P74" i="1" s="1"/>
  <c r="S74" i="1" s="1"/>
  <c r="I74" i="1"/>
  <c r="K78" i="1"/>
  <c r="N78" i="1" s="1"/>
  <c r="O78" i="1" s="1"/>
  <c r="P78" i="1" s="1"/>
  <c r="S78" i="1" s="1"/>
  <c r="I78" i="1"/>
  <c r="K82" i="1"/>
  <c r="N82" i="1" s="1"/>
  <c r="O82" i="1" s="1"/>
  <c r="P82" i="1" s="1"/>
  <c r="S82" i="1" s="1"/>
  <c r="I82" i="1"/>
  <c r="K86" i="1"/>
  <c r="N86" i="1" s="1"/>
  <c r="O86" i="1" s="1"/>
  <c r="P86" i="1" s="1"/>
  <c r="S86" i="1" s="1"/>
  <c r="I86" i="1"/>
  <c r="K90" i="1"/>
  <c r="N90" i="1" s="1"/>
  <c r="O90" i="1" s="1"/>
  <c r="P90" i="1" s="1"/>
  <c r="S90" i="1" s="1"/>
  <c r="I90" i="1"/>
  <c r="K94" i="1"/>
  <c r="N94" i="1" s="1"/>
  <c r="O94" i="1" s="1"/>
  <c r="P94" i="1" s="1"/>
  <c r="S94" i="1" s="1"/>
  <c r="I94" i="1"/>
  <c r="K98" i="1"/>
  <c r="N98" i="1" s="1"/>
  <c r="O98" i="1" s="1"/>
  <c r="P98" i="1" s="1"/>
  <c r="S98" i="1" s="1"/>
  <c r="I98" i="1"/>
  <c r="K102" i="1"/>
  <c r="N102" i="1" s="1"/>
  <c r="O102" i="1" s="1"/>
  <c r="P102" i="1" s="1"/>
  <c r="S102" i="1" s="1"/>
  <c r="I102" i="1"/>
  <c r="K106" i="1"/>
  <c r="N106" i="1" s="1"/>
  <c r="O106" i="1" s="1"/>
  <c r="P106" i="1" s="1"/>
  <c r="S106" i="1" s="1"/>
  <c r="I106" i="1"/>
  <c r="K110" i="1"/>
  <c r="N110" i="1" s="1"/>
  <c r="O110" i="1" s="1"/>
  <c r="P110" i="1" s="1"/>
  <c r="S110" i="1" s="1"/>
  <c r="I110" i="1"/>
  <c r="K114" i="1"/>
  <c r="N114" i="1" s="1"/>
  <c r="O114" i="1" s="1"/>
  <c r="P114" i="1" s="1"/>
  <c r="S114" i="1" s="1"/>
  <c r="I114" i="1"/>
  <c r="K118" i="1"/>
  <c r="N118" i="1" s="1"/>
  <c r="O118" i="1" s="1"/>
  <c r="P118" i="1" s="1"/>
  <c r="S118" i="1" s="1"/>
  <c r="I118" i="1"/>
  <c r="K122" i="1"/>
  <c r="N122" i="1" s="1"/>
  <c r="O122" i="1" s="1"/>
  <c r="P122" i="1" s="1"/>
  <c r="S122" i="1" s="1"/>
  <c r="I122" i="1"/>
  <c r="K126" i="1"/>
  <c r="N126" i="1" s="1"/>
  <c r="O126" i="1" s="1"/>
  <c r="P126" i="1" s="1"/>
  <c r="S126" i="1" s="1"/>
  <c r="I126" i="1"/>
  <c r="K130" i="1"/>
  <c r="N130" i="1" s="1"/>
  <c r="O130" i="1" s="1"/>
  <c r="P130" i="1" s="1"/>
  <c r="S130" i="1" s="1"/>
  <c r="I130" i="1"/>
  <c r="K134" i="1"/>
  <c r="N134" i="1" s="1"/>
  <c r="O134" i="1" s="1"/>
  <c r="P134" i="1" s="1"/>
  <c r="S134" i="1" s="1"/>
  <c r="I134" i="1"/>
  <c r="K138" i="1"/>
  <c r="N138" i="1" s="1"/>
  <c r="O138" i="1" s="1"/>
  <c r="P138" i="1" s="1"/>
  <c r="S138" i="1" s="1"/>
  <c r="I138" i="1"/>
  <c r="K142" i="1"/>
  <c r="N142" i="1" s="1"/>
  <c r="O142" i="1" s="1"/>
  <c r="P142" i="1" s="1"/>
  <c r="S142" i="1" s="1"/>
  <c r="I142" i="1"/>
  <c r="K146" i="1"/>
  <c r="N146" i="1" s="1"/>
  <c r="O146" i="1" s="1"/>
  <c r="P146" i="1" s="1"/>
  <c r="S146" i="1" s="1"/>
  <c r="I146" i="1"/>
  <c r="K150" i="1"/>
  <c r="N150" i="1" s="1"/>
  <c r="O150" i="1" s="1"/>
  <c r="P150" i="1" s="1"/>
  <c r="S150" i="1" s="1"/>
  <c r="I150" i="1"/>
  <c r="K154" i="1"/>
  <c r="N154" i="1" s="1"/>
  <c r="O154" i="1" s="1"/>
  <c r="P154" i="1" s="1"/>
  <c r="S154" i="1" s="1"/>
  <c r="I154" i="1"/>
  <c r="K158" i="1"/>
  <c r="N158" i="1" s="1"/>
  <c r="O158" i="1" s="1"/>
  <c r="P158" i="1" s="1"/>
  <c r="S158" i="1" s="1"/>
  <c r="I158" i="1"/>
  <c r="K162" i="1"/>
  <c r="N162" i="1" s="1"/>
  <c r="O162" i="1" s="1"/>
  <c r="P162" i="1" s="1"/>
  <c r="S162" i="1" s="1"/>
  <c r="I162" i="1"/>
  <c r="K166" i="1"/>
  <c r="N166" i="1" s="1"/>
  <c r="O166" i="1" s="1"/>
  <c r="P166" i="1" s="1"/>
  <c r="S166" i="1" s="1"/>
  <c r="I166" i="1"/>
  <c r="K170" i="1"/>
  <c r="N170" i="1" s="1"/>
  <c r="O170" i="1" s="1"/>
  <c r="P170" i="1" s="1"/>
  <c r="S170" i="1" s="1"/>
  <c r="I170" i="1"/>
  <c r="K174" i="1"/>
  <c r="N174" i="1" s="1"/>
  <c r="O174" i="1" s="1"/>
  <c r="P174" i="1" s="1"/>
  <c r="S174" i="1" s="1"/>
  <c r="I174" i="1"/>
  <c r="K178" i="1"/>
  <c r="N178" i="1" s="1"/>
  <c r="O178" i="1" s="1"/>
  <c r="P178" i="1" s="1"/>
  <c r="S178" i="1" s="1"/>
  <c r="I178" i="1"/>
  <c r="K182" i="1"/>
  <c r="N182" i="1" s="1"/>
  <c r="O182" i="1" s="1"/>
  <c r="P182" i="1" s="1"/>
  <c r="S182" i="1" s="1"/>
  <c r="I182" i="1"/>
  <c r="K186" i="1"/>
  <c r="N186" i="1" s="1"/>
  <c r="O186" i="1" s="1"/>
  <c r="P186" i="1" s="1"/>
  <c r="S186" i="1" s="1"/>
  <c r="I186" i="1"/>
  <c r="K190" i="1"/>
  <c r="N190" i="1" s="1"/>
  <c r="O190" i="1" s="1"/>
  <c r="P190" i="1" s="1"/>
  <c r="S190" i="1" s="1"/>
  <c r="I190" i="1"/>
  <c r="K194" i="1"/>
  <c r="N194" i="1" s="1"/>
  <c r="O194" i="1" s="1"/>
  <c r="P194" i="1" s="1"/>
  <c r="S194" i="1" s="1"/>
  <c r="I194" i="1"/>
  <c r="K198" i="1"/>
  <c r="N198" i="1" s="1"/>
  <c r="O198" i="1" s="1"/>
  <c r="P198" i="1" s="1"/>
  <c r="S198" i="1" s="1"/>
  <c r="I198" i="1"/>
  <c r="K202" i="1"/>
  <c r="N202" i="1" s="1"/>
  <c r="O202" i="1" s="1"/>
  <c r="P202" i="1" s="1"/>
  <c r="S202" i="1" s="1"/>
  <c r="I202" i="1"/>
  <c r="K206" i="1"/>
  <c r="N206" i="1" s="1"/>
  <c r="O206" i="1" s="1"/>
  <c r="P206" i="1" s="1"/>
  <c r="S206" i="1" s="1"/>
  <c r="I206" i="1"/>
  <c r="K210" i="1"/>
  <c r="N210" i="1" s="1"/>
  <c r="O210" i="1" s="1"/>
  <c r="P210" i="1" s="1"/>
  <c r="S210" i="1" s="1"/>
  <c r="I210" i="1"/>
  <c r="K214" i="1"/>
  <c r="N214" i="1" s="1"/>
  <c r="O214" i="1" s="1"/>
  <c r="P214" i="1" s="1"/>
  <c r="S214" i="1" s="1"/>
  <c r="I214" i="1"/>
  <c r="K218" i="1"/>
  <c r="N218" i="1" s="1"/>
  <c r="O218" i="1" s="1"/>
  <c r="P218" i="1" s="1"/>
  <c r="S218" i="1" s="1"/>
  <c r="I218" i="1"/>
  <c r="K222" i="1"/>
  <c r="N222" i="1" s="1"/>
  <c r="O222" i="1" s="1"/>
  <c r="P222" i="1" s="1"/>
  <c r="S222" i="1" s="1"/>
  <c r="I222" i="1"/>
  <c r="K226" i="1"/>
  <c r="N226" i="1" s="1"/>
  <c r="O226" i="1" s="1"/>
  <c r="P226" i="1" s="1"/>
  <c r="S226" i="1" s="1"/>
  <c r="I226" i="1"/>
  <c r="K230" i="1"/>
  <c r="N230" i="1" s="1"/>
  <c r="O230" i="1" s="1"/>
  <c r="P230" i="1" s="1"/>
  <c r="S230" i="1" s="1"/>
  <c r="I230" i="1"/>
  <c r="K234" i="1"/>
  <c r="N234" i="1" s="1"/>
  <c r="O234" i="1" s="1"/>
  <c r="P234" i="1" s="1"/>
  <c r="S234" i="1" s="1"/>
  <c r="I234" i="1"/>
  <c r="K238" i="1"/>
  <c r="N238" i="1" s="1"/>
  <c r="O238" i="1" s="1"/>
  <c r="P238" i="1" s="1"/>
  <c r="S238" i="1" s="1"/>
  <c r="I238" i="1"/>
  <c r="K242" i="1"/>
  <c r="N242" i="1" s="1"/>
  <c r="O242" i="1" s="1"/>
  <c r="P242" i="1" s="1"/>
  <c r="S242" i="1" s="1"/>
  <c r="I242" i="1"/>
  <c r="K246" i="1"/>
  <c r="N246" i="1" s="1"/>
  <c r="O246" i="1" s="1"/>
  <c r="P246" i="1" s="1"/>
  <c r="S246" i="1" s="1"/>
  <c r="I246" i="1"/>
  <c r="K250" i="1"/>
  <c r="N250" i="1" s="1"/>
  <c r="O250" i="1" s="1"/>
  <c r="P250" i="1" s="1"/>
  <c r="S250" i="1" s="1"/>
  <c r="I250" i="1"/>
  <c r="K254" i="1"/>
  <c r="N254" i="1" s="1"/>
  <c r="O254" i="1" s="1"/>
  <c r="P254" i="1" s="1"/>
  <c r="S254" i="1" s="1"/>
  <c r="I254" i="1"/>
  <c r="K258" i="1"/>
  <c r="N258" i="1" s="1"/>
  <c r="O258" i="1" s="1"/>
  <c r="P258" i="1" s="1"/>
  <c r="S258" i="1" s="1"/>
  <c r="I258" i="1"/>
  <c r="K262" i="1"/>
  <c r="N262" i="1" s="1"/>
  <c r="O262" i="1" s="1"/>
  <c r="P262" i="1" s="1"/>
  <c r="S262" i="1" s="1"/>
  <c r="I262" i="1"/>
  <c r="K266" i="1"/>
  <c r="N266" i="1" s="1"/>
  <c r="O266" i="1" s="1"/>
  <c r="P266" i="1" s="1"/>
  <c r="S266" i="1" s="1"/>
  <c r="I266" i="1"/>
  <c r="K270" i="1"/>
  <c r="N270" i="1" s="1"/>
  <c r="O270" i="1" s="1"/>
  <c r="P270" i="1" s="1"/>
  <c r="S270" i="1" s="1"/>
  <c r="I270" i="1"/>
  <c r="K274" i="1"/>
  <c r="N274" i="1" s="1"/>
  <c r="O274" i="1" s="1"/>
  <c r="P274" i="1" s="1"/>
  <c r="S274" i="1" s="1"/>
  <c r="I274" i="1"/>
  <c r="K278" i="1"/>
  <c r="N278" i="1" s="1"/>
  <c r="O278" i="1" s="1"/>
  <c r="P278" i="1" s="1"/>
  <c r="S278" i="1" s="1"/>
  <c r="I278" i="1"/>
  <c r="K282" i="1"/>
  <c r="N282" i="1" s="1"/>
  <c r="O282" i="1" s="1"/>
  <c r="P282" i="1" s="1"/>
  <c r="S282" i="1" s="1"/>
  <c r="I282" i="1"/>
  <c r="K286" i="1"/>
  <c r="N286" i="1" s="1"/>
  <c r="O286" i="1" s="1"/>
  <c r="P286" i="1" s="1"/>
  <c r="S286" i="1" s="1"/>
  <c r="I286" i="1"/>
  <c r="K290" i="1"/>
  <c r="N290" i="1" s="1"/>
  <c r="O290" i="1" s="1"/>
  <c r="P290" i="1" s="1"/>
  <c r="S290" i="1" s="1"/>
  <c r="I290" i="1"/>
  <c r="K294" i="1"/>
  <c r="N294" i="1" s="1"/>
  <c r="O294" i="1" s="1"/>
  <c r="P294" i="1" s="1"/>
  <c r="S294" i="1" s="1"/>
  <c r="I294" i="1"/>
  <c r="K298" i="1"/>
  <c r="N298" i="1" s="1"/>
  <c r="O298" i="1" s="1"/>
  <c r="P298" i="1" s="1"/>
  <c r="S298" i="1" s="1"/>
  <c r="I298" i="1"/>
  <c r="K302" i="1"/>
  <c r="N302" i="1" s="1"/>
  <c r="O302" i="1" s="1"/>
  <c r="P302" i="1" s="1"/>
  <c r="S302" i="1" s="1"/>
  <c r="I302" i="1"/>
  <c r="K306" i="1"/>
  <c r="N306" i="1" s="1"/>
  <c r="O306" i="1" s="1"/>
  <c r="P306" i="1" s="1"/>
  <c r="S306" i="1" s="1"/>
  <c r="I306" i="1"/>
  <c r="K310" i="1"/>
  <c r="N310" i="1" s="1"/>
  <c r="O310" i="1" s="1"/>
  <c r="P310" i="1" s="1"/>
  <c r="S310" i="1" s="1"/>
  <c r="I310" i="1"/>
  <c r="K314" i="1"/>
  <c r="N314" i="1" s="1"/>
  <c r="O314" i="1" s="1"/>
  <c r="P314" i="1" s="1"/>
  <c r="S314" i="1" s="1"/>
  <c r="I314" i="1"/>
  <c r="K318" i="1"/>
  <c r="N318" i="1" s="1"/>
  <c r="O318" i="1" s="1"/>
  <c r="P318" i="1" s="1"/>
  <c r="S318" i="1" s="1"/>
  <c r="I318" i="1"/>
  <c r="K322" i="1"/>
  <c r="N322" i="1" s="1"/>
  <c r="O322" i="1" s="1"/>
  <c r="P322" i="1" s="1"/>
  <c r="S322" i="1" s="1"/>
  <c r="I322" i="1"/>
  <c r="K326" i="1"/>
  <c r="N326" i="1" s="1"/>
  <c r="O326" i="1" s="1"/>
  <c r="P326" i="1" s="1"/>
  <c r="S326" i="1" s="1"/>
  <c r="I326" i="1"/>
  <c r="K330" i="1"/>
  <c r="N330" i="1" s="1"/>
  <c r="O330" i="1" s="1"/>
  <c r="P330" i="1" s="1"/>
  <c r="S330" i="1" s="1"/>
  <c r="I330" i="1"/>
  <c r="K334" i="1"/>
  <c r="N334" i="1" s="1"/>
  <c r="O334" i="1" s="1"/>
  <c r="P334" i="1" s="1"/>
  <c r="S334" i="1" s="1"/>
  <c r="I334" i="1"/>
  <c r="K338" i="1"/>
  <c r="N338" i="1" s="1"/>
  <c r="O338" i="1" s="1"/>
  <c r="P338" i="1" s="1"/>
  <c r="S338" i="1" s="1"/>
  <c r="I338" i="1"/>
  <c r="K342" i="1"/>
  <c r="N342" i="1" s="1"/>
  <c r="O342" i="1" s="1"/>
  <c r="P342" i="1" s="1"/>
  <c r="S342" i="1" s="1"/>
  <c r="I342" i="1"/>
  <c r="K346" i="1"/>
  <c r="N346" i="1" s="1"/>
  <c r="O346" i="1" s="1"/>
  <c r="P346" i="1" s="1"/>
  <c r="S346" i="1" s="1"/>
  <c r="I346" i="1"/>
  <c r="K350" i="1"/>
  <c r="N350" i="1" s="1"/>
  <c r="O350" i="1" s="1"/>
  <c r="P350" i="1" s="1"/>
  <c r="S350" i="1" s="1"/>
  <c r="I350" i="1"/>
  <c r="K354" i="1"/>
  <c r="N354" i="1" s="1"/>
  <c r="O354" i="1" s="1"/>
  <c r="P354" i="1" s="1"/>
  <c r="S354" i="1" s="1"/>
  <c r="I354" i="1"/>
  <c r="K358" i="1"/>
  <c r="N358" i="1" s="1"/>
  <c r="O358" i="1" s="1"/>
  <c r="P358" i="1" s="1"/>
  <c r="S358" i="1" s="1"/>
  <c r="I358" i="1"/>
  <c r="K362" i="1"/>
  <c r="N362" i="1" s="1"/>
  <c r="O362" i="1" s="1"/>
  <c r="P362" i="1" s="1"/>
  <c r="S362" i="1" s="1"/>
  <c r="I362" i="1"/>
  <c r="K366" i="1"/>
  <c r="N366" i="1" s="1"/>
  <c r="O366" i="1" s="1"/>
  <c r="P366" i="1" s="1"/>
  <c r="S366" i="1" s="1"/>
  <c r="I366" i="1"/>
  <c r="K370" i="1"/>
  <c r="N370" i="1" s="1"/>
  <c r="O370" i="1" s="1"/>
  <c r="P370" i="1" s="1"/>
  <c r="S370" i="1" s="1"/>
  <c r="I370" i="1"/>
  <c r="K374" i="1"/>
  <c r="N374" i="1" s="1"/>
  <c r="O374" i="1" s="1"/>
  <c r="P374" i="1" s="1"/>
  <c r="S374" i="1" s="1"/>
  <c r="I374" i="1"/>
  <c r="K378" i="1"/>
  <c r="N378" i="1" s="1"/>
  <c r="O378" i="1" s="1"/>
  <c r="P378" i="1" s="1"/>
  <c r="S378" i="1" s="1"/>
  <c r="I378" i="1"/>
  <c r="K382" i="1"/>
  <c r="N382" i="1" s="1"/>
  <c r="O382" i="1" s="1"/>
  <c r="P382" i="1" s="1"/>
  <c r="S382" i="1" s="1"/>
  <c r="I382" i="1"/>
  <c r="K386" i="1"/>
  <c r="N386" i="1" s="1"/>
  <c r="O386" i="1" s="1"/>
  <c r="P386" i="1" s="1"/>
  <c r="S386" i="1" s="1"/>
  <c r="I386" i="1"/>
  <c r="K390" i="1"/>
  <c r="N390" i="1" s="1"/>
  <c r="O390" i="1" s="1"/>
  <c r="P390" i="1" s="1"/>
  <c r="S390" i="1" s="1"/>
  <c r="I390" i="1"/>
  <c r="K394" i="1"/>
  <c r="N394" i="1" s="1"/>
  <c r="O394" i="1" s="1"/>
  <c r="P394" i="1" s="1"/>
  <c r="S394" i="1" s="1"/>
  <c r="I394" i="1"/>
  <c r="K839" i="1"/>
  <c r="N839" i="1" s="1"/>
  <c r="O839" i="1" s="1"/>
  <c r="P839" i="1" s="1"/>
  <c r="S839" i="1" s="1"/>
  <c r="I839" i="1"/>
  <c r="K843" i="1"/>
  <c r="N843" i="1" s="1"/>
  <c r="O843" i="1" s="1"/>
  <c r="P843" i="1" s="1"/>
  <c r="S843" i="1" s="1"/>
  <c r="I843" i="1"/>
  <c r="K847" i="1"/>
  <c r="N847" i="1" s="1"/>
  <c r="O847" i="1" s="1"/>
  <c r="P847" i="1" s="1"/>
  <c r="S847" i="1" s="1"/>
  <c r="I847" i="1"/>
  <c r="K851" i="1"/>
  <c r="N851" i="1" s="1"/>
  <c r="O851" i="1" s="1"/>
  <c r="P851" i="1" s="1"/>
  <c r="S851" i="1" s="1"/>
  <c r="I851" i="1"/>
  <c r="K855" i="1"/>
  <c r="N855" i="1" s="1"/>
  <c r="O855" i="1" s="1"/>
  <c r="P855" i="1" s="1"/>
  <c r="S855" i="1" s="1"/>
  <c r="I855" i="1"/>
  <c r="K859" i="1"/>
  <c r="N859" i="1" s="1"/>
  <c r="O859" i="1" s="1"/>
  <c r="P859" i="1" s="1"/>
  <c r="S859" i="1" s="1"/>
  <c r="I859" i="1"/>
  <c r="K863" i="1"/>
  <c r="N863" i="1" s="1"/>
  <c r="O863" i="1" s="1"/>
  <c r="P863" i="1" s="1"/>
  <c r="S863" i="1" s="1"/>
  <c r="I863" i="1"/>
  <c r="K867" i="1"/>
  <c r="N867" i="1" s="1"/>
  <c r="O867" i="1" s="1"/>
  <c r="P867" i="1" s="1"/>
  <c r="S867" i="1" s="1"/>
  <c r="I867" i="1"/>
  <c r="K871" i="1"/>
  <c r="N871" i="1" s="1"/>
  <c r="O871" i="1" s="1"/>
  <c r="P871" i="1" s="1"/>
  <c r="S871" i="1" s="1"/>
  <c r="I871" i="1"/>
  <c r="K875" i="1"/>
  <c r="N875" i="1" s="1"/>
  <c r="O875" i="1" s="1"/>
  <c r="P875" i="1" s="1"/>
  <c r="S875" i="1" s="1"/>
  <c r="I875" i="1"/>
  <c r="K879" i="1"/>
  <c r="N879" i="1" s="1"/>
  <c r="O879" i="1" s="1"/>
  <c r="P879" i="1" s="1"/>
  <c r="S879" i="1" s="1"/>
  <c r="I879" i="1"/>
  <c r="K883" i="1"/>
  <c r="N883" i="1" s="1"/>
  <c r="O883" i="1" s="1"/>
  <c r="P883" i="1" s="1"/>
  <c r="S883" i="1" s="1"/>
  <c r="I883" i="1"/>
  <c r="K887" i="1"/>
  <c r="N887" i="1" s="1"/>
  <c r="O887" i="1" s="1"/>
  <c r="P887" i="1" s="1"/>
  <c r="S887" i="1" s="1"/>
  <c r="I887" i="1"/>
  <c r="K891" i="1"/>
  <c r="N891" i="1" s="1"/>
  <c r="O891" i="1" s="1"/>
  <c r="P891" i="1" s="1"/>
  <c r="S891" i="1" s="1"/>
  <c r="I891" i="1"/>
  <c r="K895" i="1"/>
  <c r="N895" i="1" s="1"/>
  <c r="O895" i="1" s="1"/>
  <c r="P895" i="1" s="1"/>
  <c r="S895" i="1" s="1"/>
  <c r="I895" i="1"/>
  <c r="K899" i="1"/>
  <c r="N899" i="1" s="1"/>
  <c r="O899" i="1" s="1"/>
  <c r="P899" i="1" s="1"/>
  <c r="S899" i="1" s="1"/>
  <c r="I899" i="1"/>
  <c r="K903" i="1"/>
  <c r="N903" i="1" s="1"/>
  <c r="O903" i="1" s="1"/>
  <c r="P903" i="1" s="1"/>
  <c r="S903" i="1" s="1"/>
  <c r="I903" i="1"/>
  <c r="K907" i="1"/>
  <c r="N907" i="1" s="1"/>
  <c r="O907" i="1" s="1"/>
  <c r="P907" i="1" s="1"/>
  <c r="S907" i="1" s="1"/>
  <c r="I907" i="1"/>
  <c r="K911" i="1"/>
  <c r="N911" i="1" s="1"/>
  <c r="O911" i="1" s="1"/>
  <c r="P911" i="1" s="1"/>
  <c r="S911" i="1" s="1"/>
  <c r="I911" i="1"/>
  <c r="K915" i="1"/>
  <c r="N915" i="1" s="1"/>
  <c r="O915" i="1" s="1"/>
  <c r="P915" i="1" s="1"/>
  <c r="S915" i="1" s="1"/>
  <c r="I915" i="1"/>
  <c r="K919" i="1"/>
  <c r="N919" i="1" s="1"/>
  <c r="O919" i="1" s="1"/>
  <c r="P919" i="1" s="1"/>
  <c r="S919" i="1" s="1"/>
  <c r="I919" i="1"/>
  <c r="K923" i="1"/>
  <c r="N923" i="1" s="1"/>
  <c r="O923" i="1" s="1"/>
  <c r="P923" i="1" s="1"/>
  <c r="S923" i="1" s="1"/>
  <c r="I923" i="1"/>
  <c r="K927" i="1"/>
  <c r="N927" i="1" s="1"/>
  <c r="O927" i="1" s="1"/>
  <c r="P927" i="1" s="1"/>
  <c r="S927" i="1" s="1"/>
  <c r="I927" i="1"/>
  <c r="K931" i="1"/>
  <c r="N931" i="1" s="1"/>
  <c r="O931" i="1" s="1"/>
  <c r="P931" i="1" s="1"/>
  <c r="S931" i="1" s="1"/>
  <c r="I931" i="1"/>
  <c r="K935" i="1"/>
  <c r="N935" i="1" s="1"/>
  <c r="O935" i="1" s="1"/>
  <c r="P935" i="1" s="1"/>
  <c r="S935" i="1" s="1"/>
  <c r="I935" i="1"/>
  <c r="K939" i="1"/>
  <c r="N939" i="1" s="1"/>
  <c r="O939" i="1" s="1"/>
  <c r="P939" i="1" s="1"/>
  <c r="S939" i="1" s="1"/>
  <c r="I939" i="1"/>
  <c r="K943" i="1"/>
  <c r="N943" i="1" s="1"/>
  <c r="O943" i="1" s="1"/>
  <c r="P943" i="1" s="1"/>
  <c r="S943" i="1" s="1"/>
  <c r="I943" i="1"/>
  <c r="K947" i="1"/>
  <c r="N947" i="1" s="1"/>
  <c r="O947" i="1" s="1"/>
  <c r="P947" i="1" s="1"/>
  <c r="S947" i="1" s="1"/>
  <c r="I947" i="1"/>
  <c r="K951" i="1"/>
  <c r="N951" i="1" s="1"/>
  <c r="O951" i="1" s="1"/>
  <c r="P951" i="1" s="1"/>
  <c r="S951" i="1" s="1"/>
  <c r="I951" i="1"/>
  <c r="K955" i="1"/>
  <c r="N955" i="1" s="1"/>
  <c r="O955" i="1" s="1"/>
  <c r="P955" i="1" s="1"/>
  <c r="S955" i="1" s="1"/>
  <c r="I955" i="1"/>
  <c r="K959" i="1"/>
  <c r="N959" i="1" s="1"/>
  <c r="O959" i="1" s="1"/>
  <c r="P959" i="1" s="1"/>
  <c r="S959" i="1" s="1"/>
  <c r="I959" i="1"/>
  <c r="K963" i="1"/>
  <c r="N963" i="1" s="1"/>
  <c r="O963" i="1" s="1"/>
  <c r="P963" i="1" s="1"/>
  <c r="S963" i="1" s="1"/>
  <c r="I963" i="1"/>
  <c r="K967" i="1"/>
  <c r="N967" i="1" s="1"/>
  <c r="O967" i="1" s="1"/>
  <c r="P967" i="1" s="1"/>
  <c r="S967" i="1" s="1"/>
  <c r="I967" i="1"/>
  <c r="K971" i="1"/>
  <c r="N971" i="1" s="1"/>
  <c r="O971" i="1" s="1"/>
  <c r="P971" i="1" s="1"/>
  <c r="S971" i="1" s="1"/>
  <c r="I971" i="1"/>
  <c r="K975" i="1"/>
  <c r="N975" i="1" s="1"/>
  <c r="O975" i="1" s="1"/>
  <c r="P975" i="1" s="1"/>
  <c r="S975" i="1" s="1"/>
  <c r="I975" i="1"/>
  <c r="K979" i="1"/>
  <c r="N979" i="1" s="1"/>
  <c r="O979" i="1" s="1"/>
  <c r="P979" i="1" s="1"/>
  <c r="S979" i="1" s="1"/>
  <c r="I979" i="1"/>
  <c r="K983" i="1"/>
  <c r="N983" i="1" s="1"/>
  <c r="O983" i="1" s="1"/>
  <c r="P983" i="1" s="1"/>
  <c r="S983" i="1" s="1"/>
  <c r="I983" i="1"/>
  <c r="K987" i="1"/>
  <c r="N987" i="1" s="1"/>
  <c r="O987" i="1" s="1"/>
  <c r="P987" i="1" s="1"/>
  <c r="S987" i="1" s="1"/>
  <c r="I987" i="1"/>
  <c r="K991" i="1"/>
  <c r="N991" i="1" s="1"/>
  <c r="O991" i="1" s="1"/>
  <c r="P991" i="1" s="1"/>
  <c r="S991" i="1" s="1"/>
  <c r="I991" i="1"/>
  <c r="K995" i="1"/>
  <c r="N995" i="1" s="1"/>
  <c r="O995" i="1" s="1"/>
  <c r="P995" i="1" s="1"/>
  <c r="S995" i="1" s="1"/>
  <c r="I995" i="1"/>
  <c r="K999" i="1"/>
  <c r="N999" i="1" s="1"/>
  <c r="O999" i="1" s="1"/>
  <c r="P999" i="1" s="1"/>
  <c r="S999" i="1" s="1"/>
  <c r="I999" i="1"/>
  <c r="K1003" i="1"/>
  <c r="N1003" i="1" s="1"/>
  <c r="O1003" i="1" s="1"/>
  <c r="P1003" i="1" s="1"/>
  <c r="S1003" i="1" s="1"/>
  <c r="I1003" i="1"/>
  <c r="K1007" i="1"/>
  <c r="N1007" i="1" s="1"/>
  <c r="O1007" i="1" s="1"/>
  <c r="P1007" i="1" s="1"/>
  <c r="S1007" i="1" s="1"/>
  <c r="I1007" i="1"/>
  <c r="K1011" i="1"/>
  <c r="N1011" i="1" s="1"/>
  <c r="O1011" i="1" s="1"/>
  <c r="P1011" i="1" s="1"/>
  <c r="S1011" i="1" s="1"/>
  <c r="I1011" i="1"/>
  <c r="K1015" i="1"/>
  <c r="N1015" i="1" s="1"/>
  <c r="O1015" i="1" s="1"/>
  <c r="P1015" i="1" s="1"/>
  <c r="S1015" i="1" s="1"/>
  <c r="I1015" i="1"/>
  <c r="K1019" i="1"/>
  <c r="N1019" i="1" s="1"/>
  <c r="O1019" i="1" s="1"/>
  <c r="P1019" i="1" s="1"/>
  <c r="S1019" i="1" s="1"/>
  <c r="I1019" i="1"/>
  <c r="K1023" i="1"/>
  <c r="N1023" i="1" s="1"/>
  <c r="O1023" i="1" s="1"/>
  <c r="P1023" i="1" s="1"/>
  <c r="S1023" i="1" s="1"/>
  <c r="I1023" i="1"/>
  <c r="K1027" i="1"/>
  <c r="N1027" i="1" s="1"/>
  <c r="O1027" i="1" s="1"/>
  <c r="P1027" i="1" s="1"/>
  <c r="S1027" i="1" s="1"/>
  <c r="I1027" i="1"/>
  <c r="K1031" i="1"/>
  <c r="N1031" i="1" s="1"/>
  <c r="O1031" i="1" s="1"/>
  <c r="P1031" i="1" s="1"/>
  <c r="S1031" i="1" s="1"/>
  <c r="I1031" i="1"/>
  <c r="K1035" i="1"/>
  <c r="N1035" i="1" s="1"/>
  <c r="O1035" i="1" s="1"/>
  <c r="P1035" i="1" s="1"/>
  <c r="S1035" i="1" s="1"/>
  <c r="I1035" i="1"/>
  <c r="K1039" i="1"/>
  <c r="N1039" i="1" s="1"/>
  <c r="O1039" i="1" s="1"/>
  <c r="P1039" i="1" s="1"/>
  <c r="S1039" i="1" s="1"/>
  <c r="I1039" i="1"/>
  <c r="K1043" i="1"/>
  <c r="N1043" i="1" s="1"/>
  <c r="O1043" i="1" s="1"/>
  <c r="P1043" i="1" s="1"/>
  <c r="S1043" i="1" s="1"/>
  <c r="I1043" i="1"/>
  <c r="K1047" i="1"/>
  <c r="N1047" i="1" s="1"/>
  <c r="O1047" i="1" s="1"/>
  <c r="P1047" i="1" s="1"/>
  <c r="S1047" i="1" s="1"/>
  <c r="I1047" i="1"/>
  <c r="K1051" i="1"/>
  <c r="N1051" i="1" s="1"/>
  <c r="O1051" i="1" s="1"/>
  <c r="P1051" i="1" s="1"/>
  <c r="S1051" i="1" s="1"/>
  <c r="I1051" i="1"/>
  <c r="K1055" i="1"/>
  <c r="N1055" i="1" s="1"/>
  <c r="O1055" i="1" s="1"/>
  <c r="P1055" i="1" s="1"/>
  <c r="S1055" i="1" s="1"/>
  <c r="I1055" i="1"/>
  <c r="K1059" i="1"/>
  <c r="N1059" i="1" s="1"/>
  <c r="O1059" i="1" s="1"/>
  <c r="P1059" i="1" s="1"/>
  <c r="S1059" i="1" s="1"/>
  <c r="I1059" i="1"/>
  <c r="K1063" i="1"/>
  <c r="N1063" i="1" s="1"/>
  <c r="O1063" i="1" s="1"/>
  <c r="P1063" i="1" s="1"/>
  <c r="S1063" i="1" s="1"/>
  <c r="I1063" i="1"/>
  <c r="K1067" i="1"/>
  <c r="N1067" i="1" s="1"/>
  <c r="O1067" i="1" s="1"/>
  <c r="P1067" i="1" s="1"/>
  <c r="S1067" i="1" s="1"/>
  <c r="I1067" i="1"/>
  <c r="K1071" i="1"/>
  <c r="N1071" i="1" s="1"/>
  <c r="O1071" i="1" s="1"/>
  <c r="P1071" i="1" s="1"/>
  <c r="S1071" i="1" s="1"/>
  <c r="I1071" i="1"/>
  <c r="K1075" i="1"/>
  <c r="N1075" i="1" s="1"/>
  <c r="O1075" i="1" s="1"/>
  <c r="P1075" i="1" s="1"/>
  <c r="S1075" i="1" s="1"/>
  <c r="I1075" i="1"/>
  <c r="K1079" i="1"/>
  <c r="N1079" i="1" s="1"/>
  <c r="O1079" i="1" s="1"/>
  <c r="P1079" i="1" s="1"/>
  <c r="S1079" i="1" s="1"/>
  <c r="I1079" i="1"/>
  <c r="K1083" i="1"/>
  <c r="N1083" i="1" s="1"/>
  <c r="O1083" i="1" s="1"/>
  <c r="P1083" i="1" s="1"/>
  <c r="S1083" i="1" s="1"/>
  <c r="I1083" i="1"/>
  <c r="K1087" i="1"/>
  <c r="N1087" i="1" s="1"/>
  <c r="O1087" i="1" s="1"/>
  <c r="P1087" i="1" s="1"/>
  <c r="S1087" i="1" s="1"/>
  <c r="I1087" i="1"/>
  <c r="K1091" i="1"/>
  <c r="N1091" i="1" s="1"/>
  <c r="O1091" i="1" s="1"/>
  <c r="P1091" i="1" s="1"/>
  <c r="S1091" i="1" s="1"/>
  <c r="I1091" i="1"/>
  <c r="K1095" i="1"/>
  <c r="N1095" i="1" s="1"/>
  <c r="O1095" i="1" s="1"/>
  <c r="P1095" i="1" s="1"/>
  <c r="S1095" i="1" s="1"/>
  <c r="I1095" i="1"/>
  <c r="K1099" i="1"/>
  <c r="N1099" i="1" s="1"/>
  <c r="O1099" i="1" s="1"/>
  <c r="P1099" i="1" s="1"/>
  <c r="S1099" i="1" s="1"/>
  <c r="I1099" i="1"/>
  <c r="K1103" i="1"/>
  <c r="N1103" i="1" s="1"/>
  <c r="O1103" i="1" s="1"/>
  <c r="P1103" i="1" s="1"/>
  <c r="S1103" i="1" s="1"/>
  <c r="I1103" i="1"/>
  <c r="K1107" i="1"/>
  <c r="N1107" i="1" s="1"/>
  <c r="O1107" i="1" s="1"/>
  <c r="P1107" i="1" s="1"/>
  <c r="S1107" i="1" s="1"/>
  <c r="I1107" i="1"/>
  <c r="K1111" i="1"/>
  <c r="N1111" i="1" s="1"/>
  <c r="O1111" i="1" s="1"/>
  <c r="P1111" i="1" s="1"/>
  <c r="S1111" i="1" s="1"/>
  <c r="I1111" i="1"/>
  <c r="K1115" i="1"/>
  <c r="N1115" i="1" s="1"/>
  <c r="O1115" i="1" s="1"/>
  <c r="P1115" i="1" s="1"/>
  <c r="S1115" i="1" s="1"/>
  <c r="I1115" i="1"/>
  <c r="K1119" i="1"/>
  <c r="N1119" i="1" s="1"/>
  <c r="O1119" i="1" s="1"/>
  <c r="P1119" i="1" s="1"/>
  <c r="S1119" i="1" s="1"/>
  <c r="I1119" i="1"/>
  <c r="K1123" i="1"/>
  <c r="N1123" i="1" s="1"/>
  <c r="O1123" i="1" s="1"/>
  <c r="P1123" i="1" s="1"/>
  <c r="S1123" i="1" s="1"/>
  <c r="I1123" i="1"/>
  <c r="K1127" i="1"/>
  <c r="N1127" i="1" s="1"/>
  <c r="O1127" i="1" s="1"/>
  <c r="P1127" i="1" s="1"/>
  <c r="S1127" i="1" s="1"/>
  <c r="I1127" i="1"/>
  <c r="K1131" i="1"/>
  <c r="N1131" i="1" s="1"/>
  <c r="O1131" i="1" s="1"/>
  <c r="P1131" i="1" s="1"/>
  <c r="S1131" i="1" s="1"/>
  <c r="I1131" i="1"/>
  <c r="K1135" i="1"/>
  <c r="N1135" i="1" s="1"/>
  <c r="O1135" i="1" s="1"/>
  <c r="P1135" i="1" s="1"/>
  <c r="S1135" i="1" s="1"/>
  <c r="I1135" i="1"/>
  <c r="K1139" i="1"/>
  <c r="N1139" i="1" s="1"/>
  <c r="O1139" i="1" s="1"/>
  <c r="P1139" i="1" s="1"/>
  <c r="S1139" i="1" s="1"/>
  <c r="I1139" i="1"/>
  <c r="K1143" i="1"/>
  <c r="N1143" i="1" s="1"/>
  <c r="O1143" i="1" s="1"/>
  <c r="P1143" i="1" s="1"/>
  <c r="S1143" i="1" s="1"/>
  <c r="I1143" i="1"/>
  <c r="K1147" i="1"/>
  <c r="N1147" i="1" s="1"/>
  <c r="O1147" i="1" s="1"/>
  <c r="P1147" i="1" s="1"/>
  <c r="S1147" i="1" s="1"/>
  <c r="I1147" i="1"/>
  <c r="K1151" i="1"/>
  <c r="N1151" i="1" s="1"/>
  <c r="O1151" i="1" s="1"/>
  <c r="P1151" i="1" s="1"/>
  <c r="S1151" i="1" s="1"/>
  <c r="I1151" i="1"/>
  <c r="K1155" i="1"/>
  <c r="N1155" i="1" s="1"/>
  <c r="O1155" i="1" s="1"/>
  <c r="P1155" i="1" s="1"/>
  <c r="S1155" i="1" s="1"/>
  <c r="I1155" i="1"/>
  <c r="K1159" i="1"/>
  <c r="N1159" i="1" s="1"/>
  <c r="O1159" i="1" s="1"/>
  <c r="P1159" i="1" s="1"/>
  <c r="S1159" i="1" s="1"/>
  <c r="I1159" i="1"/>
  <c r="K1163" i="1"/>
  <c r="N1163" i="1" s="1"/>
  <c r="O1163" i="1" s="1"/>
  <c r="P1163" i="1" s="1"/>
  <c r="S1163" i="1" s="1"/>
  <c r="I1163" i="1"/>
  <c r="K1167" i="1"/>
  <c r="N1167" i="1" s="1"/>
  <c r="O1167" i="1" s="1"/>
  <c r="P1167" i="1" s="1"/>
  <c r="S1167" i="1" s="1"/>
  <c r="I1167" i="1"/>
  <c r="K1171" i="1"/>
  <c r="N1171" i="1" s="1"/>
  <c r="O1171" i="1" s="1"/>
  <c r="P1171" i="1" s="1"/>
  <c r="S1171" i="1" s="1"/>
  <c r="I1171" i="1"/>
  <c r="K1175" i="1"/>
  <c r="N1175" i="1" s="1"/>
  <c r="O1175" i="1" s="1"/>
  <c r="P1175" i="1" s="1"/>
  <c r="S1175" i="1" s="1"/>
  <c r="I1175" i="1"/>
  <c r="K1179" i="1"/>
  <c r="N1179" i="1" s="1"/>
  <c r="O1179" i="1" s="1"/>
  <c r="P1179" i="1" s="1"/>
  <c r="S1179" i="1" s="1"/>
  <c r="I1179" i="1"/>
  <c r="K1183" i="1"/>
  <c r="N1183" i="1" s="1"/>
  <c r="O1183" i="1" s="1"/>
  <c r="P1183" i="1" s="1"/>
  <c r="S1183" i="1" s="1"/>
  <c r="I1183" i="1"/>
  <c r="K1187" i="1"/>
  <c r="N1187" i="1" s="1"/>
  <c r="O1187" i="1" s="1"/>
  <c r="P1187" i="1" s="1"/>
  <c r="S1187" i="1" s="1"/>
  <c r="I1187" i="1"/>
  <c r="K1191" i="1"/>
  <c r="N1191" i="1" s="1"/>
  <c r="O1191" i="1" s="1"/>
  <c r="P1191" i="1" s="1"/>
  <c r="S1191" i="1" s="1"/>
  <c r="I1191" i="1"/>
  <c r="K1195" i="1"/>
  <c r="N1195" i="1" s="1"/>
  <c r="O1195" i="1" s="1"/>
  <c r="P1195" i="1" s="1"/>
  <c r="S1195" i="1" s="1"/>
  <c r="I1195" i="1"/>
  <c r="K1199" i="1"/>
  <c r="N1199" i="1" s="1"/>
  <c r="O1199" i="1" s="1"/>
  <c r="P1199" i="1" s="1"/>
  <c r="S1199" i="1" s="1"/>
  <c r="I1199" i="1"/>
  <c r="K1203" i="1"/>
  <c r="N1203" i="1" s="1"/>
  <c r="O1203" i="1" s="1"/>
  <c r="P1203" i="1" s="1"/>
  <c r="S1203" i="1" s="1"/>
  <c r="I1203" i="1"/>
  <c r="K1207" i="1"/>
  <c r="N1207" i="1" s="1"/>
  <c r="O1207" i="1" s="1"/>
  <c r="P1207" i="1" s="1"/>
  <c r="S1207" i="1" s="1"/>
  <c r="I1207" i="1"/>
  <c r="K1211" i="1"/>
  <c r="N1211" i="1" s="1"/>
  <c r="O1211" i="1" s="1"/>
  <c r="P1211" i="1" s="1"/>
  <c r="S1211" i="1" s="1"/>
  <c r="I1211" i="1"/>
  <c r="K1215" i="1"/>
  <c r="N1215" i="1" s="1"/>
  <c r="O1215" i="1" s="1"/>
  <c r="P1215" i="1" s="1"/>
  <c r="S1215" i="1" s="1"/>
  <c r="I1215" i="1"/>
  <c r="K1219" i="1"/>
  <c r="N1219" i="1" s="1"/>
  <c r="O1219" i="1" s="1"/>
  <c r="P1219" i="1" s="1"/>
  <c r="S1219" i="1" s="1"/>
  <c r="I1219" i="1"/>
  <c r="K1223" i="1"/>
  <c r="N1223" i="1" s="1"/>
  <c r="O1223" i="1" s="1"/>
  <c r="P1223" i="1" s="1"/>
  <c r="S1223" i="1" s="1"/>
  <c r="I1223" i="1"/>
  <c r="K1227" i="1"/>
  <c r="N1227" i="1" s="1"/>
  <c r="O1227" i="1" s="1"/>
  <c r="P1227" i="1" s="1"/>
  <c r="S1227" i="1" s="1"/>
  <c r="I1227" i="1"/>
  <c r="K1231" i="1"/>
  <c r="N1231" i="1" s="1"/>
  <c r="O1231" i="1" s="1"/>
  <c r="P1231" i="1" s="1"/>
  <c r="S1231" i="1" s="1"/>
  <c r="I1231" i="1"/>
  <c r="K1235" i="1"/>
  <c r="N1235" i="1" s="1"/>
  <c r="O1235" i="1" s="1"/>
  <c r="P1235" i="1" s="1"/>
  <c r="S1235" i="1" s="1"/>
  <c r="I1235" i="1"/>
  <c r="K1239" i="1"/>
  <c r="N1239" i="1" s="1"/>
  <c r="O1239" i="1" s="1"/>
  <c r="P1239" i="1" s="1"/>
  <c r="S1239" i="1" s="1"/>
  <c r="I1239" i="1"/>
  <c r="K1243" i="1"/>
  <c r="N1243" i="1" s="1"/>
  <c r="O1243" i="1" s="1"/>
  <c r="P1243" i="1" s="1"/>
  <c r="S1243" i="1" s="1"/>
  <c r="I1243" i="1"/>
  <c r="K1247" i="1"/>
  <c r="N1247" i="1" s="1"/>
  <c r="O1247" i="1" s="1"/>
  <c r="P1247" i="1" s="1"/>
  <c r="S1247" i="1" s="1"/>
  <c r="I1247" i="1"/>
  <c r="K1251" i="1"/>
  <c r="N1251" i="1" s="1"/>
  <c r="O1251" i="1" s="1"/>
  <c r="P1251" i="1" s="1"/>
  <c r="S1251" i="1" s="1"/>
  <c r="I1251" i="1"/>
  <c r="K1255" i="1"/>
  <c r="N1255" i="1" s="1"/>
  <c r="O1255" i="1" s="1"/>
  <c r="P1255" i="1" s="1"/>
  <c r="S1255" i="1" s="1"/>
  <c r="I1255" i="1"/>
  <c r="K1259" i="1"/>
  <c r="N1259" i="1" s="1"/>
  <c r="O1259" i="1" s="1"/>
  <c r="P1259" i="1" s="1"/>
  <c r="S1259" i="1" s="1"/>
  <c r="I1259" i="1"/>
  <c r="K1263" i="1"/>
  <c r="N1263" i="1" s="1"/>
  <c r="O1263" i="1" s="1"/>
  <c r="P1263" i="1" s="1"/>
  <c r="S1263" i="1" s="1"/>
  <c r="I1263" i="1"/>
  <c r="K1267" i="1"/>
  <c r="N1267" i="1" s="1"/>
  <c r="O1267" i="1" s="1"/>
  <c r="P1267" i="1" s="1"/>
  <c r="S1267" i="1" s="1"/>
  <c r="I1267" i="1"/>
  <c r="K1271" i="1"/>
  <c r="N1271" i="1" s="1"/>
  <c r="O1271" i="1" s="1"/>
  <c r="P1271" i="1" s="1"/>
  <c r="S1271" i="1" s="1"/>
  <c r="I1271" i="1"/>
  <c r="K1275" i="1"/>
  <c r="N1275" i="1" s="1"/>
  <c r="O1275" i="1" s="1"/>
  <c r="P1275" i="1" s="1"/>
  <c r="S1275" i="1" s="1"/>
  <c r="I1275" i="1"/>
  <c r="K1279" i="1"/>
  <c r="N1279" i="1" s="1"/>
  <c r="O1279" i="1" s="1"/>
  <c r="P1279" i="1" s="1"/>
  <c r="S1279" i="1" s="1"/>
  <c r="I1279" i="1"/>
  <c r="K1283" i="1"/>
  <c r="N1283" i="1" s="1"/>
  <c r="O1283" i="1" s="1"/>
  <c r="P1283" i="1" s="1"/>
  <c r="S1283" i="1" s="1"/>
  <c r="I1283" i="1"/>
  <c r="K1287" i="1"/>
  <c r="N1287" i="1" s="1"/>
  <c r="O1287" i="1" s="1"/>
  <c r="P1287" i="1" s="1"/>
  <c r="S1287" i="1" s="1"/>
  <c r="I1287" i="1"/>
  <c r="K1291" i="1"/>
  <c r="N1291" i="1" s="1"/>
  <c r="O1291" i="1" s="1"/>
  <c r="P1291" i="1" s="1"/>
  <c r="S1291" i="1" s="1"/>
  <c r="I1291" i="1"/>
  <c r="K1295" i="1"/>
  <c r="N1295" i="1" s="1"/>
  <c r="O1295" i="1" s="1"/>
  <c r="P1295" i="1" s="1"/>
  <c r="S1295" i="1" s="1"/>
  <c r="I1295" i="1"/>
  <c r="K1299" i="1"/>
  <c r="N1299" i="1" s="1"/>
  <c r="O1299" i="1" s="1"/>
  <c r="P1299" i="1" s="1"/>
  <c r="S1299" i="1" s="1"/>
  <c r="I1299" i="1"/>
  <c r="K1303" i="1"/>
  <c r="N1303" i="1" s="1"/>
  <c r="O1303" i="1" s="1"/>
  <c r="P1303" i="1" s="1"/>
  <c r="S1303" i="1" s="1"/>
  <c r="I1303" i="1"/>
  <c r="K1307" i="1"/>
  <c r="N1307" i="1" s="1"/>
  <c r="O1307" i="1" s="1"/>
  <c r="P1307" i="1" s="1"/>
  <c r="S1307" i="1" s="1"/>
  <c r="I1307" i="1"/>
  <c r="K1311" i="1"/>
  <c r="N1311" i="1" s="1"/>
  <c r="O1311" i="1" s="1"/>
  <c r="P1311" i="1" s="1"/>
  <c r="S1311" i="1" s="1"/>
  <c r="I1311" i="1"/>
  <c r="K1315" i="1"/>
  <c r="N1315" i="1" s="1"/>
  <c r="O1315" i="1" s="1"/>
  <c r="P1315" i="1" s="1"/>
  <c r="S1315" i="1" s="1"/>
  <c r="I1315" i="1"/>
  <c r="K1319" i="1"/>
  <c r="N1319" i="1" s="1"/>
  <c r="O1319" i="1" s="1"/>
  <c r="P1319" i="1" s="1"/>
  <c r="S1319" i="1" s="1"/>
  <c r="I1319" i="1"/>
  <c r="K1323" i="1"/>
  <c r="N1323" i="1" s="1"/>
  <c r="O1323" i="1" s="1"/>
  <c r="P1323" i="1" s="1"/>
  <c r="S1323" i="1" s="1"/>
  <c r="I1323" i="1"/>
  <c r="K1327" i="1"/>
  <c r="N1327" i="1" s="1"/>
  <c r="O1327" i="1" s="1"/>
  <c r="P1327" i="1" s="1"/>
  <c r="S1327" i="1" s="1"/>
  <c r="I1327" i="1"/>
  <c r="K1331" i="1"/>
  <c r="N1331" i="1" s="1"/>
  <c r="O1331" i="1" s="1"/>
  <c r="P1331" i="1" s="1"/>
  <c r="S1331" i="1" s="1"/>
  <c r="I1331" i="1"/>
  <c r="K1335" i="1"/>
  <c r="N1335" i="1" s="1"/>
  <c r="O1335" i="1" s="1"/>
  <c r="P1335" i="1" s="1"/>
  <c r="S1335" i="1" s="1"/>
  <c r="I1335" i="1"/>
  <c r="K1339" i="1"/>
  <c r="N1339" i="1" s="1"/>
  <c r="O1339" i="1" s="1"/>
  <c r="P1339" i="1" s="1"/>
  <c r="S1339" i="1" s="1"/>
  <c r="I1339" i="1"/>
  <c r="K1343" i="1"/>
  <c r="N1343" i="1" s="1"/>
  <c r="O1343" i="1" s="1"/>
  <c r="P1343" i="1" s="1"/>
  <c r="S1343" i="1" s="1"/>
  <c r="I1343" i="1"/>
  <c r="K1347" i="1"/>
  <c r="N1347" i="1" s="1"/>
  <c r="O1347" i="1" s="1"/>
  <c r="P1347" i="1" s="1"/>
  <c r="S1347" i="1" s="1"/>
  <c r="I1347" i="1"/>
  <c r="K1351" i="1"/>
  <c r="N1351" i="1" s="1"/>
  <c r="O1351" i="1" s="1"/>
  <c r="P1351" i="1" s="1"/>
  <c r="S1351" i="1" s="1"/>
  <c r="I1351" i="1"/>
  <c r="K1355" i="1"/>
  <c r="N1355" i="1" s="1"/>
  <c r="O1355" i="1" s="1"/>
  <c r="P1355" i="1" s="1"/>
  <c r="S1355" i="1" s="1"/>
  <c r="I1355" i="1"/>
  <c r="K1359" i="1"/>
  <c r="N1359" i="1" s="1"/>
  <c r="O1359" i="1" s="1"/>
  <c r="P1359" i="1" s="1"/>
  <c r="S1359" i="1" s="1"/>
  <c r="I1359" i="1"/>
  <c r="K1363" i="1"/>
  <c r="N1363" i="1" s="1"/>
  <c r="O1363" i="1" s="1"/>
  <c r="P1363" i="1" s="1"/>
  <c r="S1363" i="1" s="1"/>
  <c r="I1363" i="1"/>
  <c r="K1367" i="1"/>
  <c r="N1367" i="1" s="1"/>
  <c r="O1367" i="1" s="1"/>
  <c r="P1367" i="1" s="1"/>
  <c r="S1367" i="1" s="1"/>
  <c r="I1367" i="1"/>
  <c r="K1371" i="1"/>
  <c r="N1371" i="1" s="1"/>
  <c r="O1371" i="1" s="1"/>
  <c r="P1371" i="1" s="1"/>
  <c r="S1371" i="1" s="1"/>
  <c r="I1371" i="1"/>
  <c r="K1375" i="1"/>
  <c r="N1375" i="1" s="1"/>
  <c r="O1375" i="1" s="1"/>
  <c r="P1375" i="1" s="1"/>
  <c r="S1375" i="1" s="1"/>
  <c r="I1375" i="1"/>
  <c r="K1379" i="1"/>
  <c r="N1379" i="1" s="1"/>
  <c r="O1379" i="1" s="1"/>
  <c r="P1379" i="1" s="1"/>
  <c r="S1379" i="1" s="1"/>
  <c r="I1379" i="1"/>
  <c r="K1383" i="1"/>
  <c r="N1383" i="1" s="1"/>
  <c r="O1383" i="1" s="1"/>
  <c r="P1383" i="1" s="1"/>
  <c r="S1383" i="1" s="1"/>
  <c r="I1383" i="1"/>
  <c r="K1387" i="1"/>
  <c r="N1387" i="1" s="1"/>
  <c r="O1387" i="1" s="1"/>
  <c r="P1387" i="1" s="1"/>
  <c r="S1387" i="1" s="1"/>
  <c r="I1387" i="1"/>
  <c r="K1391" i="1"/>
  <c r="N1391" i="1" s="1"/>
  <c r="O1391" i="1" s="1"/>
  <c r="P1391" i="1" s="1"/>
  <c r="S1391" i="1" s="1"/>
  <c r="I1391" i="1"/>
  <c r="K1395" i="1"/>
  <c r="N1395" i="1" s="1"/>
  <c r="O1395" i="1" s="1"/>
  <c r="P1395" i="1" s="1"/>
  <c r="S1395" i="1" s="1"/>
  <c r="I1395" i="1"/>
  <c r="K1399" i="1"/>
  <c r="N1399" i="1" s="1"/>
  <c r="O1399" i="1" s="1"/>
  <c r="P1399" i="1" s="1"/>
  <c r="S1399" i="1" s="1"/>
  <c r="I1399" i="1"/>
  <c r="K1403" i="1"/>
  <c r="N1403" i="1" s="1"/>
  <c r="O1403" i="1" s="1"/>
  <c r="P1403" i="1" s="1"/>
  <c r="S1403" i="1" s="1"/>
  <c r="I1403" i="1"/>
  <c r="K1407" i="1"/>
  <c r="N1407" i="1" s="1"/>
  <c r="O1407" i="1" s="1"/>
  <c r="P1407" i="1" s="1"/>
  <c r="S1407" i="1" s="1"/>
  <c r="I1407" i="1"/>
  <c r="K1411" i="1"/>
  <c r="N1411" i="1" s="1"/>
  <c r="O1411" i="1" s="1"/>
  <c r="P1411" i="1" s="1"/>
  <c r="S1411" i="1" s="1"/>
  <c r="I1411" i="1"/>
  <c r="K1415" i="1"/>
  <c r="N1415" i="1" s="1"/>
  <c r="O1415" i="1" s="1"/>
  <c r="P1415" i="1" s="1"/>
  <c r="S1415" i="1" s="1"/>
  <c r="I1415" i="1"/>
  <c r="K1419" i="1"/>
  <c r="N1419" i="1" s="1"/>
  <c r="O1419" i="1" s="1"/>
  <c r="P1419" i="1" s="1"/>
  <c r="S1419" i="1" s="1"/>
  <c r="I1419" i="1"/>
  <c r="K1423" i="1"/>
  <c r="N1423" i="1" s="1"/>
  <c r="O1423" i="1" s="1"/>
  <c r="P1423" i="1" s="1"/>
  <c r="S1423" i="1" s="1"/>
  <c r="I1423" i="1"/>
  <c r="K1427" i="1"/>
  <c r="N1427" i="1" s="1"/>
  <c r="O1427" i="1" s="1"/>
  <c r="P1427" i="1" s="1"/>
  <c r="S1427" i="1" s="1"/>
  <c r="I1427" i="1"/>
  <c r="K1431" i="1"/>
  <c r="N1431" i="1" s="1"/>
  <c r="O1431" i="1" s="1"/>
  <c r="P1431" i="1" s="1"/>
  <c r="S1431" i="1" s="1"/>
  <c r="I1431" i="1"/>
  <c r="K1435" i="1"/>
  <c r="N1435" i="1" s="1"/>
  <c r="O1435" i="1" s="1"/>
  <c r="P1435" i="1" s="1"/>
  <c r="S1435" i="1" s="1"/>
  <c r="I1435" i="1"/>
  <c r="K1439" i="1"/>
  <c r="N1439" i="1" s="1"/>
  <c r="O1439" i="1" s="1"/>
  <c r="P1439" i="1" s="1"/>
  <c r="S1439" i="1" s="1"/>
  <c r="I1439" i="1"/>
  <c r="K1443" i="1"/>
  <c r="N1443" i="1" s="1"/>
  <c r="O1443" i="1" s="1"/>
  <c r="P1443" i="1" s="1"/>
  <c r="S1443" i="1" s="1"/>
  <c r="I1443" i="1"/>
  <c r="K1447" i="1"/>
  <c r="N1447" i="1" s="1"/>
  <c r="O1447" i="1" s="1"/>
  <c r="P1447" i="1" s="1"/>
  <c r="S1447" i="1" s="1"/>
  <c r="I1447" i="1"/>
  <c r="K1451" i="1"/>
  <c r="N1451" i="1" s="1"/>
  <c r="O1451" i="1" s="1"/>
  <c r="P1451" i="1" s="1"/>
  <c r="S1451" i="1" s="1"/>
  <c r="I1451" i="1"/>
  <c r="K1455" i="1"/>
  <c r="N1455" i="1" s="1"/>
  <c r="O1455" i="1" s="1"/>
  <c r="P1455" i="1" s="1"/>
  <c r="S1455" i="1" s="1"/>
  <c r="I1455" i="1"/>
  <c r="K1459" i="1"/>
  <c r="N1459" i="1" s="1"/>
  <c r="O1459" i="1" s="1"/>
  <c r="P1459" i="1" s="1"/>
  <c r="S1459" i="1" s="1"/>
  <c r="I1459" i="1"/>
  <c r="K1463" i="1"/>
  <c r="N1463" i="1" s="1"/>
  <c r="O1463" i="1" s="1"/>
  <c r="P1463" i="1" s="1"/>
  <c r="S1463" i="1" s="1"/>
  <c r="I1463" i="1"/>
  <c r="K1467" i="1"/>
  <c r="N1467" i="1" s="1"/>
  <c r="O1467" i="1" s="1"/>
  <c r="P1467" i="1" s="1"/>
  <c r="S1467" i="1" s="1"/>
  <c r="I1467" i="1"/>
  <c r="K1471" i="1"/>
  <c r="N1471" i="1" s="1"/>
  <c r="O1471" i="1" s="1"/>
  <c r="P1471" i="1" s="1"/>
  <c r="S1471" i="1" s="1"/>
  <c r="I1471" i="1"/>
  <c r="K1475" i="1"/>
  <c r="N1475" i="1" s="1"/>
  <c r="O1475" i="1" s="1"/>
  <c r="P1475" i="1" s="1"/>
  <c r="S1475" i="1" s="1"/>
  <c r="I1475" i="1"/>
  <c r="K1479" i="1"/>
  <c r="N1479" i="1" s="1"/>
  <c r="O1479" i="1" s="1"/>
  <c r="P1479" i="1" s="1"/>
  <c r="S1479" i="1" s="1"/>
  <c r="I1479" i="1"/>
  <c r="K1483" i="1"/>
  <c r="N1483" i="1" s="1"/>
  <c r="O1483" i="1" s="1"/>
  <c r="P1483" i="1" s="1"/>
  <c r="S1483" i="1" s="1"/>
  <c r="I1483" i="1"/>
  <c r="K1487" i="1"/>
  <c r="N1487" i="1" s="1"/>
  <c r="O1487" i="1" s="1"/>
  <c r="P1487" i="1" s="1"/>
  <c r="S1487" i="1" s="1"/>
  <c r="I1487" i="1"/>
  <c r="K1491" i="1"/>
  <c r="N1491" i="1" s="1"/>
  <c r="O1491" i="1" s="1"/>
  <c r="P1491" i="1" s="1"/>
  <c r="S1491" i="1" s="1"/>
  <c r="I1491" i="1"/>
  <c r="K1495" i="1"/>
  <c r="N1495" i="1" s="1"/>
  <c r="O1495" i="1" s="1"/>
  <c r="P1495" i="1" s="1"/>
  <c r="S1495" i="1" s="1"/>
  <c r="I1495" i="1"/>
  <c r="K1499" i="1"/>
  <c r="N1499" i="1" s="1"/>
  <c r="O1499" i="1" s="1"/>
  <c r="P1499" i="1" s="1"/>
  <c r="S1499" i="1" s="1"/>
  <c r="I1499" i="1"/>
  <c r="K1503" i="1"/>
  <c r="N1503" i="1" s="1"/>
  <c r="O1503" i="1" s="1"/>
  <c r="P1503" i="1" s="1"/>
  <c r="S1503" i="1" s="1"/>
  <c r="I1503" i="1"/>
  <c r="K1507" i="1"/>
  <c r="N1507" i="1" s="1"/>
  <c r="O1507" i="1" s="1"/>
  <c r="P1507" i="1" s="1"/>
  <c r="S1507" i="1" s="1"/>
  <c r="I1507" i="1"/>
  <c r="K1511" i="1"/>
  <c r="N1511" i="1" s="1"/>
  <c r="O1511" i="1" s="1"/>
  <c r="P1511" i="1" s="1"/>
  <c r="S1511" i="1" s="1"/>
  <c r="I1511" i="1"/>
  <c r="K1515" i="1"/>
  <c r="N1515" i="1" s="1"/>
  <c r="O1515" i="1" s="1"/>
  <c r="P1515" i="1" s="1"/>
  <c r="S1515" i="1" s="1"/>
  <c r="I1515" i="1"/>
  <c r="K1519" i="1"/>
  <c r="N1519" i="1" s="1"/>
  <c r="O1519" i="1" s="1"/>
  <c r="P1519" i="1" s="1"/>
  <c r="S1519" i="1" s="1"/>
  <c r="I1519" i="1"/>
  <c r="K1523" i="1"/>
  <c r="N1523" i="1" s="1"/>
  <c r="O1523" i="1" s="1"/>
  <c r="P1523" i="1" s="1"/>
  <c r="S1523" i="1" s="1"/>
  <c r="I1523" i="1"/>
  <c r="K1527" i="1"/>
  <c r="N1527" i="1" s="1"/>
  <c r="O1527" i="1" s="1"/>
  <c r="P1527" i="1" s="1"/>
  <c r="S1527" i="1" s="1"/>
  <c r="I1527" i="1"/>
  <c r="K1531" i="1"/>
  <c r="N1531" i="1" s="1"/>
  <c r="O1531" i="1" s="1"/>
  <c r="P1531" i="1" s="1"/>
  <c r="S1531" i="1" s="1"/>
  <c r="I1531" i="1"/>
  <c r="K1535" i="1"/>
  <c r="N1535" i="1" s="1"/>
  <c r="O1535" i="1" s="1"/>
  <c r="P1535" i="1" s="1"/>
  <c r="S1535" i="1" s="1"/>
  <c r="I1535" i="1"/>
  <c r="K1539" i="1"/>
  <c r="N1539" i="1" s="1"/>
  <c r="O1539" i="1" s="1"/>
  <c r="P1539" i="1" s="1"/>
  <c r="S1539" i="1" s="1"/>
  <c r="I1539" i="1"/>
  <c r="K1543" i="1"/>
  <c r="N1543" i="1" s="1"/>
  <c r="O1543" i="1" s="1"/>
  <c r="P1543" i="1" s="1"/>
  <c r="S1543" i="1" s="1"/>
  <c r="I1543" i="1"/>
  <c r="K1547" i="1"/>
  <c r="N1547" i="1" s="1"/>
  <c r="O1547" i="1" s="1"/>
  <c r="P1547" i="1" s="1"/>
  <c r="S1547" i="1" s="1"/>
  <c r="I1547" i="1"/>
  <c r="K1551" i="1"/>
  <c r="N1551" i="1" s="1"/>
  <c r="O1551" i="1" s="1"/>
  <c r="P1551" i="1" s="1"/>
  <c r="S1551" i="1" s="1"/>
  <c r="I1551" i="1"/>
  <c r="K1555" i="1"/>
  <c r="N1555" i="1" s="1"/>
  <c r="O1555" i="1" s="1"/>
  <c r="P1555" i="1" s="1"/>
  <c r="S1555" i="1" s="1"/>
  <c r="I1555" i="1"/>
  <c r="K1559" i="1"/>
  <c r="N1559" i="1" s="1"/>
  <c r="O1559" i="1" s="1"/>
  <c r="P1559" i="1" s="1"/>
  <c r="S1559" i="1" s="1"/>
  <c r="I1559" i="1"/>
  <c r="K1563" i="1"/>
  <c r="N1563" i="1" s="1"/>
  <c r="O1563" i="1" s="1"/>
  <c r="P1563" i="1" s="1"/>
  <c r="S1563" i="1" s="1"/>
  <c r="I1563" i="1"/>
  <c r="K1567" i="1"/>
  <c r="N1567" i="1" s="1"/>
  <c r="O1567" i="1" s="1"/>
  <c r="P1567" i="1" s="1"/>
  <c r="S1567" i="1" s="1"/>
  <c r="I1567" i="1"/>
  <c r="K1571" i="1"/>
  <c r="N1571" i="1" s="1"/>
  <c r="O1571" i="1" s="1"/>
  <c r="P1571" i="1" s="1"/>
  <c r="S1571" i="1" s="1"/>
  <c r="I1571" i="1"/>
  <c r="K1575" i="1"/>
  <c r="N1575" i="1" s="1"/>
  <c r="O1575" i="1" s="1"/>
  <c r="P1575" i="1" s="1"/>
  <c r="S1575" i="1" s="1"/>
  <c r="I1575" i="1"/>
  <c r="K1579" i="1"/>
  <c r="N1579" i="1" s="1"/>
  <c r="O1579" i="1" s="1"/>
  <c r="P1579" i="1" s="1"/>
  <c r="S1579" i="1" s="1"/>
  <c r="I1579" i="1"/>
  <c r="K1583" i="1"/>
  <c r="N1583" i="1" s="1"/>
  <c r="O1583" i="1" s="1"/>
  <c r="P1583" i="1" s="1"/>
  <c r="S1583" i="1" s="1"/>
  <c r="I1583" i="1"/>
  <c r="K1587" i="1"/>
  <c r="N1587" i="1" s="1"/>
  <c r="O1587" i="1" s="1"/>
  <c r="P1587" i="1" s="1"/>
  <c r="S1587" i="1" s="1"/>
  <c r="I1587" i="1"/>
  <c r="K1591" i="1"/>
  <c r="N1591" i="1" s="1"/>
  <c r="O1591" i="1" s="1"/>
  <c r="P1591" i="1" s="1"/>
  <c r="S1591" i="1" s="1"/>
  <c r="I1591" i="1"/>
  <c r="K1595" i="1"/>
  <c r="N1595" i="1" s="1"/>
  <c r="O1595" i="1" s="1"/>
  <c r="P1595" i="1" s="1"/>
  <c r="S1595" i="1" s="1"/>
  <c r="I1595" i="1"/>
  <c r="K1599" i="1"/>
  <c r="N1599" i="1" s="1"/>
  <c r="O1599" i="1" s="1"/>
  <c r="P1599" i="1" s="1"/>
  <c r="S1599" i="1" s="1"/>
  <c r="I1599" i="1"/>
  <c r="K1603" i="1"/>
  <c r="N1603" i="1" s="1"/>
  <c r="O1603" i="1" s="1"/>
  <c r="P1603" i="1" s="1"/>
  <c r="S1603" i="1" s="1"/>
  <c r="I1603" i="1"/>
  <c r="K1607" i="1"/>
  <c r="N1607" i="1" s="1"/>
  <c r="O1607" i="1" s="1"/>
  <c r="P1607" i="1" s="1"/>
  <c r="S1607" i="1" s="1"/>
  <c r="I1607" i="1"/>
  <c r="K1611" i="1"/>
  <c r="N1611" i="1" s="1"/>
  <c r="O1611" i="1" s="1"/>
  <c r="P1611" i="1" s="1"/>
  <c r="S1611" i="1" s="1"/>
  <c r="I1611" i="1"/>
  <c r="K1615" i="1"/>
  <c r="N1615" i="1" s="1"/>
  <c r="O1615" i="1" s="1"/>
  <c r="P1615" i="1" s="1"/>
  <c r="S1615" i="1" s="1"/>
  <c r="I1615" i="1"/>
  <c r="K1619" i="1"/>
  <c r="N1619" i="1" s="1"/>
  <c r="O1619" i="1" s="1"/>
  <c r="P1619" i="1" s="1"/>
  <c r="S1619" i="1" s="1"/>
  <c r="I1619" i="1"/>
  <c r="K1623" i="1"/>
  <c r="N1623" i="1" s="1"/>
  <c r="O1623" i="1" s="1"/>
  <c r="P1623" i="1" s="1"/>
  <c r="S1623" i="1" s="1"/>
  <c r="I1623" i="1"/>
  <c r="K1627" i="1"/>
  <c r="N1627" i="1" s="1"/>
  <c r="O1627" i="1" s="1"/>
  <c r="P1627" i="1" s="1"/>
  <c r="S1627" i="1" s="1"/>
  <c r="I1627" i="1"/>
  <c r="K1631" i="1"/>
  <c r="N1631" i="1" s="1"/>
  <c r="O1631" i="1" s="1"/>
  <c r="P1631" i="1" s="1"/>
  <c r="S1631" i="1" s="1"/>
  <c r="I1631" i="1"/>
  <c r="K1635" i="1"/>
  <c r="N1635" i="1" s="1"/>
  <c r="O1635" i="1" s="1"/>
  <c r="P1635" i="1" s="1"/>
  <c r="S1635" i="1" s="1"/>
  <c r="I1635" i="1"/>
  <c r="K1639" i="1"/>
  <c r="N1639" i="1" s="1"/>
  <c r="O1639" i="1" s="1"/>
  <c r="P1639" i="1" s="1"/>
  <c r="S1639" i="1" s="1"/>
  <c r="I1639" i="1"/>
  <c r="K1643" i="1"/>
  <c r="N1643" i="1" s="1"/>
  <c r="O1643" i="1" s="1"/>
  <c r="P1643" i="1" s="1"/>
  <c r="S1643" i="1" s="1"/>
  <c r="I1643" i="1"/>
  <c r="K1647" i="1"/>
  <c r="N1647" i="1" s="1"/>
  <c r="O1647" i="1" s="1"/>
  <c r="P1647" i="1" s="1"/>
  <c r="S1647" i="1" s="1"/>
  <c r="I1647" i="1"/>
  <c r="K1651" i="1"/>
  <c r="N1651" i="1" s="1"/>
  <c r="O1651" i="1" s="1"/>
  <c r="P1651" i="1" s="1"/>
  <c r="S1651" i="1" s="1"/>
  <c r="I1651" i="1"/>
  <c r="K1655" i="1"/>
  <c r="N1655" i="1" s="1"/>
  <c r="O1655" i="1" s="1"/>
  <c r="P1655" i="1" s="1"/>
  <c r="S1655" i="1" s="1"/>
  <c r="I1655" i="1"/>
  <c r="K1659" i="1"/>
  <c r="N1659" i="1" s="1"/>
  <c r="O1659" i="1" s="1"/>
  <c r="P1659" i="1" s="1"/>
  <c r="S1659" i="1" s="1"/>
  <c r="I1659" i="1"/>
  <c r="K1663" i="1"/>
  <c r="N1663" i="1" s="1"/>
  <c r="O1663" i="1" s="1"/>
  <c r="P1663" i="1" s="1"/>
  <c r="S1663" i="1" s="1"/>
  <c r="I1663" i="1"/>
  <c r="K1667" i="1"/>
  <c r="N1667" i="1" s="1"/>
  <c r="O1667" i="1" s="1"/>
  <c r="P1667" i="1" s="1"/>
  <c r="S1667" i="1" s="1"/>
  <c r="I1667" i="1"/>
  <c r="K1671" i="1"/>
  <c r="N1671" i="1" s="1"/>
  <c r="O1671" i="1" s="1"/>
  <c r="P1671" i="1" s="1"/>
  <c r="S1671" i="1" s="1"/>
  <c r="I1671" i="1"/>
  <c r="K1675" i="1"/>
  <c r="N1675" i="1" s="1"/>
  <c r="O1675" i="1" s="1"/>
  <c r="P1675" i="1" s="1"/>
  <c r="S1675" i="1" s="1"/>
  <c r="I1675" i="1"/>
  <c r="K1679" i="1"/>
  <c r="N1679" i="1" s="1"/>
  <c r="O1679" i="1" s="1"/>
  <c r="P1679" i="1" s="1"/>
  <c r="S1679" i="1" s="1"/>
  <c r="I1679" i="1"/>
  <c r="K1683" i="1"/>
  <c r="N1683" i="1" s="1"/>
  <c r="O1683" i="1" s="1"/>
  <c r="P1683" i="1" s="1"/>
  <c r="S1683" i="1" s="1"/>
  <c r="I1683" i="1"/>
  <c r="K1687" i="1"/>
  <c r="N1687" i="1" s="1"/>
  <c r="O1687" i="1" s="1"/>
  <c r="P1687" i="1" s="1"/>
  <c r="S1687" i="1" s="1"/>
  <c r="I1687" i="1"/>
  <c r="K1691" i="1"/>
  <c r="N1691" i="1" s="1"/>
  <c r="O1691" i="1" s="1"/>
  <c r="P1691" i="1" s="1"/>
  <c r="S1691" i="1" s="1"/>
  <c r="I1691" i="1"/>
  <c r="K1695" i="1"/>
  <c r="N1695" i="1" s="1"/>
  <c r="O1695" i="1" s="1"/>
  <c r="P1695" i="1" s="1"/>
  <c r="S1695" i="1" s="1"/>
  <c r="I1695" i="1"/>
  <c r="K1699" i="1"/>
  <c r="N1699" i="1" s="1"/>
  <c r="O1699" i="1" s="1"/>
  <c r="P1699" i="1" s="1"/>
  <c r="S1699" i="1" s="1"/>
  <c r="I1699" i="1"/>
  <c r="K1703" i="1"/>
  <c r="N1703" i="1" s="1"/>
  <c r="O1703" i="1" s="1"/>
  <c r="P1703" i="1" s="1"/>
  <c r="S1703" i="1" s="1"/>
  <c r="I1703" i="1"/>
  <c r="K1707" i="1"/>
  <c r="N1707" i="1" s="1"/>
  <c r="O1707" i="1" s="1"/>
  <c r="P1707" i="1" s="1"/>
  <c r="S1707" i="1" s="1"/>
  <c r="I1707" i="1"/>
  <c r="K1711" i="1"/>
  <c r="N1711" i="1" s="1"/>
  <c r="O1711" i="1" s="1"/>
  <c r="P1711" i="1" s="1"/>
  <c r="S1711" i="1" s="1"/>
  <c r="I1711" i="1"/>
  <c r="K1715" i="1"/>
  <c r="N1715" i="1" s="1"/>
  <c r="O1715" i="1" s="1"/>
  <c r="P1715" i="1" s="1"/>
  <c r="S1715" i="1" s="1"/>
  <c r="I1715" i="1"/>
  <c r="K1719" i="1"/>
  <c r="N1719" i="1" s="1"/>
  <c r="O1719" i="1" s="1"/>
  <c r="P1719" i="1" s="1"/>
  <c r="S1719" i="1" s="1"/>
  <c r="I1719" i="1"/>
  <c r="K1723" i="1"/>
  <c r="N1723" i="1" s="1"/>
  <c r="O1723" i="1" s="1"/>
  <c r="P1723" i="1" s="1"/>
  <c r="S1723" i="1" s="1"/>
  <c r="I1723" i="1"/>
  <c r="K1727" i="1"/>
  <c r="N1727" i="1" s="1"/>
  <c r="O1727" i="1" s="1"/>
  <c r="P1727" i="1" s="1"/>
  <c r="S1727" i="1" s="1"/>
  <c r="I1727" i="1"/>
  <c r="K1731" i="1"/>
  <c r="N1731" i="1" s="1"/>
  <c r="O1731" i="1" s="1"/>
  <c r="P1731" i="1" s="1"/>
  <c r="S1731" i="1" s="1"/>
  <c r="I1731" i="1"/>
  <c r="K1735" i="1"/>
  <c r="N1735" i="1" s="1"/>
  <c r="O1735" i="1" s="1"/>
  <c r="P1735" i="1" s="1"/>
  <c r="S1735" i="1" s="1"/>
  <c r="I1735" i="1"/>
  <c r="K1739" i="1"/>
  <c r="N1739" i="1" s="1"/>
  <c r="O1739" i="1" s="1"/>
  <c r="P1739" i="1" s="1"/>
  <c r="S1739" i="1" s="1"/>
  <c r="I1739" i="1"/>
  <c r="K1743" i="1"/>
  <c r="N1743" i="1" s="1"/>
  <c r="O1743" i="1" s="1"/>
  <c r="P1743" i="1" s="1"/>
  <c r="S1743" i="1" s="1"/>
  <c r="I1743" i="1"/>
  <c r="K1747" i="1"/>
  <c r="N1747" i="1" s="1"/>
  <c r="O1747" i="1" s="1"/>
  <c r="P1747" i="1" s="1"/>
  <c r="S1747" i="1" s="1"/>
  <c r="I1747" i="1"/>
  <c r="K1751" i="1"/>
  <c r="N1751" i="1" s="1"/>
  <c r="O1751" i="1" s="1"/>
  <c r="P1751" i="1" s="1"/>
  <c r="S1751" i="1" s="1"/>
  <c r="I1751" i="1"/>
  <c r="K1755" i="1"/>
  <c r="N1755" i="1" s="1"/>
  <c r="O1755" i="1" s="1"/>
  <c r="P1755" i="1" s="1"/>
  <c r="S1755" i="1" s="1"/>
  <c r="I1755" i="1"/>
  <c r="K1759" i="1"/>
  <c r="N1759" i="1" s="1"/>
  <c r="O1759" i="1" s="1"/>
  <c r="P1759" i="1" s="1"/>
  <c r="S1759" i="1" s="1"/>
  <c r="I1759" i="1"/>
  <c r="K1763" i="1"/>
  <c r="N1763" i="1" s="1"/>
  <c r="O1763" i="1" s="1"/>
  <c r="P1763" i="1" s="1"/>
  <c r="S1763" i="1" s="1"/>
  <c r="I1763" i="1"/>
  <c r="K1767" i="1"/>
  <c r="N1767" i="1" s="1"/>
  <c r="O1767" i="1" s="1"/>
  <c r="P1767" i="1" s="1"/>
  <c r="S1767" i="1" s="1"/>
  <c r="I1767" i="1"/>
  <c r="K1771" i="1"/>
  <c r="N1771" i="1" s="1"/>
  <c r="O1771" i="1" s="1"/>
  <c r="P1771" i="1" s="1"/>
  <c r="S1771" i="1" s="1"/>
  <c r="I1771" i="1"/>
  <c r="K1775" i="1"/>
  <c r="N1775" i="1" s="1"/>
  <c r="O1775" i="1" s="1"/>
  <c r="P1775" i="1" s="1"/>
  <c r="S1775" i="1" s="1"/>
  <c r="I1775" i="1"/>
  <c r="K1779" i="1"/>
  <c r="N1779" i="1" s="1"/>
  <c r="O1779" i="1" s="1"/>
  <c r="P1779" i="1" s="1"/>
  <c r="S1779" i="1" s="1"/>
  <c r="I1779" i="1"/>
  <c r="K1783" i="1"/>
  <c r="N1783" i="1" s="1"/>
  <c r="O1783" i="1" s="1"/>
  <c r="P1783" i="1" s="1"/>
  <c r="S1783" i="1" s="1"/>
  <c r="I1783" i="1"/>
  <c r="K1787" i="1"/>
  <c r="N1787" i="1" s="1"/>
  <c r="O1787" i="1" s="1"/>
  <c r="P1787" i="1" s="1"/>
  <c r="S1787" i="1" s="1"/>
  <c r="I1787" i="1"/>
  <c r="K1791" i="1"/>
  <c r="N1791" i="1" s="1"/>
  <c r="O1791" i="1" s="1"/>
  <c r="P1791" i="1" s="1"/>
  <c r="S1791" i="1" s="1"/>
  <c r="I1791" i="1"/>
  <c r="K1795" i="1"/>
  <c r="N1795" i="1" s="1"/>
  <c r="O1795" i="1" s="1"/>
  <c r="P1795" i="1" s="1"/>
  <c r="S1795" i="1" s="1"/>
  <c r="I1795" i="1"/>
  <c r="K1799" i="1"/>
  <c r="N1799" i="1" s="1"/>
  <c r="O1799" i="1" s="1"/>
  <c r="P1799" i="1" s="1"/>
  <c r="S1799" i="1" s="1"/>
  <c r="I1799" i="1"/>
  <c r="K1803" i="1"/>
  <c r="N1803" i="1" s="1"/>
  <c r="O1803" i="1" s="1"/>
  <c r="P1803" i="1" s="1"/>
  <c r="S1803" i="1" s="1"/>
  <c r="I1803" i="1"/>
  <c r="K1807" i="1"/>
  <c r="N1807" i="1" s="1"/>
  <c r="O1807" i="1" s="1"/>
  <c r="P1807" i="1" s="1"/>
  <c r="S1807" i="1" s="1"/>
  <c r="I1807" i="1"/>
  <c r="K796" i="1"/>
  <c r="N796" i="1" s="1"/>
  <c r="O796" i="1" s="1"/>
  <c r="P796" i="1" s="1"/>
  <c r="S796" i="1" s="1"/>
  <c r="I796" i="1"/>
  <c r="K800" i="1"/>
  <c r="N800" i="1" s="1"/>
  <c r="O800" i="1" s="1"/>
  <c r="P800" i="1" s="1"/>
  <c r="S800" i="1" s="1"/>
  <c r="I800" i="1"/>
  <c r="K804" i="1"/>
  <c r="N804" i="1" s="1"/>
  <c r="O804" i="1" s="1"/>
  <c r="P804" i="1" s="1"/>
  <c r="S804" i="1" s="1"/>
  <c r="I804" i="1"/>
  <c r="K808" i="1"/>
  <c r="N808" i="1" s="1"/>
  <c r="O808" i="1" s="1"/>
  <c r="P808" i="1" s="1"/>
  <c r="S808" i="1" s="1"/>
  <c r="I808" i="1"/>
  <c r="K812" i="1"/>
  <c r="N812" i="1" s="1"/>
  <c r="O812" i="1" s="1"/>
  <c r="P812" i="1" s="1"/>
  <c r="S812" i="1" s="1"/>
  <c r="I812" i="1"/>
  <c r="K816" i="1"/>
  <c r="N816" i="1" s="1"/>
  <c r="O816" i="1" s="1"/>
  <c r="P816" i="1" s="1"/>
  <c r="S816" i="1" s="1"/>
  <c r="I816" i="1"/>
  <c r="K820" i="1"/>
  <c r="N820" i="1" s="1"/>
  <c r="O820" i="1" s="1"/>
  <c r="P820" i="1" s="1"/>
  <c r="S820" i="1" s="1"/>
  <c r="I820" i="1"/>
  <c r="K824" i="1"/>
  <c r="N824" i="1" s="1"/>
  <c r="O824" i="1" s="1"/>
  <c r="P824" i="1" s="1"/>
  <c r="S824" i="1" s="1"/>
  <c r="I824" i="1"/>
  <c r="K828" i="1"/>
  <c r="N828" i="1" s="1"/>
  <c r="O828" i="1" s="1"/>
  <c r="P828" i="1" s="1"/>
  <c r="S828" i="1" s="1"/>
  <c r="I828" i="1"/>
  <c r="K832" i="1"/>
  <c r="N832" i="1" s="1"/>
  <c r="O832" i="1" s="1"/>
  <c r="P832" i="1" s="1"/>
  <c r="S832" i="1" s="1"/>
  <c r="I832" i="1"/>
  <c r="K836" i="1"/>
  <c r="N836" i="1" s="1"/>
  <c r="O836" i="1" s="1"/>
  <c r="P836" i="1" s="1"/>
  <c r="S836" i="1" s="1"/>
  <c r="I836" i="1"/>
  <c r="K840" i="1"/>
  <c r="N840" i="1" s="1"/>
  <c r="O840" i="1" s="1"/>
  <c r="P840" i="1" s="1"/>
  <c r="S840" i="1" s="1"/>
  <c r="I840" i="1"/>
  <c r="K844" i="1"/>
  <c r="N844" i="1" s="1"/>
  <c r="O844" i="1" s="1"/>
  <c r="P844" i="1" s="1"/>
  <c r="S844" i="1" s="1"/>
  <c r="I844" i="1"/>
  <c r="K848" i="1"/>
  <c r="N848" i="1" s="1"/>
  <c r="O848" i="1" s="1"/>
  <c r="P848" i="1" s="1"/>
  <c r="S848" i="1" s="1"/>
  <c r="I848" i="1"/>
  <c r="K852" i="1"/>
  <c r="N852" i="1" s="1"/>
  <c r="O852" i="1" s="1"/>
  <c r="P852" i="1" s="1"/>
  <c r="S852" i="1" s="1"/>
  <c r="I852" i="1"/>
  <c r="K856" i="1"/>
  <c r="N856" i="1" s="1"/>
  <c r="O856" i="1" s="1"/>
  <c r="P856" i="1" s="1"/>
  <c r="S856" i="1" s="1"/>
  <c r="I856" i="1"/>
  <c r="K860" i="1"/>
  <c r="N860" i="1" s="1"/>
  <c r="O860" i="1" s="1"/>
  <c r="P860" i="1" s="1"/>
  <c r="S860" i="1" s="1"/>
  <c r="I860" i="1"/>
  <c r="K864" i="1"/>
  <c r="N864" i="1" s="1"/>
  <c r="O864" i="1" s="1"/>
  <c r="P864" i="1" s="1"/>
  <c r="S864" i="1" s="1"/>
  <c r="I864" i="1"/>
  <c r="K868" i="1"/>
  <c r="N868" i="1" s="1"/>
  <c r="O868" i="1" s="1"/>
  <c r="P868" i="1" s="1"/>
  <c r="S868" i="1" s="1"/>
  <c r="I868" i="1"/>
  <c r="K872" i="1"/>
  <c r="N872" i="1" s="1"/>
  <c r="O872" i="1" s="1"/>
  <c r="P872" i="1" s="1"/>
  <c r="S872" i="1" s="1"/>
  <c r="I872" i="1"/>
  <c r="K876" i="1"/>
  <c r="N876" i="1" s="1"/>
  <c r="O876" i="1" s="1"/>
  <c r="P876" i="1" s="1"/>
  <c r="S876" i="1" s="1"/>
  <c r="I876" i="1"/>
  <c r="K880" i="1"/>
  <c r="N880" i="1" s="1"/>
  <c r="O880" i="1" s="1"/>
  <c r="P880" i="1" s="1"/>
  <c r="S880" i="1" s="1"/>
  <c r="I880" i="1"/>
  <c r="K884" i="1"/>
  <c r="N884" i="1" s="1"/>
  <c r="O884" i="1" s="1"/>
  <c r="P884" i="1" s="1"/>
  <c r="S884" i="1" s="1"/>
  <c r="I884" i="1"/>
  <c r="K888" i="1"/>
  <c r="N888" i="1" s="1"/>
  <c r="O888" i="1" s="1"/>
  <c r="P888" i="1" s="1"/>
  <c r="S888" i="1" s="1"/>
  <c r="I888" i="1"/>
  <c r="K892" i="1"/>
  <c r="N892" i="1" s="1"/>
  <c r="O892" i="1" s="1"/>
  <c r="P892" i="1" s="1"/>
  <c r="S892" i="1" s="1"/>
  <c r="I892" i="1"/>
  <c r="K896" i="1"/>
  <c r="N896" i="1" s="1"/>
  <c r="O896" i="1" s="1"/>
  <c r="P896" i="1" s="1"/>
  <c r="S896" i="1" s="1"/>
  <c r="I896" i="1"/>
  <c r="K900" i="1"/>
  <c r="N900" i="1" s="1"/>
  <c r="O900" i="1" s="1"/>
  <c r="P900" i="1" s="1"/>
  <c r="S900" i="1" s="1"/>
  <c r="I900" i="1"/>
  <c r="K904" i="1"/>
  <c r="N904" i="1" s="1"/>
  <c r="O904" i="1" s="1"/>
  <c r="P904" i="1" s="1"/>
  <c r="S904" i="1" s="1"/>
  <c r="I904" i="1"/>
  <c r="K908" i="1"/>
  <c r="N908" i="1" s="1"/>
  <c r="O908" i="1" s="1"/>
  <c r="P908" i="1" s="1"/>
  <c r="S908" i="1" s="1"/>
  <c r="I908" i="1"/>
  <c r="K912" i="1"/>
  <c r="N912" i="1" s="1"/>
  <c r="O912" i="1" s="1"/>
  <c r="P912" i="1" s="1"/>
  <c r="S912" i="1" s="1"/>
  <c r="I912" i="1"/>
  <c r="K916" i="1"/>
  <c r="N916" i="1" s="1"/>
  <c r="O916" i="1" s="1"/>
  <c r="P916" i="1" s="1"/>
  <c r="S916" i="1" s="1"/>
  <c r="I916" i="1"/>
  <c r="K920" i="1"/>
  <c r="N920" i="1" s="1"/>
  <c r="O920" i="1" s="1"/>
  <c r="P920" i="1" s="1"/>
  <c r="S920" i="1" s="1"/>
  <c r="I920" i="1"/>
  <c r="K924" i="1"/>
  <c r="N924" i="1" s="1"/>
  <c r="O924" i="1" s="1"/>
  <c r="P924" i="1" s="1"/>
  <c r="S924" i="1" s="1"/>
  <c r="I924" i="1"/>
  <c r="K928" i="1"/>
  <c r="N928" i="1" s="1"/>
  <c r="O928" i="1" s="1"/>
  <c r="P928" i="1" s="1"/>
  <c r="S928" i="1" s="1"/>
  <c r="I928" i="1"/>
  <c r="K932" i="1"/>
  <c r="N932" i="1" s="1"/>
  <c r="O932" i="1" s="1"/>
  <c r="P932" i="1" s="1"/>
  <c r="S932" i="1" s="1"/>
  <c r="I932" i="1"/>
  <c r="K936" i="1"/>
  <c r="N936" i="1" s="1"/>
  <c r="O936" i="1" s="1"/>
  <c r="P936" i="1" s="1"/>
  <c r="S936" i="1" s="1"/>
  <c r="I936" i="1"/>
  <c r="K940" i="1"/>
  <c r="N940" i="1" s="1"/>
  <c r="O940" i="1" s="1"/>
  <c r="P940" i="1" s="1"/>
  <c r="S940" i="1" s="1"/>
  <c r="I940" i="1"/>
  <c r="K944" i="1"/>
  <c r="N944" i="1" s="1"/>
  <c r="O944" i="1" s="1"/>
  <c r="P944" i="1" s="1"/>
  <c r="S944" i="1" s="1"/>
  <c r="I944" i="1"/>
  <c r="K948" i="1"/>
  <c r="N948" i="1" s="1"/>
  <c r="O948" i="1" s="1"/>
  <c r="P948" i="1" s="1"/>
  <c r="S948" i="1" s="1"/>
  <c r="I948" i="1"/>
  <c r="K952" i="1"/>
  <c r="N952" i="1" s="1"/>
  <c r="O952" i="1" s="1"/>
  <c r="P952" i="1" s="1"/>
  <c r="S952" i="1" s="1"/>
  <c r="I952" i="1"/>
  <c r="K956" i="1"/>
  <c r="N956" i="1" s="1"/>
  <c r="O956" i="1" s="1"/>
  <c r="P956" i="1" s="1"/>
  <c r="S956" i="1" s="1"/>
  <c r="I956" i="1"/>
  <c r="K960" i="1"/>
  <c r="N960" i="1" s="1"/>
  <c r="O960" i="1" s="1"/>
  <c r="P960" i="1" s="1"/>
  <c r="S960" i="1" s="1"/>
  <c r="I960" i="1"/>
  <c r="K964" i="1"/>
  <c r="N964" i="1" s="1"/>
  <c r="O964" i="1" s="1"/>
  <c r="P964" i="1" s="1"/>
  <c r="S964" i="1" s="1"/>
  <c r="I964" i="1"/>
  <c r="K968" i="1"/>
  <c r="N968" i="1" s="1"/>
  <c r="O968" i="1" s="1"/>
  <c r="P968" i="1" s="1"/>
  <c r="S968" i="1" s="1"/>
  <c r="I968" i="1"/>
  <c r="K972" i="1"/>
  <c r="N972" i="1" s="1"/>
  <c r="O972" i="1" s="1"/>
  <c r="P972" i="1" s="1"/>
  <c r="S972" i="1" s="1"/>
  <c r="I972" i="1"/>
  <c r="K976" i="1"/>
  <c r="N976" i="1" s="1"/>
  <c r="O976" i="1" s="1"/>
  <c r="P976" i="1" s="1"/>
  <c r="S976" i="1" s="1"/>
  <c r="I976" i="1"/>
  <c r="K980" i="1"/>
  <c r="N980" i="1" s="1"/>
  <c r="O980" i="1" s="1"/>
  <c r="P980" i="1" s="1"/>
  <c r="S980" i="1" s="1"/>
  <c r="I980" i="1"/>
  <c r="K984" i="1"/>
  <c r="N984" i="1" s="1"/>
  <c r="O984" i="1" s="1"/>
  <c r="P984" i="1" s="1"/>
  <c r="S984" i="1" s="1"/>
  <c r="I984" i="1"/>
  <c r="K988" i="1"/>
  <c r="N988" i="1" s="1"/>
  <c r="O988" i="1" s="1"/>
  <c r="P988" i="1" s="1"/>
  <c r="S988" i="1" s="1"/>
  <c r="I988" i="1"/>
  <c r="K992" i="1"/>
  <c r="N992" i="1" s="1"/>
  <c r="O992" i="1" s="1"/>
  <c r="P992" i="1" s="1"/>
  <c r="S992" i="1" s="1"/>
  <c r="I992" i="1"/>
  <c r="K996" i="1"/>
  <c r="N996" i="1" s="1"/>
  <c r="O996" i="1" s="1"/>
  <c r="P996" i="1" s="1"/>
  <c r="S996" i="1" s="1"/>
  <c r="I996" i="1"/>
  <c r="K1000" i="1"/>
  <c r="N1000" i="1" s="1"/>
  <c r="O1000" i="1" s="1"/>
  <c r="P1000" i="1" s="1"/>
  <c r="S1000" i="1" s="1"/>
  <c r="I1000" i="1"/>
  <c r="K1004" i="1"/>
  <c r="N1004" i="1" s="1"/>
  <c r="O1004" i="1" s="1"/>
  <c r="P1004" i="1" s="1"/>
  <c r="S1004" i="1" s="1"/>
  <c r="I1004" i="1"/>
  <c r="K1008" i="1"/>
  <c r="N1008" i="1" s="1"/>
  <c r="O1008" i="1" s="1"/>
  <c r="P1008" i="1" s="1"/>
  <c r="S1008" i="1" s="1"/>
  <c r="I1008" i="1"/>
  <c r="K1012" i="1"/>
  <c r="N1012" i="1" s="1"/>
  <c r="O1012" i="1" s="1"/>
  <c r="P1012" i="1" s="1"/>
  <c r="S1012" i="1" s="1"/>
  <c r="I1012" i="1"/>
  <c r="K1016" i="1"/>
  <c r="N1016" i="1" s="1"/>
  <c r="O1016" i="1" s="1"/>
  <c r="P1016" i="1" s="1"/>
  <c r="S1016" i="1" s="1"/>
  <c r="I1016" i="1"/>
  <c r="K1020" i="1"/>
  <c r="N1020" i="1" s="1"/>
  <c r="O1020" i="1" s="1"/>
  <c r="P1020" i="1" s="1"/>
  <c r="S1020" i="1" s="1"/>
  <c r="I1020" i="1"/>
  <c r="K1024" i="1"/>
  <c r="N1024" i="1" s="1"/>
  <c r="O1024" i="1" s="1"/>
  <c r="P1024" i="1" s="1"/>
  <c r="S1024" i="1" s="1"/>
  <c r="I1024" i="1"/>
  <c r="K1028" i="1"/>
  <c r="N1028" i="1" s="1"/>
  <c r="O1028" i="1" s="1"/>
  <c r="P1028" i="1" s="1"/>
  <c r="S1028" i="1" s="1"/>
  <c r="I1028" i="1"/>
  <c r="K1032" i="1"/>
  <c r="N1032" i="1" s="1"/>
  <c r="O1032" i="1" s="1"/>
  <c r="P1032" i="1" s="1"/>
  <c r="S1032" i="1" s="1"/>
  <c r="I1032" i="1"/>
  <c r="K1036" i="1"/>
  <c r="N1036" i="1" s="1"/>
  <c r="O1036" i="1" s="1"/>
  <c r="P1036" i="1" s="1"/>
  <c r="S1036" i="1" s="1"/>
  <c r="I1036" i="1"/>
  <c r="K1040" i="1"/>
  <c r="N1040" i="1" s="1"/>
  <c r="O1040" i="1" s="1"/>
  <c r="P1040" i="1" s="1"/>
  <c r="S1040" i="1" s="1"/>
  <c r="I1040" i="1"/>
  <c r="K1044" i="1"/>
  <c r="N1044" i="1" s="1"/>
  <c r="O1044" i="1" s="1"/>
  <c r="P1044" i="1" s="1"/>
  <c r="S1044" i="1" s="1"/>
  <c r="I1044" i="1"/>
  <c r="K1048" i="1"/>
  <c r="N1048" i="1" s="1"/>
  <c r="O1048" i="1" s="1"/>
  <c r="P1048" i="1" s="1"/>
  <c r="S1048" i="1" s="1"/>
  <c r="I1048" i="1"/>
  <c r="K1052" i="1"/>
  <c r="N1052" i="1" s="1"/>
  <c r="O1052" i="1" s="1"/>
  <c r="P1052" i="1" s="1"/>
  <c r="S1052" i="1" s="1"/>
  <c r="I1052" i="1"/>
  <c r="K1056" i="1"/>
  <c r="N1056" i="1" s="1"/>
  <c r="O1056" i="1" s="1"/>
  <c r="P1056" i="1" s="1"/>
  <c r="S1056" i="1" s="1"/>
  <c r="I1056" i="1"/>
  <c r="K1060" i="1"/>
  <c r="N1060" i="1" s="1"/>
  <c r="O1060" i="1" s="1"/>
  <c r="P1060" i="1" s="1"/>
  <c r="S1060" i="1" s="1"/>
  <c r="I1060" i="1"/>
  <c r="K1064" i="1"/>
  <c r="N1064" i="1" s="1"/>
  <c r="O1064" i="1" s="1"/>
  <c r="P1064" i="1" s="1"/>
  <c r="S1064" i="1" s="1"/>
  <c r="I1064" i="1"/>
  <c r="K1068" i="1"/>
  <c r="N1068" i="1" s="1"/>
  <c r="O1068" i="1" s="1"/>
  <c r="P1068" i="1" s="1"/>
  <c r="S1068" i="1" s="1"/>
  <c r="I1068" i="1"/>
  <c r="K1072" i="1"/>
  <c r="N1072" i="1" s="1"/>
  <c r="O1072" i="1" s="1"/>
  <c r="P1072" i="1" s="1"/>
  <c r="S1072" i="1" s="1"/>
  <c r="I1072" i="1"/>
  <c r="K1076" i="1"/>
  <c r="N1076" i="1" s="1"/>
  <c r="O1076" i="1" s="1"/>
  <c r="P1076" i="1" s="1"/>
  <c r="S1076" i="1" s="1"/>
  <c r="I1076" i="1"/>
  <c r="K1080" i="1"/>
  <c r="N1080" i="1" s="1"/>
  <c r="O1080" i="1" s="1"/>
  <c r="P1080" i="1" s="1"/>
  <c r="S1080" i="1" s="1"/>
  <c r="I1080" i="1"/>
  <c r="K1084" i="1"/>
  <c r="N1084" i="1" s="1"/>
  <c r="O1084" i="1" s="1"/>
  <c r="P1084" i="1" s="1"/>
  <c r="S1084" i="1" s="1"/>
  <c r="I1084" i="1"/>
  <c r="K1088" i="1"/>
  <c r="N1088" i="1" s="1"/>
  <c r="O1088" i="1" s="1"/>
  <c r="P1088" i="1" s="1"/>
  <c r="S1088" i="1" s="1"/>
  <c r="I1088" i="1"/>
  <c r="K1092" i="1"/>
  <c r="N1092" i="1" s="1"/>
  <c r="O1092" i="1" s="1"/>
  <c r="P1092" i="1" s="1"/>
  <c r="S1092" i="1" s="1"/>
  <c r="I1092" i="1"/>
  <c r="K1096" i="1"/>
  <c r="N1096" i="1" s="1"/>
  <c r="O1096" i="1" s="1"/>
  <c r="P1096" i="1" s="1"/>
  <c r="S1096" i="1" s="1"/>
  <c r="I1096" i="1"/>
  <c r="K1100" i="1"/>
  <c r="N1100" i="1" s="1"/>
  <c r="O1100" i="1" s="1"/>
  <c r="P1100" i="1" s="1"/>
  <c r="S1100" i="1" s="1"/>
  <c r="I1100" i="1"/>
  <c r="K1104" i="1"/>
  <c r="N1104" i="1" s="1"/>
  <c r="O1104" i="1" s="1"/>
  <c r="P1104" i="1" s="1"/>
  <c r="S1104" i="1" s="1"/>
  <c r="I1104" i="1"/>
  <c r="K1108" i="1"/>
  <c r="N1108" i="1" s="1"/>
  <c r="O1108" i="1" s="1"/>
  <c r="P1108" i="1" s="1"/>
  <c r="S1108" i="1" s="1"/>
  <c r="I1108" i="1"/>
  <c r="K1112" i="1"/>
  <c r="N1112" i="1" s="1"/>
  <c r="O1112" i="1" s="1"/>
  <c r="P1112" i="1" s="1"/>
  <c r="S1112" i="1" s="1"/>
  <c r="I1112" i="1"/>
  <c r="K1116" i="1"/>
  <c r="N1116" i="1" s="1"/>
  <c r="O1116" i="1" s="1"/>
  <c r="P1116" i="1" s="1"/>
  <c r="S1116" i="1" s="1"/>
  <c r="I1116" i="1"/>
  <c r="K1120" i="1"/>
  <c r="N1120" i="1" s="1"/>
  <c r="O1120" i="1" s="1"/>
  <c r="P1120" i="1" s="1"/>
  <c r="S1120" i="1" s="1"/>
  <c r="I1120" i="1"/>
  <c r="K1124" i="1"/>
  <c r="N1124" i="1" s="1"/>
  <c r="O1124" i="1" s="1"/>
  <c r="P1124" i="1" s="1"/>
  <c r="S1124" i="1" s="1"/>
  <c r="I1124" i="1"/>
  <c r="K1128" i="1"/>
  <c r="N1128" i="1" s="1"/>
  <c r="O1128" i="1" s="1"/>
  <c r="P1128" i="1" s="1"/>
  <c r="S1128" i="1" s="1"/>
  <c r="I1128" i="1"/>
  <c r="K1132" i="1"/>
  <c r="N1132" i="1" s="1"/>
  <c r="O1132" i="1" s="1"/>
  <c r="P1132" i="1" s="1"/>
  <c r="S1132" i="1" s="1"/>
  <c r="I1132" i="1"/>
  <c r="K1136" i="1"/>
  <c r="N1136" i="1" s="1"/>
  <c r="O1136" i="1" s="1"/>
  <c r="P1136" i="1" s="1"/>
  <c r="S1136" i="1" s="1"/>
  <c r="I1136" i="1"/>
  <c r="K1140" i="1"/>
  <c r="N1140" i="1" s="1"/>
  <c r="O1140" i="1" s="1"/>
  <c r="P1140" i="1" s="1"/>
  <c r="S1140" i="1" s="1"/>
  <c r="I1140" i="1"/>
  <c r="K1144" i="1"/>
  <c r="N1144" i="1" s="1"/>
  <c r="O1144" i="1" s="1"/>
  <c r="P1144" i="1" s="1"/>
  <c r="S1144" i="1" s="1"/>
  <c r="I1144" i="1"/>
  <c r="K1148" i="1"/>
  <c r="N1148" i="1" s="1"/>
  <c r="O1148" i="1" s="1"/>
  <c r="P1148" i="1" s="1"/>
  <c r="S1148" i="1" s="1"/>
  <c r="I1148" i="1"/>
  <c r="K1152" i="1"/>
  <c r="N1152" i="1" s="1"/>
  <c r="O1152" i="1" s="1"/>
  <c r="P1152" i="1" s="1"/>
  <c r="S1152" i="1" s="1"/>
  <c r="I1152" i="1"/>
  <c r="K1156" i="1"/>
  <c r="N1156" i="1" s="1"/>
  <c r="O1156" i="1" s="1"/>
  <c r="P1156" i="1" s="1"/>
  <c r="S1156" i="1" s="1"/>
  <c r="I1156" i="1"/>
  <c r="K1160" i="1"/>
  <c r="N1160" i="1" s="1"/>
  <c r="O1160" i="1" s="1"/>
  <c r="P1160" i="1" s="1"/>
  <c r="S1160" i="1" s="1"/>
  <c r="I1160" i="1"/>
  <c r="K1164" i="1"/>
  <c r="N1164" i="1" s="1"/>
  <c r="O1164" i="1" s="1"/>
  <c r="P1164" i="1" s="1"/>
  <c r="S1164" i="1" s="1"/>
  <c r="I1164" i="1"/>
  <c r="K1168" i="1"/>
  <c r="N1168" i="1" s="1"/>
  <c r="O1168" i="1" s="1"/>
  <c r="P1168" i="1" s="1"/>
  <c r="S1168" i="1" s="1"/>
  <c r="I1168" i="1"/>
  <c r="K1172" i="1"/>
  <c r="N1172" i="1" s="1"/>
  <c r="O1172" i="1" s="1"/>
  <c r="P1172" i="1" s="1"/>
  <c r="S1172" i="1" s="1"/>
  <c r="I1172" i="1"/>
  <c r="K1176" i="1"/>
  <c r="N1176" i="1" s="1"/>
  <c r="O1176" i="1" s="1"/>
  <c r="P1176" i="1" s="1"/>
  <c r="S1176" i="1" s="1"/>
  <c r="I1176" i="1"/>
  <c r="K1180" i="1"/>
  <c r="N1180" i="1" s="1"/>
  <c r="O1180" i="1" s="1"/>
  <c r="P1180" i="1" s="1"/>
  <c r="S1180" i="1" s="1"/>
  <c r="I1180" i="1"/>
  <c r="K1184" i="1"/>
  <c r="N1184" i="1" s="1"/>
  <c r="O1184" i="1" s="1"/>
  <c r="P1184" i="1" s="1"/>
  <c r="S1184" i="1" s="1"/>
  <c r="I1184" i="1"/>
  <c r="K1188" i="1"/>
  <c r="N1188" i="1" s="1"/>
  <c r="O1188" i="1" s="1"/>
  <c r="P1188" i="1" s="1"/>
  <c r="S1188" i="1" s="1"/>
  <c r="I1188" i="1"/>
  <c r="K1192" i="1"/>
  <c r="N1192" i="1" s="1"/>
  <c r="O1192" i="1" s="1"/>
  <c r="P1192" i="1" s="1"/>
  <c r="S1192" i="1" s="1"/>
  <c r="I1192" i="1"/>
  <c r="K1196" i="1"/>
  <c r="N1196" i="1" s="1"/>
  <c r="O1196" i="1" s="1"/>
  <c r="P1196" i="1" s="1"/>
  <c r="S1196" i="1" s="1"/>
  <c r="I1196" i="1"/>
  <c r="K1200" i="1"/>
  <c r="N1200" i="1" s="1"/>
  <c r="O1200" i="1" s="1"/>
  <c r="P1200" i="1" s="1"/>
  <c r="S1200" i="1" s="1"/>
  <c r="I1200" i="1"/>
  <c r="K1204" i="1"/>
  <c r="N1204" i="1" s="1"/>
  <c r="O1204" i="1" s="1"/>
  <c r="P1204" i="1" s="1"/>
  <c r="S1204" i="1" s="1"/>
  <c r="I1204" i="1"/>
  <c r="K1208" i="1"/>
  <c r="N1208" i="1" s="1"/>
  <c r="O1208" i="1" s="1"/>
  <c r="P1208" i="1" s="1"/>
  <c r="S1208" i="1" s="1"/>
  <c r="I1208" i="1"/>
  <c r="K1212" i="1"/>
  <c r="N1212" i="1" s="1"/>
  <c r="O1212" i="1" s="1"/>
  <c r="P1212" i="1" s="1"/>
  <c r="S1212" i="1" s="1"/>
  <c r="I1212" i="1"/>
  <c r="K1216" i="1"/>
  <c r="N1216" i="1" s="1"/>
  <c r="O1216" i="1" s="1"/>
  <c r="P1216" i="1" s="1"/>
  <c r="S1216" i="1" s="1"/>
  <c r="I1216" i="1"/>
  <c r="K1220" i="1"/>
  <c r="N1220" i="1" s="1"/>
  <c r="O1220" i="1" s="1"/>
  <c r="P1220" i="1" s="1"/>
  <c r="S1220" i="1" s="1"/>
  <c r="I1220" i="1"/>
  <c r="K1224" i="1"/>
  <c r="N1224" i="1" s="1"/>
  <c r="O1224" i="1" s="1"/>
  <c r="P1224" i="1" s="1"/>
  <c r="S1224" i="1" s="1"/>
  <c r="I1224" i="1"/>
  <c r="K1228" i="1"/>
  <c r="N1228" i="1" s="1"/>
  <c r="O1228" i="1" s="1"/>
  <c r="P1228" i="1" s="1"/>
  <c r="S1228" i="1" s="1"/>
  <c r="I1228" i="1"/>
  <c r="K1232" i="1"/>
  <c r="N1232" i="1" s="1"/>
  <c r="O1232" i="1" s="1"/>
  <c r="P1232" i="1" s="1"/>
  <c r="S1232" i="1" s="1"/>
  <c r="I1232" i="1"/>
  <c r="K1236" i="1"/>
  <c r="N1236" i="1" s="1"/>
  <c r="O1236" i="1" s="1"/>
  <c r="P1236" i="1" s="1"/>
  <c r="S1236" i="1" s="1"/>
  <c r="I1236" i="1"/>
  <c r="K1240" i="1"/>
  <c r="N1240" i="1" s="1"/>
  <c r="O1240" i="1" s="1"/>
  <c r="P1240" i="1" s="1"/>
  <c r="S1240" i="1" s="1"/>
  <c r="I1240" i="1"/>
  <c r="K1244" i="1"/>
  <c r="N1244" i="1" s="1"/>
  <c r="O1244" i="1" s="1"/>
  <c r="P1244" i="1" s="1"/>
  <c r="S1244" i="1" s="1"/>
  <c r="I1244" i="1"/>
  <c r="K1248" i="1"/>
  <c r="N1248" i="1" s="1"/>
  <c r="O1248" i="1" s="1"/>
  <c r="P1248" i="1" s="1"/>
  <c r="S1248" i="1" s="1"/>
  <c r="I1248" i="1"/>
  <c r="K1252" i="1"/>
  <c r="N1252" i="1" s="1"/>
  <c r="O1252" i="1" s="1"/>
  <c r="P1252" i="1" s="1"/>
  <c r="S1252" i="1" s="1"/>
  <c r="I1252" i="1"/>
  <c r="K1256" i="1"/>
  <c r="N1256" i="1" s="1"/>
  <c r="O1256" i="1" s="1"/>
  <c r="P1256" i="1" s="1"/>
  <c r="S1256" i="1" s="1"/>
  <c r="I1256" i="1"/>
  <c r="K1260" i="1"/>
  <c r="N1260" i="1" s="1"/>
  <c r="O1260" i="1" s="1"/>
  <c r="P1260" i="1" s="1"/>
  <c r="S1260" i="1" s="1"/>
  <c r="I1260" i="1"/>
  <c r="K1264" i="1"/>
  <c r="N1264" i="1" s="1"/>
  <c r="O1264" i="1" s="1"/>
  <c r="P1264" i="1" s="1"/>
  <c r="S1264" i="1" s="1"/>
  <c r="I1264" i="1"/>
  <c r="K1268" i="1"/>
  <c r="N1268" i="1" s="1"/>
  <c r="O1268" i="1" s="1"/>
  <c r="P1268" i="1" s="1"/>
  <c r="S1268" i="1" s="1"/>
  <c r="I1268" i="1"/>
  <c r="K1272" i="1"/>
  <c r="N1272" i="1" s="1"/>
  <c r="O1272" i="1" s="1"/>
  <c r="P1272" i="1" s="1"/>
  <c r="S1272" i="1" s="1"/>
  <c r="I1272" i="1"/>
  <c r="K1276" i="1"/>
  <c r="N1276" i="1" s="1"/>
  <c r="O1276" i="1" s="1"/>
  <c r="P1276" i="1" s="1"/>
  <c r="S1276" i="1" s="1"/>
  <c r="I1276" i="1"/>
  <c r="K1280" i="1"/>
  <c r="N1280" i="1" s="1"/>
  <c r="O1280" i="1" s="1"/>
  <c r="P1280" i="1" s="1"/>
  <c r="S1280" i="1" s="1"/>
  <c r="I1280" i="1"/>
  <c r="K1284" i="1"/>
  <c r="N1284" i="1" s="1"/>
  <c r="O1284" i="1" s="1"/>
  <c r="P1284" i="1" s="1"/>
  <c r="S1284" i="1" s="1"/>
  <c r="I1284" i="1"/>
  <c r="K1288" i="1"/>
  <c r="N1288" i="1" s="1"/>
  <c r="O1288" i="1" s="1"/>
  <c r="P1288" i="1" s="1"/>
  <c r="S1288" i="1" s="1"/>
  <c r="I1288" i="1"/>
  <c r="K1292" i="1"/>
  <c r="N1292" i="1" s="1"/>
  <c r="O1292" i="1" s="1"/>
  <c r="P1292" i="1" s="1"/>
  <c r="S1292" i="1" s="1"/>
  <c r="I1292" i="1"/>
  <c r="K1296" i="1"/>
  <c r="N1296" i="1" s="1"/>
  <c r="O1296" i="1" s="1"/>
  <c r="P1296" i="1" s="1"/>
  <c r="S1296" i="1" s="1"/>
  <c r="I1296" i="1"/>
  <c r="K1300" i="1"/>
  <c r="N1300" i="1" s="1"/>
  <c r="O1300" i="1" s="1"/>
  <c r="P1300" i="1" s="1"/>
  <c r="S1300" i="1" s="1"/>
  <c r="I1300" i="1"/>
  <c r="K1304" i="1"/>
  <c r="N1304" i="1" s="1"/>
  <c r="O1304" i="1" s="1"/>
  <c r="P1304" i="1" s="1"/>
  <c r="S1304" i="1" s="1"/>
  <c r="I1304" i="1"/>
  <c r="K1308" i="1"/>
  <c r="N1308" i="1" s="1"/>
  <c r="O1308" i="1" s="1"/>
  <c r="P1308" i="1" s="1"/>
  <c r="S1308" i="1" s="1"/>
  <c r="I1308" i="1"/>
  <c r="K1312" i="1"/>
  <c r="N1312" i="1" s="1"/>
  <c r="O1312" i="1" s="1"/>
  <c r="P1312" i="1" s="1"/>
  <c r="S1312" i="1" s="1"/>
  <c r="I1312" i="1"/>
  <c r="K1316" i="1"/>
  <c r="N1316" i="1" s="1"/>
  <c r="O1316" i="1" s="1"/>
  <c r="P1316" i="1" s="1"/>
  <c r="S1316" i="1" s="1"/>
  <c r="I1316" i="1"/>
  <c r="K1320" i="1"/>
  <c r="N1320" i="1" s="1"/>
  <c r="O1320" i="1" s="1"/>
  <c r="P1320" i="1" s="1"/>
  <c r="S1320" i="1" s="1"/>
  <c r="I1320" i="1"/>
  <c r="K1324" i="1"/>
  <c r="N1324" i="1" s="1"/>
  <c r="O1324" i="1" s="1"/>
  <c r="P1324" i="1" s="1"/>
  <c r="S1324" i="1" s="1"/>
  <c r="I1324" i="1"/>
  <c r="K1328" i="1"/>
  <c r="N1328" i="1" s="1"/>
  <c r="O1328" i="1" s="1"/>
  <c r="P1328" i="1" s="1"/>
  <c r="S1328" i="1" s="1"/>
  <c r="I1328" i="1"/>
  <c r="K1332" i="1"/>
  <c r="N1332" i="1" s="1"/>
  <c r="O1332" i="1" s="1"/>
  <c r="P1332" i="1" s="1"/>
  <c r="S1332" i="1" s="1"/>
  <c r="I1332" i="1"/>
  <c r="K1336" i="1"/>
  <c r="N1336" i="1" s="1"/>
  <c r="O1336" i="1" s="1"/>
  <c r="P1336" i="1" s="1"/>
  <c r="S1336" i="1" s="1"/>
  <c r="I1336" i="1"/>
  <c r="K1340" i="1"/>
  <c r="N1340" i="1" s="1"/>
  <c r="O1340" i="1" s="1"/>
  <c r="P1340" i="1" s="1"/>
  <c r="S1340" i="1" s="1"/>
  <c r="I1340" i="1"/>
  <c r="K1344" i="1"/>
  <c r="N1344" i="1" s="1"/>
  <c r="O1344" i="1" s="1"/>
  <c r="P1344" i="1" s="1"/>
  <c r="S1344" i="1" s="1"/>
  <c r="I1344" i="1"/>
  <c r="K1348" i="1"/>
  <c r="N1348" i="1" s="1"/>
  <c r="O1348" i="1" s="1"/>
  <c r="P1348" i="1" s="1"/>
  <c r="S1348" i="1" s="1"/>
  <c r="I1348" i="1"/>
  <c r="K1352" i="1"/>
  <c r="N1352" i="1" s="1"/>
  <c r="O1352" i="1" s="1"/>
  <c r="P1352" i="1" s="1"/>
  <c r="S1352" i="1" s="1"/>
  <c r="I1352" i="1"/>
  <c r="K1356" i="1"/>
  <c r="N1356" i="1" s="1"/>
  <c r="O1356" i="1" s="1"/>
  <c r="P1356" i="1" s="1"/>
  <c r="S1356" i="1" s="1"/>
  <c r="I1356" i="1"/>
  <c r="K1360" i="1"/>
  <c r="N1360" i="1" s="1"/>
  <c r="O1360" i="1" s="1"/>
  <c r="P1360" i="1" s="1"/>
  <c r="S1360" i="1" s="1"/>
  <c r="I1360" i="1"/>
  <c r="K1364" i="1"/>
  <c r="N1364" i="1" s="1"/>
  <c r="O1364" i="1" s="1"/>
  <c r="P1364" i="1" s="1"/>
  <c r="S1364" i="1" s="1"/>
  <c r="I1364" i="1"/>
  <c r="K1368" i="1"/>
  <c r="N1368" i="1" s="1"/>
  <c r="O1368" i="1" s="1"/>
  <c r="P1368" i="1" s="1"/>
  <c r="S1368" i="1" s="1"/>
  <c r="I1368" i="1"/>
  <c r="K1372" i="1"/>
  <c r="N1372" i="1" s="1"/>
  <c r="O1372" i="1" s="1"/>
  <c r="P1372" i="1" s="1"/>
  <c r="S1372" i="1" s="1"/>
  <c r="I1372" i="1"/>
  <c r="K1376" i="1"/>
  <c r="N1376" i="1" s="1"/>
  <c r="O1376" i="1" s="1"/>
  <c r="P1376" i="1" s="1"/>
  <c r="S1376" i="1" s="1"/>
  <c r="I1376" i="1"/>
  <c r="K1380" i="1"/>
  <c r="N1380" i="1" s="1"/>
  <c r="O1380" i="1" s="1"/>
  <c r="P1380" i="1" s="1"/>
  <c r="S1380" i="1" s="1"/>
  <c r="I1380" i="1"/>
  <c r="K1384" i="1"/>
  <c r="N1384" i="1" s="1"/>
  <c r="O1384" i="1" s="1"/>
  <c r="P1384" i="1" s="1"/>
  <c r="S1384" i="1" s="1"/>
  <c r="I1384" i="1"/>
  <c r="K1388" i="1"/>
  <c r="N1388" i="1" s="1"/>
  <c r="O1388" i="1" s="1"/>
  <c r="P1388" i="1" s="1"/>
  <c r="S1388" i="1" s="1"/>
  <c r="I1388" i="1"/>
  <c r="K1392" i="1"/>
  <c r="N1392" i="1" s="1"/>
  <c r="O1392" i="1" s="1"/>
  <c r="P1392" i="1" s="1"/>
  <c r="S1392" i="1" s="1"/>
  <c r="I1392" i="1"/>
  <c r="K1396" i="1"/>
  <c r="N1396" i="1" s="1"/>
  <c r="O1396" i="1" s="1"/>
  <c r="P1396" i="1" s="1"/>
  <c r="S1396" i="1" s="1"/>
  <c r="I1396" i="1"/>
  <c r="K1400" i="1"/>
  <c r="N1400" i="1" s="1"/>
  <c r="O1400" i="1" s="1"/>
  <c r="P1400" i="1" s="1"/>
  <c r="S1400" i="1" s="1"/>
  <c r="I1400" i="1"/>
  <c r="K1404" i="1"/>
  <c r="N1404" i="1" s="1"/>
  <c r="O1404" i="1" s="1"/>
  <c r="P1404" i="1" s="1"/>
  <c r="S1404" i="1" s="1"/>
  <c r="I1404" i="1"/>
  <c r="K1408" i="1"/>
  <c r="N1408" i="1" s="1"/>
  <c r="O1408" i="1" s="1"/>
  <c r="P1408" i="1" s="1"/>
  <c r="S1408" i="1" s="1"/>
  <c r="I1408" i="1"/>
  <c r="K1412" i="1"/>
  <c r="N1412" i="1" s="1"/>
  <c r="O1412" i="1" s="1"/>
  <c r="P1412" i="1" s="1"/>
  <c r="S1412" i="1" s="1"/>
  <c r="I1412" i="1"/>
  <c r="K1416" i="1"/>
  <c r="N1416" i="1" s="1"/>
  <c r="O1416" i="1" s="1"/>
  <c r="P1416" i="1" s="1"/>
  <c r="S1416" i="1" s="1"/>
  <c r="I1416" i="1"/>
  <c r="K1420" i="1"/>
  <c r="N1420" i="1" s="1"/>
  <c r="O1420" i="1" s="1"/>
  <c r="P1420" i="1" s="1"/>
  <c r="S1420" i="1" s="1"/>
  <c r="I1420" i="1"/>
  <c r="K1424" i="1"/>
  <c r="N1424" i="1" s="1"/>
  <c r="O1424" i="1" s="1"/>
  <c r="P1424" i="1" s="1"/>
  <c r="S1424" i="1" s="1"/>
  <c r="I1424" i="1"/>
  <c r="K1428" i="1"/>
  <c r="N1428" i="1" s="1"/>
  <c r="O1428" i="1" s="1"/>
  <c r="P1428" i="1" s="1"/>
  <c r="S1428" i="1" s="1"/>
  <c r="I1428" i="1"/>
  <c r="K1432" i="1"/>
  <c r="N1432" i="1" s="1"/>
  <c r="O1432" i="1" s="1"/>
  <c r="P1432" i="1" s="1"/>
  <c r="S1432" i="1" s="1"/>
  <c r="I1432" i="1"/>
  <c r="K1436" i="1"/>
  <c r="N1436" i="1" s="1"/>
  <c r="O1436" i="1" s="1"/>
  <c r="P1436" i="1" s="1"/>
  <c r="S1436" i="1" s="1"/>
  <c r="I1436" i="1"/>
  <c r="K1440" i="1"/>
  <c r="N1440" i="1" s="1"/>
  <c r="O1440" i="1" s="1"/>
  <c r="P1440" i="1" s="1"/>
  <c r="S1440" i="1" s="1"/>
  <c r="I1440" i="1"/>
  <c r="K1444" i="1"/>
  <c r="N1444" i="1" s="1"/>
  <c r="O1444" i="1" s="1"/>
  <c r="P1444" i="1" s="1"/>
  <c r="S1444" i="1" s="1"/>
  <c r="I1444" i="1"/>
  <c r="K1448" i="1"/>
  <c r="N1448" i="1" s="1"/>
  <c r="O1448" i="1" s="1"/>
  <c r="P1448" i="1" s="1"/>
  <c r="S1448" i="1" s="1"/>
  <c r="I1448" i="1"/>
  <c r="K1452" i="1"/>
  <c r="N1452" i="1" s="1"/>
  <c r="O1452" i="1" s="1"/>
  <c r="P1452" i="1" s="1"/>
  <c r="S1452" i="1" s="1"/>
  <c r="I1452" i="1"/>
  <c r="K1456" i="1"/>
  <c r="N1456" i="1" s="1"/>
  <c r="O1456" i="1" s="1"/>
  <c r="P1456" i="1" s="1"/>
  <c r="S1456" i="1" s="1"/>
  <c r="I1456" i="1"/>
  <c r="K1460" i="1"/>
  <c r="N1460" i="1" s="1"/>
  <c r="O1460" i="1" s="1"/>
  <c r="P1460" i="1" s="1"/>
  <c r="S1460" i="1" s="1"/>
  <c r="I1460" i="1"/>
  <c r="K1464" i="1"/>
  <c r="N1464" i="1" s="1"/>
  <c r="O1464" i="1" s="1"/>
  <c r="P1464" i="1" s="1"/>
  <c r="S1464" i="1" s="1"/>
  <c r="I1464" i="1"/>
  <c r="K1468" i="1"/>
  <c r="N1468" i="1" s="1"/>
  <c r="O1468" i="1" s="1"/>
  <c r="P1468" i="1" s="1"/>
  <c r="S1468" i="1" s="1"/>
  <c r="I1468" i="1"/>
  <c r="K1472" i="1"/>
  <c r="N1472" i="1" s="1"/>
  <c r="O1472" i="1" s="1"/>
  <c r="P1472" i="1" s="1"/>
  <c r="S1472" i="1" s="1"/>
  <c r="I1472" i="1"/>
  <c r="K1476" i="1"/>
  <c r="N1476" i="1" s="1"/>
  <c r="O1476" i="1" s="1"/>
  <c r="P1476" i="1" s="1"/>
  <c r="S1476" i="1" s="1"/>
  <c r="I1476" i="1"/>
  <c r="K1480" i="1"/>
  <c r="N1480" i="1" s="1"/>
  <c r="O1480" i="1" s="1"/>
  <c r="P1480" i="1" s="1"/>
  <c r="S1480" i="1" s="1"/>
  <c r="I1480" i="1"/>
  <c r="K1484" i="1"/>
  <c r="N1484" i="1" s="1"/>
  <c r="O1484" i="1" s="1"/>
  <c r="P1484" i="1" s="1"/>
  <c r="S1484" i="1" s="1"/>
  <c r="I1484" i="1"/>
  <c r="K1488" i="1"/>
  <c r="N1488" i="1" s="1"/>
  <c r="O1488" i="1" s="1"/>
  <c r="P1488" i="1" s="1"/>
  <c r="S1488" i="1" s="1"/>
  <c r="I1488" i="1"/>
  <c r="K1492" i="1"/>
  <c r="N1492" i="1" s="1"/>
  <c r="O1492" i="1" s="1"/>
  <c r="P1492" i="1" s="1"/>
  <c r="S1492" i="1" s="1"/>
  <c r="I1492" i="1"/>
  <c r="K1496" i="1"/>
  <c r="N1496" i="1" s="1"/>
  <c r="O1496" i="1" s="1"/>
  <c r="P1496" i="1" s="1"/>
  <c r="S1496" i="1" s="1"/>
  <c r="I1496" i="1"/>
  <c r="K1500" i="1"/>
  <c r="N1500" i="1" s="1"/>
  <c r="O1500" i="1" s="1"/>
  <c r="P1500" i="1" s="1"/>
  <c r="S1500" i="1" s="1"/>
  <c r="I1500" i="1"/>
  <c r="K1504" i="1"/>
  <c r="N1504" i="1" s="1"/>
  <c r="O1504" i="1" s="1"/>
  <c r="P1504" i="1" s="1"/>
  <c r="S1504" i="1" s="1"/>
  <c r="I1504" i="1"/>
  <c r="K1508" i="1"/>
  <c r="N1508" i="1" s="1"/>
  <c r="O1508" i="1" s="1"/>
  <c r="P1508" i="1" s="1"/>
  <c r="S1508" i="1" s="1"/>
  <c r="I1508" i="1"/>
  <c r="K1512" i="1"/>
  <c r="N1512" i="1" s="1"/>
  <c r="O1512" i="1" s="1"/>
  <c r="P1512" i="1" s="1"/>
  <c r="S1512" i="1" s="1"/>
  <c r="I1512" i="1"/>
  <c r="K1516" i="1"/>
  <c r="N1516" i="1" s="1"/>
  <c r="O1516" i="1" s="1"/>
  <c r="P1516" i="1" s="1"/>
  <c r="S1516" i="1" s="1"/>
  <c r="I1516" i="1"/>
  <c r="K1520" i="1"/>
  <c r="N1520" i="1" s="1"/>
  <c r="O1520" i="1" s="1"/>
  <c r="P1520" i="1" s="1"/>
  <c r="S1520" i="1" s="1"/>
  <c r="I1520" i="1"/>
  <c r="K1524" i="1"/>
  <c r="N1524" i="1" s="1"/>
  <c r="O1524" i="1" s="1"/>
  <c r="P1524" i="1" s="1"/>
  <c r="S1524" i="1" s="1"/>
  <c r="I1524" i="1"/>
  <c r="K1528" i="1"/>
  <c r="N1528" i="1" s="1"/>
  <c r="O1528" i="1" s="1"/>
  <c r="P1528" i="1" s="1"/>
  <c r="S1528" i="1" s="1"/>
  <c r="I1528" i="1"/>
  <c r="K1532" i="1"/>
  <c r="N1532" i="1" s="1"/>
  <c r="O1532" i="1" s="1"/>
  <c r="P1532" i="1" s="1"/>
  <c r="S1532" i="1" s="1"/>
  <c r="I1532" i="1"/>
  <c r="K1536" i="1"/>
  <c r="N1536" i="1" s="1"/>
  <c r="O1536" i="1" s="1"/>
  <c r="P1536" i="1" s="1"/>
  <c r="S1536" i="1" s="1"/>
  <c r="I1536" i="1"/>
  <c r="K1540" i="1"/>
  <c r="N1540" i="1" s="1"/>
  <c r="O1540" i="1" s="1"/>
  <c r="P1540" i="1" s="1"/>
  <c r="S1540" i="1" s="1"/>
  <c r="I1540" i="1"/>
  <c r="K1544" i="1"/>
  <c r="N1544" i="1" s="1"/>
  <c r="O1544" i="1" s="1"/>
  <c r="P1544" i="1" s="1"/>
  <c r="S1544" i="1" s="1"/>
  <c r="I1544" i="1"/>
  <c r="K1548" i="1"/>
  <c r="N1548" i="1" s="1"/>
  <c r="O1548" i="1" s="1"/>
  <c r="P1548" i="1" s="1"/>
  <c r="S1548" i="1" s="1"/>
  <c r="I1548" i="1"/>
  <c r="K1552" i="1"/>
  <c r="N1552" i="1" s="1"/>
  <c r="O1552" i="1" s="1"/>
  <c r="P1552" i="1" s="1"/>
  <c r="S1552" i="1" s="1"/>
  <c r="I1552" i="1"/>
  <c r="K1556" i="1"/>
  <c r="N1556" i="1" s="1"/>
  <c r="O1556" i="1" s="1"/>
  <c r="P1556" i="1" s="1"/>
  <c r="S1556" i="1" s="1"/>
  <c r="I1556" i="1"/>
  <c r="K1560" i="1"/>
  <c r="N1560" i="1" s="1"/>
  <c r="O1560" i="1" s="1"/>
  <c r="P1560" i="1" s="1"/>
  <c r="S1560" i="1" s="1"/>
  <c r="I1560" i="1"/>
  <c r="K1564" i="1"/>
  <c r="N1564" i="1" s="1"/>
  <c r="O1564" i="1" s="1"/>
  <c r="P1564" i="1" s="1"/>
  <c r="S1564" i="1" s="1"/>
  <c r="I1564" i="1"/>
  <c r="K1568" i="1"/>
  <c r="N1568" i="1" s="1"/>
  <c r="O1568" i="1" s="1"/>
  <c r="P1568" i="1" s="1"/>
  <c r="S1568" i="1" s="1"/>
  <c r="I1568" i="1"/>
  <c r="K1572" i="1"/>
  <c r="N1572" i="1" s="1"/>
  <c r="O1572" i="1" s="1"/>
  <c r="P1572" i="1" s="1"/>
  <c r="S1572" i="1" s="1"/>
  <c r="I1572" i="1"/>
  <c r="K1576" i="1"/>
  <c r="N1576" i="1" s="1"/>
  <c r="O1576" i="1" s="1"/>
  <c r="P1576" i="1" s="1"/>
  <c r="S1576" i="1" s="1"/>
  <c r="I1576" i="1"/>
  <c r="K1580" i="1"/>
  <c r="N1580" i="1" s="1"/>
  <c r="O1580" i="1" s="1"/>
  <c r="P1580" i="1" s="1"/>
  <c r="S1580" i="1" s="1"/>
  <c r="I1580" i="1"/>
  <c r="K1584" i="1"/>
  <c r="N1584" i="1" s="1"/>
  <c r="O1584" i="1" s="1"/>
  <c r="P1584" i="1" s="1"/>
  <c r="S1584" i="1" s="1"/>
  <c r="I1584" i="1"/>
  <c r="K1588" i="1"/>
  <c r="N1588" i="1" s="1"/>
  <c r="O1588" i="1" s="1"/>
  <c r="P1588" i="1" s="1"/>
  <c r="S1588" i="1" s="1"/>
  <c r="I1588" i="1"/>
  <c r="K1592" i="1"/>
  <c r="N1592" i="1" s="1"/>
  <c r="O1592" i="1" s="1"/>
  <c r="P1592" i="1" s="1"/>
  <c r="S1592" i="1" s="1"/>
  <c r="I1592" i="1"/>
  <c r="K1596" i="1"/>
  <c r="N1596" i="1" s="1"/>
  <c r="O1596" i="1" s="1"/>
  <c r="P1596" i="1" s="1"/>
  <c r="S1596" i="1" s="1"/>
  <c r="I1596" i="1"/>
  <c r="K1600" i="1"/>
  <c r="N1600" i="1" s="1"/>
  <c r="O1600" i="1" s="1"/>
  <c r="P1600" i="1" s="1"/>
  <c r="S1600" i="1" s="1"/>
  <c r="I1600" i="1"/>
  <c r="K1604" i="1"/>
  <c r="N1604" i="1" s="1"/>
  <c r="O1604" i="1" s="1"/>
  <c r="P1604" i="1" s="1"/>
  <c r="S1604" i="1" s="1"/>
  <c r="I1604" i="1"/>
  <c r="K1608" i="1"/>
  <c r="N1608" i="1" s="1"/>
  <c r="O1608" i="1" s="1"/>
  <c r="P1608" i="1" s="1"/>
  <c r="S1608" i="1" s="1"/>
  <c r="I1608" i="1"/>
  <c r="K1612" i="1"/>
  <c r="N1612" i="1" s="1"/>
  <c r="O1612" i="1" s="1"/>
  <c r="P1612" i="1" s="1"/>
  <c r="S1612" i="1" s="1"/>
  <c r="I1612" i="1"/>
  <c r="K1616" i="1"/>
  <c r="N1616" i="1" s="1"/>
  <c r="O1616" i="1" s="1"/>
  <c r="P1616" i="1" s="1"/>
  <c r="S1616" i="1" s="1"/>
  <c r="I1616" i="1"/>
  <c r="K1620" i="1"/>
  <c r="N1620" i="1" s="1"/>
  <c r="O1620" i="1" s="1"/>
  <c r="P1620" i="1" s="1"/>
  <c r="S1620" i="1" s="1"/>
  <c r="I1620" i="1"/>
  <c r="K1624" i="1"/>
  <c r="N1624" i="1" s="1"/>
  <c r="O1624" i="1" s="1"/>
  <c r="P1624" i="1" s="1"/>
  <c r="S1624" i="1" s="1"/>
  <c r="I1624" i="1"/>
  <c r="K1628" i="1"/>
  <c r="N1628" i="1" s="1"/>
  <c r="O1628" i="1" s="1"/>
  <c r="P1628" i="1" s="1"/>
  <c r="S1628" i="1" s="1"/>
  <c r="I1628" i="1"/>
  <c r="K1632" i="1"/>
  <c r="N1632" i="1" s="1"/>
  <c r="O1632" i="1" s="1"/>
  <c r="P1632" i="1" s="1"/>
  <c r="S1632" i="1" s="1"/>
  <c r="I1632" i="1"/>
  <c r="K1636" i="1"/>
  <c r="N1636" i="1" s="1"/>
  <c r="O1636" i="1" s="1"/>
  <c r="P1636" i="1" s="1"/>
  <c r="S1636" i="1" s="1"/>
  <c r="I1636" i="1"/>
  <c r="K1640" i="1"/>
  <c r="N1640" i="1" s="1"/>
  <c r="O1640" i="1" s="1"/>
  <c r="P1640" i="1" s="1"/>
  <c r="S1640" i="1" s="1"/>
  <c r="I1640" i="1"/>
  <c r="K1644" i="1"/>
  <c r="N1644" i="1" s="1"/>
  <c r="O1644" i="1" s="1"/>
  <c r="P1644" i="1" s="1"/>
  <c r="S1644" i="1" s="1"/>
  <c r="I1644" i="1"/>
  <c r="K1648" i="1"/>
  <c r="N1648" i="1" s="1"/>
  <c r="O1648" i="1" s="1"/>
  <c r="P1648" i="1" s="1"/>
  <c r="S1648" i="1" s="1"/>
  <c r="I1648" i="1"/>
  <c r="K1652" i="1"/>
  <c r="N1652" i="1" s="1"/>
  <c r="O1652" i="1" s="1"/>
  <c r="P1652" i="1" s="1"/>
  <c r="S1652" i="1" s="1"/>
  <c r="I1652" i="1"/>
  <c r="K1656" i="1"/>
  <c r="N1656" i="1" s="1"/>
  <c r="O1656" i="1" s="1"/>
  <c r="P1656" i="1" s="1"/>
  <c r="S1656" i="1" s="1"/>
  <c r="I1656" i="1"/>
  <c r="K1660" i="1"/>
  <c r="N1660" i="1" s="1"/>
  <c r="O1660" i="1" s="1"/>
  <c r="P1660" i="1" s="1"/>
  <c r="S1660" i="1" s="1"/>
  <c r="I1660" i="1"/>
  <c r="K1664" i="1"/>
  <c r="N1664" i="1" s="1"/>
  <c r="O1664" i="1" s="1"/>
  <c r="P1664" i="1" s="1"/>
  <c r="S1664" i="1" s="1"/>
  <c r="I1664" i="1"/>
  <c r="K1668" i="1"/>
  <c r="N1668" i="1" s="1"/>
  <c r="O1668" i="1" s="1"/>
  <c r="P1668" i="1" s="1"/>
  <c r="S1668" i="1" s="1"/>
  <c r="I1668" i="1"/>
  <c r="K1672" i="1"/>
  <c r="N1672" i="1" s="1"/>
  <c r="O1672" i="1" s="1"/>
  <c r="P1672" i="1" s="1"/>
  <c r="S1672" i="1" s="1"/>
  <c r="I1672" i="1"/>
  <c r="K1676" i="1"/>
  <c r="N1676" i="1" s="1"/>
  <c r="O1676" i="1" s="1"/>
  <c r="P1676" i="1" s="1"/>
  <c r="S1676" i="1" s="1"/>
  <c r="I1676" i="1"/>
  <c r="K1680" i="1"/>
  <c r="N1680" i="1" s="1"/>
  <c r="O1680" i="1" s="1"/>
  <c r="P1680" i="1" s="1"/>
  <c r="S1680" i="1" s="1"/>
  <c r="I1680" i="1"/>
  <c r="K1684" i="1"/>
  <c r="N1684" i="1" s="1"/>
  <c r="O1684" i="1" s="1"/>
  <c r="P1684" i="1" s="1"/>
  <c r="S1684" i="1" s="1"/>
  <c r="I1684" i="1"/>
  <c r="K1688" i="1"/>
  <c r="N1688" i="1" s="1"/>
  <c r="O1688" i="1" s="1"/>
  <c r="P1688" i="1" s="1"/>
  <c r="S1688" i="1" s="1"/>
  <c r="I1688" i="1"/>
  <c r="K1692" i="1"/>
  <c r="N1692" i="1" s="1"/>
  <c r="O1692" i="1" s="1"/>
  <c r="P1692" i="1" s="1"/>
  <c r="S1692" i="1" s="1"/>
  <c r="I1692" i="1"/>
  <c r="K1696" i="1"/>
  <c r="N1696" i="1" s="1"/>
  <c r="O1696" i="1" s="1"/>
  <c r="P1696" i="1" s="1"/>
  <c r="S1696" i="1" s="1"/>
  <c r="I1696" i="1"/>
  <c r="K1700" i="1"/>
  <c r="N1700" i="1" s="1"/>
  <c r="O1700" i="1" s="1"/>
  <c r="P1700" i="1" s="1"/>
  <c r="S1700" i="1" s="1"/>
  <c r="I1700" i="1"/>
  <c r="K1704" i="1"/>
  <c r="N1704" i="1" s="1"/>
  <c r="O1704" i="1" s="1"/>
  <c r="P1704" i="1" s="1"/>
  <c r="S1704" i="1" s="1"/>
  <c r="I1704" i="1"/>
  <c r="K1708" i="1"/>
  <c r="N1708" i="1" s="1"/>
  <c r="O1708" i="1" s="1"/>
  <c r="P1708" i="1" s="1"/>
  <c r="S1708" i="1" s="1"/>
  <c r="I1708" i="1"/>
  <c r="K1712" i="1"/>
  <c r="N1712" i="1" s="1"/>
  <c r="O1712" i="1" s="1"/>
  <c r="P1712" i="1" s="1"/>
  <c r="S1712" i="1" s="1"/>
  <c r="I1712" i="1"/>
  <c r="K1716" i="1"/>
  <c r="N1716" i="1" s="1"/>
  <c r="O1716" i="1" s="1"/>
  <c r="P1716" i="1" s="1"/>
  <c r="S1716" i="1" s="1"/>
  <c r="I1716" i="1"/>
  <c r="K1720" i="1"/>
  <c r="N1720" i="1" s="1"/>
  <c r="O1720" i="1" s="1"/>
  <c r="P1720" i="1" s="1"/>
  <c r="S1720" i="1" s="1"/>
  <c r="I1720" i="1"/>
  <c r="K1724" i="1"/>
  <c r="N1724" i="1" s="1"/>
  <c r="O1724" i="1" s="1"/>
  <c r="P1724" i="1" s="1"/>
  <c r="S1724" i="1" s="1"/>
  <c r="I1724" i="1"/>
  <c r="K1728" i="1"/>
  <c r="N1728" i="1" s="1"/>
  <c r="O1728" i="1" s="1"/>
  <c r="P1728" i="1" s="1"/>
  <c r="S1728" i="1" s="1"/>
  <c r="I1728" i="1"/>
  <c r="K1732" i="1"/>
  <c r="N1732" i="1" s="1"/>
  <c r="O1732" i="1" s="1"/>
  <c r="P1732" i="1" s="1"/>
  <c r="S1732" i="1" s="1"/>
  <c r="I1732" i="1"/>
  <c r="K1736" i="1"/>
  <c r="N1736" i="1" s="1"/>
  <c r="O1736" i="1" s="1"/>
  <c r="P1736" i="1" s="1"/>
  <c r="S1736" i="1" s="1"/>
  <c r="I1736" i="1"/>
  <c r="K1740" i="1"/>
  <c r="N1740" i="1" s="1"/>
  <c r="O1740" i="1" s="1"/>
  <c r="P1740" i="1" s="1"/>
  <c r="S1740" i="1" s="1"/>
  <c r="I1740" i="1"/>
  <c r="K1744" i="1"/>
  <c r="N1744" i="1" s="1"/>
  <c r="O1744" i="1" s="1"/>
  <c r="P1744" i="1" s="1"/>
  <c r="S1744" i="1" s="1"/>
  <c r="I1744" i="1"/>
  <c r="K1748" i="1"/>
  <c r="N1748" i="1" s="1"/>
  <c r="O1748" i="1" s="1"/>
  <c r="P1748" i="1" s="1"/>
  <c r="S1748" i="1" s="1"/>
  <c r="I1748" i="1"/>
  <c r="K1752" i="1"/>
  <c r="N1752" i="1" s="1"/>
  <c r="O1752" i="1" s="1"/>
  <c r="P1752" i="1" s="1"/>
  <c r="S1752" i="1" s="1"/>
  <c r="I1752" i="1"/>
  <c r="K1756" i="1"/>
  <c r="N1756" i="1" s="1"/>
  <c r="O1756" i="1" s="1"/>
  <c r="P1756" i="1" s="1"/>
  <c r="S1756" i="1" s="1"/>
  <c r="I1756" i="1"/>
  <c r="K1760" i="1"/>
  <c r="N1760" i="1" s="1"/>
  <c r="O1760" i="1" s="1"/>
  <c r="P1760" i="1" s="1"/>
  <c r="S1760" i="1" s="1"/>
  <c r="I1760" i="1"/>
  <c r="K1764" i="1"/>
  <c r="N1764" i="1" s="1"/>
  <c r="O1764" i="1" s="1"/>
  <c r="P1764" i="1" s="1"/>
  <c r="S1764" i="1" s="1"/>
  <c r="I1764" i="1"/>
  <c r="K1768" i="1"/>
  <c r="N1768" i="1" s="1"/>
  <c r="O1768" i="1" s="1"/>
  <c r="P1768" i="1" s="1"/>
  <c r="S1768" i="1" s="1"/>
  <c r="I1768" i="1"/>
  <c r="K1772" i="1"/>
  <c r="N1772" i="1" s="1"/>
  <c r="O1772" i="1" s="1"/>
  <c r="P1772" i="1" s="1"/>
  <c r="S1772" i="1" s="1"/>
  <c r="I1772" i="1"/>
  <c r="K1776" i="1"/>
  <c r="N1776" i="1" s="1"/>
  <c r="O1776" i="1" s="1"/>
  <c r="P1776" i="1" s="1"/>
  <c r="S1776" i="1" s="1"/>
  <c r="I1776" i="1"/>
  <c r="K1780" i="1"/>
  <c r="N1780" i="1" s="1"/>
  <c r="O1780" i="1" s="1"/>
  <c r="P1780" i="1" s="1"/>
  <c r="S1780" i="1" s="1"/>
  <c r="I1780" i="1"/>
  <c r="K1784" i="1"/>
  <c r="N1784" i="1" s="1"/>
  <c r="O1784" i="1" s="1"/>
  <c r="P1784" i="1" s="1"/>
  <c r="S1784" i="1" s="1"/>
  <c r="I1784" i="1"/>
  <c r="K1788" i="1"/>
  <c r="N1788" i="1" s="1"/>
  <c r="O1788" i="1" s="1"/>
  <c r="P1788" i="1" s="1"/>
  <c r="S1788" i="1" s="1"/>
  <c r="I1788" i="1"/>
  <c r="K1792" i="1"/>
  <c r="N1792" i="1" s="1"/>
  <c r="O1792" i="1" s="1"/>
  <c r="P1792" i="1" s="1"/>
  <c r="S1792" i="1" s="1"/>
  <c r="I1792" i="1"/>
  <c r="K1796" i="1"/>
  <c r="N1796" i="1" s="1"/>
  <c r="O1796" i="1" s="1"/>
  <c r="P1796" i="1" s="1"/>
  <c r="S1796" i="1" s="1"/>
  <c r="I1796" i="1"/>
  <c r="K1800" i="1"/>
  <c r="N1800" i="1" s="1"/>
  <c r="O1800" i="1" s="1"/>
  <c r="P1800" i="1" s="1"/>
  <c r="S1800" i="1" s="1"/>
  <c r="I1800" i="1"/>
  <c r="K1804" i="1"/>
  <c r="N1804" i="1" s="1"/>
  <c r="O1804" i="1" s="1"/>
  <c r="P1804" i="1" s="1"/>
  <c r="S1804" i="1" s="1"/>
  <c r="I1804" i="1"/>
  <c r="K1808" i="1"/>
  <c r="N1808" i="1" s="1"/>
  <c r="O1808" i="1" s="1"/>
  <c r="P1808" i="1" s="1"/>
  <c r="S1808" i="1" s="1"/>
  <c r="I1808" i="1"/>
  <c r="K601" i="1"/>
  <c r="N601" i="1" s="1"/>
  <c r="O601" i="1" s="1"/>
  <c r="P601" i="1" s="1"/>
  <c r="S601" i="1" s="1"/>
  <c r="I601" i="1"/>
  <c r="K605" i="1"/>
  <c r="N605" i="1" s="1"/>
  <c r="O605" i="1" s="1"/>
  <c r="P605" i="1" s="1"/>
  <c r="S605" i="1" s="1"/>
  <c r="I605" i="1"/>
  <c r="K609" i="1"/>
  <c r="N609" i="1" s="1"/>
  <c r="O609" i="1" s="1"/>
  <c r="P609" i="1" s="1"/>
  <c r="S609" i="1" s="1"/>
  <c r="I609" i="1"/>
  <c r="K613" i="1"/>
  <c r="N613" i="1" s="1"/>
  <c r="O613" i="1" s="1"/>
  <c r="P613" i="1" s="1"/>
  <c r="S613" i="1" s="1"/>
  <c r="I613" i="1"/>
  <c r="K617" i="1"/>
  <c r="N617" i="1" s="1"/>
  <c r="O617" i="1" s="1"/>
  <c r="P617" i="1" s="1"/>
  <c r="S617" i="1" s="1"/>
  <c r="I617" i="1"/>
  <c r="K621" i="1"/>
  <c r="N621" i="1" s="1"/>
  <c r="O621" i="1" s="1"/>
  <c r="P621" i="1" s="1"/>
  <c r="S621" i="1" s="1"/>
  <c r="I621" i="1"/>
  <c r="K625" i="1"/>
  <c r="N625" i="1" s="1"/>
  <c r="O625" i="1" s="1"/>
  <c r="P625" i="1" s="1"/>
  <c r="S625" i="1" s="1"/>
  <c r="I625" i="1"/>
  <c r="K629" i="1"/>
  <c r="N629" i="1" s="1"/>
  <c r="O629" i="1" s="1"/>
  <c r="P629" i="1" s="1"/>
  <c r="S629" i="1" s="1"/>
  <c r="I629" i="1"/>
  <c r="K633" i="1"/>
  <c r="N633" i="1" s="1"/>
  <c r="O633" i="1" s="1"/>
  <c r="P633" i="1" s="1"/>
  <c r="S633" i="1" s="1"/>
  <c r="I633" i="1"/>
  <c r="K637" i="1"/>
  <c r="N637" i="1" s="1"/>
  <c r="O637" i="1" s="1"/>
  <c r="P637" i="1" s="1"/>
  <c r="S637" i="1" s="1"/>
  <c r="I637" i="1"/>
  <c r="K641" i="1"/>
  <c r="N641" i="1" s="1"/>
  <c r="O641" i="1" s="1"/>
  <c r="P641" i="1" s="1"/>
  <c r="S641" i="1" s="1"/>
  <c r="I641" i="1"/>
  <c r="K645" i="1"/>
  <c r="N645" i="1" s="1"/>
  <c r="O645" i="1" s="1"/>
  <c r="P645" i="1" s="1"/>
  <c r="S645" i="1" s="1"/>
  <c r="I645" i="1"/>
  <c r="K649" i="1"/>
  <c r="N649" i="1" s="1"/>
  <c r="O649" i="1" s="1"/>
  <c r="P649" i="1" s="1"/>
  <c r="S649" i="1" s="1"/>
  <c r="I649" i="1"/>
  <c r="K653" i="1"/>
  <c r="N653" i="1" s="1"/>
  <c r="O653" i="1" s="1"/>
  <c r="P653" i="1" s="1"/>
  <c r="S653" i="1" s="1"/>
  <c r="I653" i="1"/>
  <c r="K657" i="1"/>
  <c r="N657" i="1" s="1"/>
  <c r="O657" i="1" s="1"/>
  <c r="P657" i="1" s="1"/>
  <c r="S657" i="1" s="1"/>
  <c r="I657" i="1"/>
  <c r="K661" i="1"/>
  <c r="N661" i="1" s="1"/>
  <c r="O661" i="1" s="1"/>
  <c r="P661" i="1" s="1"/>
  <c r="S661" i="1" s="1"/>
  <c r="I661" i="1"/>
  <c r="K665" i="1"/>
  <c r="N665" i="1" s="1"/>
  <c r="O665" i="1" s="1"/>
  <c r="P665" i="1" s="1"/>
  <c r="S665" i="1" s="1"/>
  <c r="I665" i="1"/>
  <c r="K669" i="1"/>
  <c r="N669" i="1" s="1"/>
  <c r="O669" i="1" s="1"/>
  <c r="P669" i="1" s="1"/>
  <c r="S669" i="1" s="1"/>
  <c r="I669" i="1"/>
  <c r="K673" i="1"/>
  <c r="N673" i="1" s="1"/>
  <c r="O673" i="1" s="1"/>
  <c r="P673" i="1" s="1"/>
  <c r="S673" i="1" s="1"/>
  <c r="I673" i="1"/>
  <c r="K677" i="1"/>
  <c r="N677" i="1" s="1"/>
  <c r="O677" i="1" s="1"/>
  <c r="P677" i="1" s="1"/>
  <c r="S677" i="1" s="1"/>
  <c r="I677" i="1"/>
  <c r="K681" i="1"/>
  <c r="N681" i="1" s="1"/>
  <c r="O681" i="1" s="1"/>
  <c r="P681" i="1" s="1"/>
  <c r="S681" i="1" s="1"/>
  <c r="I681" i="1"/>
  <c r="K685" i="1"/>
  <c r="N685" i="1" s="1"/>
  <c r="O685" i="1" s="1"/>
  <c r="P685" i="1" s="1"/>
  <c r="S685" i="1" s="1"/>
  <c r="I685" i="1"/>
  <c r="K689" i="1"/>
  <c r="N689" i="1" s="1"/>
  <c r="O689" i="1" s="1"/>
  <c r="P689" i="1" s="1"/>
  <c r="S689" i="1" s="1"/>
  <c r="I689" i="1"/>
  <c r="K693" i="1"/>
  <c r="N693" i="1" s="1"/>
  <c r="O693" i="1" s="1"/>
  <c r="P693" i="1" s="1"/>
  <c r="S693" i="1" s="1"/>
  <c r="I693" i="1"/>
  <c r="K697" i="1"/>
  <c r="N697" i="1" s="1"/>
  <c r="O697" i="1" s="1"/>
  <c r="P697" i="1" s="1"/>
  <c r="S697" i="1" s="1"/>
  <c r="I697" i="1"/>
  <c r="K701" i="1"/>
  <c r="N701" i="1" s="1"/>
  <c r="O701" i="1" s="1"/>
  <c r="P701" i="1" s="1"/>
  <c r="S701" i="1" s="1"/>
  <c r="I701" i="1"/>
  <c r="K705" i="1"/>
  <c r="N705" i="1" s="1"/>
  <c r="O705" i="1" s="1"/>
  <c r="P705" i="1" s="1"/>
  <c r="S705" i="1" s="1"/>
  <c r="I705" i="1"/>
  <c r="K709" i="1"/>
  <c r="N709" i="1" s="1"/>
  <c r="O709" i="1" s="1"/>
  <c r="P709" i="1" s="1"/>
  <c r="S709" i="1" s="1"/>
  <c r="I709" i="1"/>
  <c r="K713" i="1"/>
  <c r="N713" i="1" s="1"/>
  <c r="O713" i="1" s="1"/>
  <c r="P713" i="1" s="1"/>
  <c r="S713" i="1" s="1"/>
  <c r="I713" i="1"/>
  <c r="K717" i="1"/>
  <c r="N717" i="1" s="1"/>
  <c r="O717" i="1" s="1"/>
  <c r="P717" i="1" s="1"/>
  <c r="S717" i="1" s="1"/>
  <c r="I717" i="1"/>
  <c r="K721" i="1"/>
  <c r="N721" i="1" s="1"/>
  <c r="O721" i="1" s="1"/>
  <c r="P721" i="1" s="1"/>
  <c r="S721" i="1" s="1"/>
  <c r="I721" i="1"/>
  <c r="K725" i="1"/>
  <c r="N725" i="1" s="1"/>
  <c r="O725" i="1" s="1"/>
  <c r="P725" i="1" s="1"/>
  <c r="S725" i="1" s="1"/>
  <c r="I725" i="1"/>
  <c r="K729" i="1"/>
  <c r="N729" i="1" s="1"/>
  <c r="O729" i="1" s="1"/>
  <c r="P729" i="1" s="1"/>
  <c r="S729" i="1" s="1"/>
  <c r="I729" i="1"/>
  <c r="K733" i="1"/>
  <c r="N733" i="1" s="1"/>
  <c r="O733" i="1" s="1"/>
  <c r="P733" i="1" s="1"/>
  <c r="S733" i="1" s="1"/>
  <c r="I733" i="1"/>
  <c r="K737" i="1"/>
  <c r="N737" i="1" s="1"/>
  <c r="O737" i="1" s="1"/>
  <c r="P737" i="1" s="1"/>
  <c r="S737" i="1" s="1"/>
  <c r="I737" i="1"/>
  <c r="K741" i="1"/>
  <c r="N741" i="1" s="1"/>
  <c r="O741" i="1" s="1"/>
  <c r="P741" i="1" s="1"/>
  <c r="S741" i="1" s="1"/>
  <c r="I741" i="1"/>
  <c r="K745" i="1"/>
  <c r="N745" i="1" s="1"/>
  <c r="O745" i="1" s="1"/>
  <c r="P745" i="1" s="1"/>
  <c r="S745" i="1" s="1"/>
  <c r="I745" i="1"/>
  <c r="K749" i="1"/>
  <c r="N749" i="1" s="1"/>
  <c r="O749" i="1" s="1"/>
  <c r="P749" i="1" s="1"/>
  <c r="S749" i="1" s="1"/>
  <c r="I749" i="1"/>
  <c r="K753" i="1"/>
  <c r="N753" i="1" s="1"/>
  <c r="O753" i="1" s="1"/>
  <c r="P753" i="1" s="1"/>
  <c r="S753" i="1" s="1"/>
  <c r="I753" i="1"/>
  <c r="K757" i="1"/>
  <c r="N757" i="1" s="1"/>
  <c r="O757" i="1" s="1"/>
  <c r="P757" i="1" s="1"/>
  <c r="S757" i="1" s="1"/>
  <c r="I757" i="1"/>
  <c r="K761" i="1"/>
  <c r="N761" i="1" s="1"/>
  <c r="O761" i="1" s="1"/>
  <c r="P761" i="1" s="1"/>
  <c r="S761" i="1" s="1"/>
  <c r="I761" i="1"/>
  <c r="K765" i="1"/>
  <c r="N765" i="1" s="1"/>
  <c r="O765" i="1" s="1"/>
  <c r="P765" i="1" s="1"/>
  <c r="S765" i="1" s="1"/>
  <c r="I765" i="1"/>
  <c r="K769" i="1"/>
  <c r="N769" i="1" s="1"/>
  <c r="O769" i="1" s="1"/>
  <c r="P769" i="1" s="1"/>
  <c r="S769" i="1" s="1"/>
  <c r="I769" i="1"/>
  <c r="K773" i="1"/>
  <c r="N773" i="1" s="1"/>
  <c r="O773" i="1" s="1"/>
  <c r="P773" i="1" s="1"/>
  <c r="S773" i="1" s="1"/>
  <c r="I773" i="1"/>
  <c r="K777" i="1"/>
  <c r="N777" i="1" s="1"/>
  <c r="O777" i="1" s="1"/>
  <c r="P777" i="1" s="1"/>
  <c r="S777" i="1" s="1"/>
  <c r="I777" i="1"/>
  <c r="K781" i="1"/>
  <c r="N781" i="1" s="1"/>
  <c r="O781" i="1" s="1"/>
  <c r="P781" i="1" s="1"/>
  <c r="S781" i="1" s="1"/>
  <c r="I781" i="1"/>
  <c r="K785" i="1"/>
  <c r="N785" i="1" s="1"/>
  <c r="O785" i="1" s="1"/>
  <c r="P785" i="1" s="1"/>
  <c r="S785" i="1" s="1"/>
  <c r="I785" i="1"/>
  <c r="K789" i="1"/>
  <c r="N789" i="1" s="1"/>
  <c r="O789" i="1" s="1"/>
  <c r="P789" i="1" s="1"/>
  <c r="S789" i="1" s="1"/>
  <c r="I789" i="1"/>
  <c r="K793" i="1"/>
  <c r="N793" i="1" s="1"/>
  <c r="O793" i="1" s="1"/>
  <c r="P793" i="1" s="1"/>
  <c r="S793" i="1" s="1"/>
  <c r="I793" i="1"/>
  <c r="K797" i="1"/>
  <c r="N797" i="1" s="1"/>
  <c r="O797" i="1" s="1"/>
  <c r="P797" i="1" s="1"/>
  <c r="S797" i="1" s="1"/>
  <c r="I797" i="1"/>
  <c r="K801" i="1"/>
  <c r="N801" i="1" s="1"/>
  <c r="O801" i="1" s="1"/>
  <c r="P801" i="1" s="1"/>
  <c r="S801" i="1" s="1"/>
  <c r="I801" i="1"/>
  <c r="K805" i="1"/>
  <c r="N805" i="1" s="1"/>
  <c r="O805" i="1" s="1"/>
  <c r="P805" i="1" s="1"/>
  <c r="S805" i="1" s="1"/>
  <c r="I805" i="1"/>
  <c r="K809" i="1"/>
  <c r="N809" i="1" s="1"/>
  <c r="O809" i="1" s="1"/>
  <c r="P809" i="1" s="1"/>
  <c r="S809" i="1" s="1"/>
  <c r="I809" i="1"/>
  <c r="K813" i="1"/>
  <c r="N813" i="1" s="1"/>
  <c r="O813" i="1" s="1"/>
  <c r="P813" i="1" s="1"/>
  <c r="S813" i="1" s="1"/>
  <c r="I813" i="1"/>
  <c r="K817" i="1"/>
  <c r="N817" i="1" s="1"/>
  <c r="O817" i="1" s="1"/>
  <c r="P817" i="1" s="1"/>
  <c r="S817" i="1" s="1"/>
  <c r="I817" i="1"/>
  <c r="K821" i="1"/>
  <c r="N821" i="1" s="1"/>
  <c r="O821" i="1" s="1"/>
  <c r="P821" i="1" s="1"/>
  <c r="S821" i="1" s="1"/>
  <c r="I821" i="1"/>
  <c r="K825" i="1"/>
  <c r="N825" i="1" s="1"/>
  <c r="O825" i="1" s="1"/>
  <c r="P825" i="1" s="1"/>
  <c r="S825" i="1" s="1"/>
  <c r="I825" i="1"/>
  <c r="K829" i="1"/>
  <c r="N829" i="1" s="1"/>
  <c r="O829" i="1" s="1"/>
  <c r="P829" i="1" s="1"/>
  <c r="S829" i="1" s="1"/>
  <c r="I829" i="1"/>
  <c r="K833" i="1"/>
  <c r="N833" i="1" s="1"/>
  <c r="O833" i="1" s="1"/>
  <c r="P833" i="1" s="1"/>
  <c r="S833" i="1" s="1"/>
  <c r="I833" i="1"/>
  <c r="K837" i="1"/>
  <c r="N837" i="1" s="1"/>
  <c r="O837" i="1" s="1"/>
  <c r="P837" i="1" s="1"/>
  <c r="S837" i="1" s="1"/>
  <c r="I837" i="1"/>
  <c r="K841" i="1"/>
  <c r="N841" i="1" s="1"/>
  <c r="O841" i="1" s="1"/>
  <c r="P841" i="1" s="1"/>
  <c r="S841" i="1" s="1"/>
  <c r="I841" i="1"/>
  <c r="K845" i="1"/>
  <c r="N845" i="1" s="1"/>
  <c r="O845" i="1" s="1"/>
  <c r="P845" i="1" s="1"/>
  <c r="S845" i="1" s="1"/>
  <c r="I845" i="1"/>
  <c r="K849" i="1"/>
  <c r="N849" i="1" s="1"/>
  <c r="O849" i="1" s="1"/>
  <c r="P849" i="1" s="1"/>
  <c r="S849" i="1" s="1"/>
  <c r="I849" i="1"/>
  <c r="K853" i="1"/>
  <c r="N853" i="1" s="1"/>
  <c r="O853" i="1" s="1"/>
  <c r="P853" i="1" s="1"/>
  <c r="S853" i="1" s="1"/>
  <c r="I853" i="1"/>
  <c r="K857" i="1"/>
  <c r="N857" i="1" s="1"/>
  <c r="O857" i="1" s="1"/>
  <c r="P857" i="1" s="1"/>
  <c r="S857" i="1" s="1"/>
  <c r="I857" i="1"/>
  <c r="K861" i="1"/>
  <c r="N861" i="1" s="1"/>
  <c r="O861" i="1" s="1"/>
  <c r="P861" i="1" s="1"/>
  <c r="S861" i="1" s="1"/>
  <c r="I861" i="1"/>
  <c r="K865" i="1"/>
  <c r="N865" i="1" s="1"/>
  <c r="O865" i="1" s="1"/>
  <c r="P865" i="1" s="1"/>
  <c r="S865" i="1" s="1"/>
  <c r="I865" i="1"/>
  <c r="K869" i="1"/>
  <c r="N869" i="1" s="1"/>
  <c r="O869" i="1" s="1"/>
  <c r="P869" i="1" s="1"/>
  <c r="S869" i="1" s="1"/>
  <c r="I869" i="1"/>
  <c r="K873" i="1"/>
  <c r="N873" i="1" s="1"/>
  <c r="O873" i="1" s="1"/>
  <c r="P873" i="1" s="1"/>
  <c r="S873" i="1" s="1"/>
  <c r="I873" i="1"/>
  <c r="K877" i="1"/>
  <c r="N877" i="1" s="1"/>
  <c r="O877" i="1" s="1"/>
  <c r="P877" i="1" s="1"/>
  <c r="S877" i="1" s="1"/>
  <c r="I877" i="1"/>
  <c r="K881" i="1"/>
  <c r="N881" i="1" s="1"/>
  <c r="O881" i="1" s="1"/>
  <c r="P881" i="1" s="1"/>
  <c r="S881" i="1" s="1"/>
  <c r="I881" i="1"/>
  <c r="K885" i="1"/>
  <c r="N885" i="1" s="1"/>
  <c r="O885" i="1" s="1"/>
  <c r="P885" i="1" s="1"/>
  <c r="S885" i="1" s="1"/>
  <c r="I885" i="1"/>
  <c r="K889" i="1"/>
  <c r="N889" i="1" s="1"/>
  <c r="O889" i="1" s="1"/>
  <c r="P889" i="1" s="1"/>
  <c r="S889" i="1" s="1"/>
  <c r="I889" i="1"/>
  <c r="K893" i="1"/>
  <c r="N893" i="1" s="1"/>
  <c r="O893" i="1" s="1"/>
  <c r="P893" i="1" s="1"/>
  <c r="S893" i="1" s="1"/>
  <c r="I893" i="1"/>
  <c r="K897" i="1"/>
  <c r="N897" i="1" s="1"/>
  <c r="O897" i="1" s="1"/>
  <c r="P897" i="1" s="1"/>
  <c r="S897" i="1" s="1"/>
  <c r="I897" i="1"/>
  <c r="K901" i="1"/>
  <c r="N901" i="1" s="1"/>
  <c r="O901" i="1" s="1"/>
  <c r="P901" i="1" s="1"/>
  <c r="S901" i="1" s="1"/>
  <c r="I901" i="1"/>
  <c r="K905" i="1"/>
  <c r="N905" i="1" s="1"/>
  <c r="O905" i="1" s="1"/>
  <c r="P905" i="1" s="1"/>
  <c r="S905" i="1" s="1"/>
  <c r="I905" i="1"/>
  <c r="K909" i="1"/>
  <c r="N909" i="1" s="1"/>
  <c r="O909" i="1" s="1"/>
  <c r="P909" i="1" s="1"/>
  <c r="S909" i="1" s="1"/>
  <c r="I909" i="1"/>
  <c r="K913" i="1"/>
  <c r="N913" i="1" s="1"/>
  <c r="O913" i="1" s="1"/>
  <c r="P913" i="1" s="1"/>
  <c r="S913" i="1" s="1"/>
  <c r="I913" i="1"/>
  <c r="K917" i="1"/>
  <c r="N917" i="1" s="1"/>
  <c r="O917" i="1" s="1"/>
  <c r="P917" i="1" s="1"/>
  <c r="S917" i="1" s="1"/>
  <c r="I917" i="1"/>
  <c r="K921" i="1"/>
  <c r="N921" i="1" s="1"/>
  <c r="O921" i="1" s="1"/>
  <c r="P921" i="1" s="1"/>
  <c r="S921" i="1" s="1"/>
  <c r="I921" i="1"/>
  <c r="K925" i="1"/>
  <c r="N925" i="1" s="1"/>
  <c r="O925" i="1" s="1"/>
  <c r="P925" i="1" s="1"/>
  <c r="S925" i="1" s="1"/>
  <c r="I925" i="1"/>
  <c r="K929" i="1"/>
  <c r="N929" i="1" s="1"/>
  <c r="O929" i="1" s="1"/>
  <c r="P929" i="1" s="1"/>
  <c r="S929" i="1" s="1"/>
  <c r="I929" i="1"/>
  <c r="K933" i="1"/>
  <c r="N933" i="1" s="1"/>
  <c r="O933" i="1" s="1"/>
  <c r="P933" i="1" s="1"/>
  <c r="S933" i="1" s="1"/>
  <c r="I933" i="1"/>
  <c r="K937" i="1"/>
  <c r="N937" i="1" s="1"/>
  <c r="O937" i="1" s="1"/>
  <c r="P937" i="1" s="1"/>
  <c r="S937" i="1" s="1"/>
  <c r="I937" i="1"/>
  <c r="K941" i="1"/>
  <c r="N941" i="1" s="1"/>
  <c r="O941" i="1" s="1"/>
  <c r="P941" i="1" s="1"/>
  <c r="S941" i="1" s="1"/>
  <c r="I941" i="1"/>
  <c r="K945" i="1"/>
  <c r="N945" i="1" s="1"/>
  <c r="O945" i="1" s="1"/>
  <c r="P945" i="1" s="1"/>
  <c r="S945" i="1" s="1"/>
  <c r="I945" i="1"/>
  <c r="K949" i="1"/>
  <c r="N949" i="1" s="1"/>
  <c r="O949" i="1" s="1"/>
  <c r="P949" i="1" s="1"/>
  <c r="S949" i="1" s="1"/>
  <c r="I949" i="1"/>
  <c r="K953" i="1"/>
  <c r="N953" i="1" s="1"/>
  <c r="O953" i="1" s="1"/>
  <c r="P953" i="1" s="1"/>
  <c r="S953" i="1" s="1"/>
  <c r="I953" i="1"/>
  <c r="K957" i="1"/>
  <c r="N957" i="1" s="1"/>
  <c r="O957" i="1" s="1"/>
  <c r="P957" i="1" s="1"/>
  <c r="S957" i="1" s="1"/>
  <c r="I957" i="1"/>
  <c r="K961" i="1"/>
  <c r="N961" i="1" s="1"/>
  <c r="O961" i="1" s="1"/>
  <c r="P961" i="1" s="1"/>
  <c r="S961" i="1" s="1"/>
  <c r="I961" i="1"/>
  <c r="K965" i="1"/>
  <c r="N965" i="1" s="1"/>
  <c r="O965" i="1" s="1"/>
  <c r="P965" i="1" s="1"/>
  <c r="S965" i="1" s="1"/>
  <c r="I965" i="1"/>
  <c r="K969" i="1"/>
  <c r="N969" i="1" s="1"/>
  <c r="O969" i="1" s="1"/>
  <c r="P969" i="1" s="1"/>
  <c r="S969" i="1" s="1"/>
  <c r="I969" i="1"/>
  <c r="K973" i="1"/>
  <c r="N973" i="1" s="1"/>
  <c r="O973" i="1" s="1"/>
  <c r="P973" i="1" s="1"/>
  <c r="S973" i="1" s="1"/>
  <c r="I973" i="1"/>
  <c r="K977" i="1"/>
  <c r="N977" i="1" s="1"/>
  <c r="O977" i="1" s="1"/>
  <c r="P977" i="1" s="1"/>
  <c r="S977" i="1" s="1"/>
  <c r="I977" i="1"/>
  <c r="K981" i="1"/>
  <c r="N981" i="1" s="1"/>
  <c r="O981" i="1" s="1"/>
  <c r="P981" i="1" s="1"/>
  <c r="S981" i="1" s="1"/>
  <c r="I981" i="1"/>
  <c r="K985" i="1"/>
  <c r="N985" i="1" s="1"/>
  <c r="O985" i="1" s="1"/>
  <c r="P985" i="1" s="1"/>
  <c r="S985" i="1" s="1"/>
  <c r="I985" i="1"/>
  <c r="K989" i="1"/>
  <c r="N989" i="1" s="1"/>
  <c r="O989" i="1" s="1"/>
  <c r="P989" i="1" s="1"/>
  <c r="S989" i="1" s="1"/>
  <c r="I989" i="1"/>
  <c r="K993" i="1"/>
  <c r="N993" i="1" s="1"/>
  <c r="O993" i="1" s="1"/>
  <c r="P993" i="1" s="1"/>
  <c r="S993" i="1" s="1"/>
  <c r="I993" i="1"/>
  <c r="K997" i="1"/>
  <c r="N997" i="1" s="1"/>
  <c r="O997" i="1" s="1"/>
  <c r="P997" i="1" s="1"/>
  <c r="S997" i="1" s="1"/>
  <c r="I997" i="1"/>
  <c r="K1001" i="1"/>
  <c r="N1001" i="1" s="1"/>
  <c r="O1001" i="1" s="1"/>
  <c r="P1001" i="1" s="1"/>
  <c r="S1001" i="1" s="1"/>
  <c r="I1001" i="1"/>
  <c r="K1005" i="1"/>
  <c r="N1005" i="1" s="1"/>
  <c r="O1005" i="1" s="1"/>
  <c r="P1005" i="1" s="1"/>
  <c r="S1005" i="1" s="1"/>
  <c r="I1005" i="1"/>
  <c r="K1009" i="1"/>
  <c r="N1009" i="1" s="1"/>
  <c r="O1009" i="1" s="1"/>
  <c r="P1009" i="1" s="1"/>
  <c r="S1009" i="1" s="1"/>
  <c r="I1009" i="1"/>
  <c r="K1013" i="1"/>
  <c r="N1013" i="1" s="1"/>
  <c r="O1013" i="1" s="1"/>
  <c r="P1013" i="1" s="1"/>
  <c r="S1013" i="1" s="1"/>
  <c r="I1013" i="1"/>
  <c r="K1017" i="1"/>
  <c r="N1017" i="1" s="1"/>
  <c r="O1017" i="1" s="1"/>
  <c r="P1017" i="1" s="1"/>
  <c r="S1017" i="1" s="1"/>
  <c r="I1017" i="1"/>
  <c r="K1021" i="1"/>
  <c r="N1021" i="1" s="1"/>
  <c r="O1021" i="1" s="1"/>
  <c r="P1021" i="1" s="1"/>
  <c r="S1021" i="1" s="1"/>
  <c r="I1021" i="1"/>
  <c r="K1025" i="1"/>
  <c r="N1025" i="1" s="1"/>
  <c r="O1025" i="1" s="1"/>
  <c r="P1025" i="1" s="1"/>
  <c r="S1025" i="1" s="1"/>
  <c r="I1025" i="1"/>
  <c r="K1029" i="1"/>
  <c r="N1029" i="1" s="1"/>
  <c r="O1029" i="1" s="1"/>
  <c r="P1029" i="1" s="1"/>
  <c r="S1029" i="1" s="1"/>
  <c r="I1029" i="1"/>
  <c r="K1033" i="1"/>
  <c r="N1033" i="1" s="1"/>
  <c r="O1033" i="1" s="1"/>
  <c r="P1033" i="1" s="1"/>
  <c r="S1033" i="1" s="1"/>
  <c r="I1033" i="1"/>
  <c r="K1037" i="1"/>
  <c r="N1037" i="1" s="1"/>
  <c r="O1037" i="1" s="1"/>
  <c r="P1037" i="1" s="1"/>
  <c r="S1037" i="1" s="1"/>
  <c r="I1037" i="1"/>
  <c r="K1041" i="1"/>
  <c r="N1041" i="1" s="1"/>
  <c r="O1041" i="1" s="1"/>
  <c r="P1041" i="1" s="1"/>
  <c r="S1041" i="1" s="1"/>
  <c r="I1041" i="1"/>
  <c r="K1045" i="1"/>
  <c r="N1045" i="1" s="1"/>
  <c r="O1045" i="1" s="1"/>
  <c r="P1045" i="1" s="1"/>
  <c r="S1045" i="1" s="1"/>
  <c r="I1045" i="1"/>
  <c r="K1049" i="1"/>
  <c r="N1049" i="1" s="1"/>
  <c r="O1049" i="1" s="1"/>
  <c r="P1049" i="1" s="1"/>
  <c r="S1049" i="1" s="1"/>
  <c r="I1049" i="1"/>
  <c r="K1053" i="1"/>
  <c r="N1053" i="1" s="1"/>
  <c r="O1053" i="1" s="1"/>
  <c r="P1053" i="1" s="1"/>
  <c r="S1053" i="1" s="1"/>
  <c r="I1053" i="1"/>
  <c r="K1057" i="1"/>
  <c r="N1057" i="1" s="1"/>
  <c r="O1057" i="1" s="1"/>
  <c r="P1057" i="1" s="1"/>
  <c r="S1057" i="1" s="1"/>
  <c r="I1057" i="1"/>
  <c r="K1061" i="1"/>
  <c r="N1061" i="1" s="1"/>
  <c r="O1061" i="1" s="1"/>
  <c r="P1061" i="1" s="1"/>
  <c r="S1061" i="1" s="1"/>
  <c r="I1061" i="1"/>
  <c r="K1065" i="1"/>
  <c r="N1065" i="1" s="1"/>
  <c r="O1065" i="1" s="1"/>
  <c r="P1065" i="1" s="1"/>
  <c r="S1065" i="1" s="1"/>
  <c r="I1065" i="1"/>
  <c r="K1069" i="1"/>
  <c r="N1069" i="1" s="1"/>
  <c r="O1069" i="1" s="1"/>
  <c r="P1069" i="1" s="1"/>
  <c r="S1069" i="1" s="1"/>
  <c r="I1069" i="1"/>
  <c r="K1073" i="1"/>
  <c r="N1073" i="1" s="1"/>
  <c r="O1073" i="1" s="1"/>
  <c r="P1073" i="1" s="1"/>
  <c r="S1073" i="1" s="1"/>
  <c r="I1073" i="1"/>
  <c r="K1077" i="1"/>
  <c r="N1077" i="1" s="1"/>
  <c r="O1077" i="1" s="1"/>
  <c r="P1077" i="1" s="1"/>
  <c r="S1077" i="1" s="1"/>
  <c r="I1077" i="1"/>
  <c r="K1081" i="1"/>
  <c r="N1081" i="1" s="1"/>
  <c r="O1081" i="1" s="1"/>
  <c r="P1081" i="1" s="1"/>
  <c r="S1081" i="1" s="1"/>
  <c r="I1081" i="1"/>
  <c r="K1085" i="1"/>
  <c r="N1085" i="1" s="1"/>
  <c r="O1085" i="1" s="1"/>
  <c r="P1085" i="1" s="1"/>
  <c r="S1085" i="1" s="1"/>
  <c r="I1085" i="1"/>
  <c r="K1089" i="1"/>
  <c r="N1089" i="1" s="1"/>
  <c r="O1089" i="1" s="1"/>
  <c r="P1089" i="1" s="1"/>
  <c r="S1089" i="1" s="1"/>
  <c r="I1089" i="1"/>
  <c r="K1093" i="1"/>
  <c r="N1093" i="1" s="1"/>
  <c r="O1093" i="1" s="1"/>
  <c r="P1093" i="1" s="1"/>
  <c r="S1093" i="1" s="1"/>
  <c r="I1093" i="1"/>
  <c r="K1097" i="1"/>
  <c r="N1097" i="1" s="1"/>
  <c r="O1097" i="1" s="1"/>
  <c r="P1097" i="1" s="1"/>
  <c r="S1097" i="1" s="1"/>
  <c r="I1097" i="1"/>
  <c r="K1101" i="1"/>
  <c r="N1101" i="1" s="1"/>
  <c r="O1101" i="1" s="1"/>
  <c r="P1101" i="1" s="1"/>
  <c r="S1101" i="1" s="1"/>
  <c r="I1101" i="1"/>
  <c r="K1105" i="1"/>
  <c r="N1105" i="1" s="1"/>
  <c r="O1105" i="1" s="1"/>
  <c r="P1105" i="1" s="1"/>
  <c r="S1105" i="1" s="1"/>
  <c r="I1105" i="1"/>
  <c r="K1109" i="1"/>
  <c r="N1109" i="1" s="1"/>
  <c r="O1109" i="1" s="1"/>
  <c r="P1109" i="1" s="1"/>
  <c r="S1109" i="1" s="1"/>
  <c r="I1109" i="1"/>
  <c r="K1113" i="1"/>
  <c r="N1113" i="1" s="1"/>
  <c r="O1113" i="1" s="1"/>
  <c r="P1113" i="1" s="1"/>
  <c r="S1113" i="1" s="1"/>
  <c r="I1113" i="1"/>
  <c r="K1117" i="1"/>
  <c r="N1117" i="1" s="1"/>
  <c r="O1117" i="1" s="1"/>
  <c r="P1117" i="1" s="1"/>
  <c r="S1117" i="1" s="1"/>
  <c r="I1117" i="1"/>
  <c r="K1121" i="1"/>
  <c r="N1121" i="1" s="1"/>
  <c r="O1121" i="1" s="1"/>
  <c r="P1121" i="1" s="1"/>
  <c r="S1121" i="1" s="1"/>
  <c r="I1121" i="1"/>
  <c r="K1125" i="1"/>
  <c r="N1125" i="1" s="1"/>
  <c r="O1125" i="1" s="1"/>
  <c r="P1125" i="1" s="1"/>
  <c r="S1125" i="1" s="1"/>
  <c r="I1125" i="1"/>
  <c r="K1129" i="1"/>
  <c r="N1129" i="1" s="1"/>
  <c r="O1129" i="1" s="1"/>
  <c r="P1129" i="1" s="1"/>
  <c r="S1129" i="1" s="1"/>
  <c r="I1129" i="1"/>
  <c r="K1133" i="1"/>
  <c r="N1133" i="1" s="1"/>
  <c r="O1133" i="1" s="1"/>
  <c r="P1133" i="1" s="1"/>
  <c r="S1133" i="1" s="1"/>
  <c r="I1133" i="1"/>
  <c r="K1137" i="1"/>
  <c r="N1137" i="1" s="1"/>
  <c r="O1137" i="1" s="1"/>
  <c r="P1137" i="1" s="1"/>
  <c r="S1137" i="1" s="1"/>
  <c r="I1137" i="1"/>
  <c r="K1141" i="1"/>
  <c r="N1141" i="1" s="1"/>
  <c r="O1141" i="1" s="1"/>
  <c r="P1141" i="1" s="1"/>
  <c r="S1141" i="1" s="1"/>
  <c r="I1141" i="1"/>
  <c r="K1145" i="1"/>
  <c r="N1145" i="1" s="1"/>
  <c r="O1145" i="1" s="1"/>
  <c r="P1145" i="1" s="1"/>
  <c r="S1145" i="1" s="1"/>
  <c r="I1145" i="1"/>
  <c r="K1149" i="1"/>
  <c r="N1149" i="1" s="1"/>
  <c r="O1149" i="1" s="1"/>
  <c r="P1149" i="1" s="1"/>
  <c r="S1149" i="1" s="1"/>
  <c r="I1149" i="1"/>
  <c r="K1153" i="1"/>
  <c r="N1153" i="1" s="1"/>
  <c r="O1153" i="1" s="1"/>
  <c r="P1153" i="1" s="1"/>
  <c r="S1153" i="1" s="1"/>
  <c r="I1153" i="1"/>
  <c r="K1157" i="1"/>
  <c r="N1157" i="1" s="1"/>
  <c r="O1157" i="1" s="1"/>
  <c r="P1157" i="1" s="1"/>
  <c r="S1157" i="1" s="1"/>
  <c r="I1157" i="1"/>
  <c r="K1161" i="1"/>
  <c r="N1161" i="1" s="1"/>
  <c r="O1161" i="1" s="1"/>
  <c r="P1161" i="1" s="1"/>
  <c r="S1161" i="1" s="1"/>
  <c r="I1161" i="1"/>
  <c r="K1165" i="1"/>
  <c r="N1165" i="1" s="1"/>
  <c r="O1165" i="1" s="1"/>
  <c r="P1165" i="1" s="1"/>
  <c r="S1165" i="1" s="1"/>
  <c r="I1165" i="1"/>
  <c r="K1169" i="1"/>
  <c r="N1169" i="1" s="1"/>
  <c r="O1169" i="1" s="1"/>
  <c r="P1169" i="1" s="1"/>
  <c r="S1169" i="1" s="1"/>
  <c r="I1169" i="1"/>
  <c r="K1173" i="1"/>
  <c r="N1173" i="1" s="1"/>
  <c r="O1173" i="1" s="1"/>
  <c r="P1173" i="1" s="1"/>
  <c r="S1173" i="1" s="1"/>
  <c r="I1173" i="1"/>
  <c r="K1177" i="1"/>
  <c r="N1177" i="1" s="1"/>
  <c r="O1177" i="1" s="1"/>
  <c r="P1177" i="1" s="1"/>
  <c r="S1177" i="1" s="1"/>
  <c r="I1177" i="1"/>
  <c r="K1181" i="1"/>
  <c r="N1181" i="1" s="1"/>
  <c r="O1181" i="1" s="1"/>
  <c r="P1181" i="1" s="1"/>
  <c r="S1181" i="1" s="1"/>
  <c r="I1181" i="1"/>
  <c r="K1185" i="1"/>
  <c r="N1185" i="1" s="1"/>
  <c r="O1185" i="1" s="1"/>
  <c r="P1185" i="1" s="1"/>
  <c r="S1185" i="1" s="1"/>
  <c r="I1185" i="1"/>
  <c r="K1189" i="1"/>
  <c r="N1189" i="1" s="1"/>
  <c r="O1189" i="1" s="1"/>
  <c r="P1189" i="1" s="1"/>
  <c r="S1189" i="1" s="1"/>
  <c r="I1189" i="1"/>
  <c r="K1193" i="1"/>
  <c r="N1193" i="1" s="1"/>
  <c r="O1193" i="1" s="1"/>
  <c r="P1193" i="1" s="1"/>
  <c r="S1193" i="1" s="1"/>
  <c r="I1193" i="1"/>
  <c r="K1197" i="1"/>
  <c r="N1197" i="1" s="1"/>
  <c r="O1197" i="1" s="1"/>
  <c r="P1197" i="1" s="1"/>
  <c r="S1197" i="1" s="1"/>
  <c r="I1197" i="1"/>
  <c r="K1201" i="1"/>
  <c r="N1201" i="1" s="1"/>
  <c r="O1201" i="1" s="1"/>
  <c r="P1201" i="1" s="1"/>
  <c r="S1201" i="1" s="1"/>
  <c r="I1201" i="1"/>
  <c r="K1205" i="1"/>
  <c r="N1205" i="1" s="1"/>
  <c r="O1205" i="1" s="1"/>
  <c r="P1205" i="1" s="1"/>
  <c r="S1205" i="1" s="1"/>
  <c r="I1205" i="1"/>
  <c r="K1209" i="1"/>
  <c r="N1209" i="1" s="1"/>
  <c r="O1209" i="1" s="1"/>
  <c r="P1209" i="1" s="1"/>
  <c r="S1209" i="1" s="1"/>
  <c r="I1209" i="1"/>
  <c r="K1213" i="1"/>
  <c r="N1213" i="1" s="1"/>
  <c r="O1213" i="1" s="1"/>
  <c r="P1213" i="1" s="1"/>
  <c r="S1213" i="1" s="1"/>
  <c r="I1213" i="1"/>
  <c r="K1217" i="1"/>
  <c r="N1217" i="1" s="1"/>
  <c r="O1217" i="1" s="1"/>
  <c r="P1217" i="1" s="1"/>
  <c r="S1217" i="1" s="1"/>
  <c r="I1217" i="1"/>
  <c r="K1221" i="1"/>
  <c r="N1221" i="1" s="1"/>
  <c r="O1221" i="1" s="1"/>
  <c r="P1221" i="1" s="1"/>
  <c r="S1221" i="1" s="1"/>
  <c r="I1221" i="1"/>
  <c r="K1225" i="1"/>
  <c r="N1225" i="1" s="1"/>
  <c r="O1225" i="1" s="1"/>
  <c r="P1225" i="1" s="1"/>
  <c r="S1225" i="1" s="1"/>
  <c r="I1225" i="1"/>
  <c r="K1229" i="1"/>
  <c r="N1229" i="1" s="1"/>
  <c r="O1229" i="1" s="1"/>
  <c r="P1229" i="1" s="1"/>
  <c r="S1229" i="1" s="1"/>
  <c r="I1229" i="1"/>
  <c r="K1233" i="1"/>
  <c r="N1233" i="1" s="1"/>
  <c r="O1233" i="1" s="1"/>
  <c r="P1233" i="1" s="1"/>
  <c r="S1233" i="1" s="1"/>
  <c r="I1233" i="1"/>
  <c r="K1237" i="1"/>
  <c r="N1237" i="1" s="1"/>
  <c r="O1237" i="1" s="1"/>
  <c r="P1237" i="1" s="1"/>
  <c r="S1237" i="1" s="1"/>
  <c r="I1237" i="1"/>
  <c r="K1241" i="1"/>
  <c r="N1241" i="1" s="1"/>
  <c r="O1241" i="1" s="1"/>
  <c r="P1241" i="1" s="1"/>
  <c r="S1241" i="1" s="1"/>
  <c r="I1241" i="1"/>
  <c r="K1245" i="1"/>
  <c r="N1245" i="1" s="1"/>
  <c r="O1245" i="1" s="1"/>
  <c r="P1245" i="1" s="1"/>
  <c r="S1245" i="1" s="1"/>
  <c r="I1245" i="1"/>
  <c r="K1249" i="1"/>
  <c r="N1249" i="1" s="1"/>
  <c r="O1249" i="1" s="1"/>
  <c r="P1249" i="1" s="1"/>
  <c r="S1249" i="1" s="1"/>
  <c r="I1249" i="1"/>
  <c r="K1253" i="1"/>
  <c r="N1253" i="1" s="1"/>
  <c r="O1253" i="1" s="1"/>
  <c r="P1253" i="1" s="1"/>
  <c r="S1253" i="1" s="1"/>
  <c r="I1253" i="1"/>
  <c r="K1257" i="1"/>
  <c r="N1257" i="1" s="1"/>
  <c r="O1257" i="1" s="1"/>
  <c r="P1257" i="1" s="1"/>
  <c r="S1257" i="1" s="1"/>
  <c r="I1257" i="1"/>
  <c r="K1261" i="1"/>
  <c r="N1261" i="1" s="1"/>
  <c r="O1261" i="1" s="1"/>
  <c r="P1261" i="1" s="1"/>
  <c r="S1261" i="1" s="1"/>
  <c r="I1261" i="1"/>
  <c r="K1265" i="1"/>
  <c r="N1265" i="1" s="1"/>
  <c r="O1265" i="1" s="1"/>
  <c r="P1265" i="1" s="1"/>
  <c r="S1265" i="1" s="1"/>
  <c r="I1265" i="1"/>
  <c r="K1269" i="1"/>
  <c r="N1269" i="1" s="1"/>
  <c r="O1269" i="1" s="1"/>
  <c r="P1269" i="1" s="1"/>
  <c r="S1269" i="1" s="1"/>
  <c r="I1269" i="1"/>
  <c r="K1273" i="1"/>
  <c r="N1273" i="1" s="1"/>
  <c r="O1273" i="1" s="1"/>
  <c r="P1273" i="1" s="1"/>
  <c r="S1273" i="1" s="1"/>
  <c r="I1273" i="1"/>
  <c r="K1277" i="1"/>
  <c r="N1277" i="1" s="1"/>
  <c r="O1277" i="1" s="1"/>
  <c r="P1277" i="1" s="1"/>
  <c r="S1277" i="1" s="1"/>
  <c r="I1277" i="1"/>
  <c r="K1281" i="1"/>
  <c r="N1281" i="1" s="1"/>
  <c r="O1281" i="1" s="1"/>
  <c r="P1281" i="1" s="1"/>
  <c r="S1281" i="1" s="1"/>
  <c r="I1281" i="1"/>
  <c r="K1285" i="1"/>
  <c r="N1285" i="1" s="1"/>
  <c r="O1285" i="1" s="1"/>
  <c r="P1285" i="1" s="1"/>
  <c r="S1285" i="1" s="1"/>
  <c r="I1285" i="1"/>
  <c r="K1289" i="1"/>
  <c r="N1289" i="1" s="1"/>
  <c r="O1289" i="1" s="1"/>
  <c r="P1289" i="1" s="1"/>
  <c r="S1289" i="1" s="1"/>
  <c r="I1289" i="1"/>
  <c r="K1293" i="1"/>
  <c r="N1293" i="1" s="1"/>
  <c r="O1293" i="1" s="1"/>
  <c r="P1293" i="1" s="1"/>
  <c r="S1293" i="1" s="1"/>
  <c r="I1293" i="1"/>
  <c r="K1297" i="1"/>
  <c r="N1297" i="1" s="1"/>
  <c r="O1297" i="1" s="1"/>
  <c r="P1297" i="1" s="1"/>
  <c r="S1297" i="1" s="1"/>
  <c r="I1297" i="1"/>
  <c r="K1301" i="1"/>
  <c r="N1301" i="1" s="1"/>
  <c r="O1301" i="1" s="1"/>
  <c r="P1301" i="1" s="1"/>
  <c r="S1301" i="1" s="1"/>
  <c r="I1301" i="1"/>
  <c r="K1305" i="1"/>
  <c r="N1305" i="1" s="1"/>
  <c r="O1305" i="1" s="1"/>
  <c r="P1305" i="1" s="1"/>
  <c r="S1305" i="1" s="1"/>
  <c r="I1305" i="1"/>
  <c r="K1309" i="1"/>
  <c r="N1309" i="1" s="1"/>
  <c r="O1309" i="1" s="1"/>
  <c r="P1309" i="1" s="1"/>
  <c r="S1309" i="1" s="1"/>
  <c r="I1309" i="1"/>
  <c r="K1313" i="1"/>
  <c r="N1313" i="1" s="1"/>
  <c r="O1313" i="1" s="1"/>
  <c r="P1313" i="1" s="1"/>
  <c r="S1313" i="1" s="1"/>
  <c r="I1313" i="1"/>
  <c r="K1317" i="1"/>
  <c r="N1317" i="1" s="1"/>
  <c r="O1317" i="1" s="1"/>
  <c r="P1317" i="1" s="1"/>
  <c r="S1317" i="1" s="1"/>
  <c r="I1317" i="1"/>
  <c r="K1321" i="1"/>
  <c r="N1321" i="1" s="1"/>
  <c r="O1321" i="1" s="1"/>
  <c r="P1321" i="1" s="1"/>
  <c r="S1321" i="1" s="1"/>
  <c r="I1321" i="1"/>
  <c r="K1325" i="1"/>
  <c r="N1325" i="1" s="1"/>
  <c r="O1325" i="1" s="1"/>
  <c r="P1325" i="1" s="1"/>
  <c r="S1325" i="1" s="1"/>
  <c r="I1325" i="1"/>
  <c r="K1329" i="1"/>
  <c r="N1329" i="1" s="1"/>
  <c r="O1329" i="1" s="1"/>
  <c r="P1329" i="1" s="1"/>
  <c r="S1329" i="1" s="1"/>
  <c r="I1329" i="1"/>
  <c r="K1333" i="1"/>
  <c r="N1333" i="1" s="1"/>
  <c r="O1333" i="1" s="1"/>
  <c r="P1333" i="1" s="1"/>
  <c r="S1333" i="1" s="1"/>
  <c r="I1333" i="1"/>
  <c r="K1337" i="1"/>
  <c r="N1337" i="1" s="1"/>
  <c r="O1337" i="1" s="1"/>
  <c r="P1337" i="1" s="1"/>
  <c r="S1337" i="1" s="1"/>
  <c r="I1337" i="1"/>
  <c r="K1341" i="1"/>
  <c r="N1341" i="1" s="1"/>
  <c r="O1341" i="1" s="1"/>
  <c r="P1341" i="1" s="1"/>
  <c r="S1341" i="1" s="1"/>
  <c r="I1341" i="1"/>
  <c r="K1345" i="1"/>
  <c r="N1345" i="1" s="1"/>
  <c r="O1345" i="1" s="1"/>
  <c r="P1345" i="1" s="1"/>
  <c r="S1345" i="1" s="1"/>
  <c r="I1345" i="1"/>
  <c r="K1349" i="1"/>
  <c r="N1349" i="1" s="1"/>
  <c r="O1349" i="1" s="1"/>
  <c r="P1349" i="1" s="1"/>
  <c r="S1349" i="1" s="1"/>
  <c r="I1349" i="1"/>
  <c r="K1353" i="1"/>
  <c r="N1353" i="1" s="1"/>
  <c r="O1353" i="1" s="1"/>
  <c r="P1353" i="1" s="1"/>
  <c r="S1353" i="1" s="1"/>
  <c r="I1353" i="1"/>
  <c r="K1357" i="1"/>
  <c r="N1357" i="1" s="1"/>
  <c r="O1357" i="1" s="1"/>
  <c r="P1357" i="1" s="1"/>
  <c r="S1357" i="1" s="1"/>
  <c r="I1357" i="1"/>
  <c r="K1361" i="1"/>
  <c r="N1361" i="1" s="1"/>
  <c r="O1361" i="1" s="1"/>
  <c r="P1361" i="1" s="1"/>
  <c r="S1361" i="1" s="1"/>
  <c r="I1361" i="1"/>
  <c r="K1365" i="1"/>
  <c r="N1365" i="1" s="1"/>
  <c r="O1365" i="1" s="1"/>
  <c r="P1365" i="1" s="1"/>
  <c r="S1365" i="1" s="1"/>
  <c r="I1365" i="1"/>
  <c r="K1369" i="1"/>
  <c r="N1369" i="1" s="1"/>
  <c r="O1369" i="1" s="1"/>
  <c r="P1369" i="1" s="1"/>
  <c r="S1369" i="1" s="1"/>
  <c r="I1369" i="1"/>
  <c r="K1373" i="1"/>
  <c r="N1373" i="1" s="1"/>
  <c r="O1373" i="1" s="1"/>
  <c r="P1373" i="1" s="1"/>
  <c r="S1373" i="1" s="1"/>
  <c r="I1373" i="1"/>
  <c r="K1377" i="1"/>
  <c r="N1377" i="1" s="1"/>
  <c r="O1377" i="1" s="1"/>
  <c r="P1377" i="1" s="1"/>
  <c r="S1377" i="1" s="1"/>
  <c r="I1377" i="1"/>
  <c r="K1381" i="1"/>
  <c r="N1381" i="1" s="1"/>
  <c r="O1381" i="1" s="1"/>
  <c r="P1381" i="1" s="1"/>
  <c r="S1381" i="1" s="1"/>
  <c r="I1381" i="1"/>
  <c r="K1385" i="1"/>
  <c r="N1385" i="1" s="1"/>
  <c r="O1385" i="1" s="1"/>
  <c r="P1385" i="1" s="1"/>
  <c r="S1385" i="1" s="1"/>
  <c r="I1385" i="1"/>
  <c r="K1389" i="1"/>
  <c r="N1389" i="1" s="1"/>
  <c r="O1389" i="1" s="1"/>
  <c r="P1389" i="1" s="1"/>
  <c r="S1389" i="1" s="1"/>
  <c r="I1389" i="1"/>
  <c r="K1393" i="1"/>
  <c r="N1393" i="1" s="1"/>
  <c r="O1393" i="1" s="1"/>
  <c r="P1393" i="1" s="1"/>
  <c r="S1393" i="1" s="1"/>
  <c r="I1393" i="1"/>
  <c r="K1397" i="1"/>
  <c r="N1397" i="1" s="1"/>
  <c r="O1397" i="1" s="1"/>
  <c r="P1397" i="1" s="1"/>
  <c r="S1397" i="1" s="1"/>
  <c r="I1397" i="1"/>
  <c r="K1401" i="1"/>
  <c r="N1401" i="1" s="1"/>
  <c r="O1401" i="1" s="1"/>
  <c r="P1401" i="1" s="1"/>
  <c r="S1401" i="1" s="1"/>
  <c r="I1401" i="1"/>
  <c r="K1405" i="1"/>
  <c r="N1405" i="1" s="1"/>
  <c r="O1405" i="1" s="1"/>
  <c r="P1405" i="1" s="1"/>
  <c r="S1405" i="1" s="1"/>
  <c r="I1405" i="1"/>
  <c r="K1409" i="1"/>
  <c r="N1409" i="1" s="1"/>
  <c r="O1409" i="1" s="1"/>
  <c r="P1409" i="1" s="1"/>
  <c r="S1409" i="1" s="1"/>
  <c r="I1409" i="1"/>
  <c r="K1413" i="1"/>
  <c r="N1413" i="1" s="1"/>
  <c r="O1413" i="1" s="1"/>
  <c r="P1413" i="1" s="1"/>
  <c r="S1413" i="1" s="1"/>
  <c r="I1413" i="1"/>
  <c r="K1417" i="1"/>
  <c r="N1417" i="1" s="1"/>
  <c r="O1417" i="1" s="1"/>
  <c r="P1417" i="1" s="1"/>
  <c r="S1417" i="1" s="1"/>
  <c r="I1417" i="1"/>
  <c r="K1421" i="1"/>
  <c r="N1421" i="1" s="1"/>
  <c r="O1421" i="1" s="1"/>
  <c r="P1421" i="1" s="1"/>
  <c r="S1421" i="1" s="1"/>
  <c r="I1421" i="1"/>
  <c r="K1425" i="1"/>
  <c r="N1425" i="1" s="1"/>
  <c r="O1425" i="1" s="1"/>
  <c r="P1425" i="1" s="1"/>
  <c r="S1425" i="1" s="1"/>
  <c r="I1425" i="1"/>
  <c r="K1429" i="1"/>
  <c r="N1429" i="1" s="1"/>
  <c r="O1429" i="1" s="1"/>
  <c r="P1429" i="1" s="1"/>
  <c r="S1429" i="1" s="1"/>
  <c r="I1429" i="1"/>
  <c r="K1433" i="1"/>
  <c r="N1433" i="1" s="1"/>
  <c r="O1433" i="1" s="1"/>
  <c r="P1433" i="1" s="1"/>
  <c r="S1433" i="1" s="1"/>
  <c r="I1433" i="1"/>
  <c r="K1437" i="1"/>
  <c r="N1437" i="1" s="1"/>
  <c r="O1437" i="1" s="1"/>
  <c r="P1437" i="1" s="1"/>
  <c r="S1437" i="1" s="1"/>
  <c r="I1437" i="1"/>
  <c r="K1441" i="1"/>
  <c r="N1441" i="1" s="1"/>
  <c r="O1441" i="1" s="1"/>
  <c r="P1441" i="1" s="1"/>
  <c r="S1441" i="1" s="1"/>
  <c r="I1441" i="1"/>
  <c r="K1445" i="1"/>
  <c r="N1445" i="1" s="1"/>
  <c r="O1445" i="1" s="1"/>
  <c r="P1445" i="1" s="1"/>
  <c r="S1445" i="1" s="1"/>
  <c r="I1445" i="1"/>
  <c r="K1449" i="1"/>
  <c r="N1449" i="1" s="1"/>
  <c r="O1449" i="1" s="1"/>
  <c r="P1449" i="1" s="1"/>
  <c r="S1449" i="1" s="1"/>
  <c r="I1449" i="1"/>
  <c r="K1453" i="1"/>
  <c r="N1453" i="1" s="1"/>
  <c r="O1453" i="1" s="1"/>
  <c r="P1453" i="1" s="1"/>
  <c r="S1453" i="1" s="1"/>
  <c r="I1453" i="1"/>
  <c r="K1457" i="1"/>
  <c r="N1457" i="1" s="1"/>
  <c r="O1457" i="1" s="1"/>
  <c r="P1457" i="1" s="1"/>
  <c r="S1457" i="1" s="1"/>
  <c r="I1457" i="1"/>
  <c r="K1461" i="1"/>
  <c r="N1461" i="1" s="1"/>
  <c r="O1461" i="1" s="1"/>
  <c r="P1461" i="1" s="1"/>
  <c r="S1461" i="1" s="1"/>
  <c r="I1461" i="1"/>
  <c r="K1465" i="1"/>
  <c r="N1465" i="1" s="1"/>
  <c r="O1465" i="1" s="1"/>
  <c r="P1465" i="1" s="1"/>
  <c r="S1465" i="1" s="1"/>
  <c r="I1465" i="1"/>
  <c r="K1469" i="1"/>
  <c r="N1469" i="1" s="1"/>
  <c r="O1469" i="1" s="1"/>
  <c r="P1469" i="1" s="1"/>
  <c r="S1469" i="1" s="1"/>
  <c r="I1469" i="1"/>
  <c r="K1473" i="1"/>
  <c r="N1473" i="1" s="1"/>
  <c r="O1473" i="1" s="1"/>
  <c r="P1473" i="1" s="1"/>
  <c r="S1473" i="1" s="1"/>
  <c r="I1473" i="1"/>
  <c r="K1477" i="1"/>
  <c r="N1477" i="1" s="1"/>
  <c r="O1477" i="1" s="1"/>
  <c r="P1477" i="1" s="1"/>
  <c r="S1477" i="1" s="1"/>
  <c r="I1477" i="1"/>
  <c r="K1481" i="1"/>
  <c r="N1481" i="1" s="1"/>
  <c r="O1481" i="1" s="1"/>
  <c r="P1481" i="1" s="1"/>
  <c r="S1481" i="1" s="1"/>
  <c r="I1481" i="1"/>
  <c r="K1485" i="1"/>
  <c r="N1485" i="1" s="1"/>
  <c r="O1485" i="1" s="1"/>
  <c r="P1485" i="1" s="1"/>
  <c r="S1485" i="1" s="1"/>
  <c r="I1485" i="1"/>
  <c r="K1489" i="1"/>
  <c r="N1489" i="1" s="1"/>
  <c r="O1489" i="1" s="1"/>
  <c r="P1489" i="1" s="1"/>
  <c r="S1489" i="1" s="1"/>
  <c r="I1489" i="1"/>
  <c r="K1493" i="1"/>
  <c r="N1493" i="1" s="1"/>
  <c r="O1493" i="1" s="1"/>
  <c r="P1493" i="1" s="1"/>
  <c r="S1493" i="1" s="1"/>
  <c r="I1493" i="1"/>
  <c r="K1497" i="1"/>
  <c r="N1497" i="1" s="1"/>
  <c r="O1497" i="1" s="1"/>
  <c r="P1497" i="1" s="1"/>
  <c r="S1497" i="1" s="1"/>
  <c r="I1497" i="1"/>
  <c r="K1501" i="1"/>
  <c r="N1501" i="1" s="1"/>
  <c r="O1501" i="1" s="1"/>
  <c r="P1501" i="1" s="1"/>
  <c r="S1501" i="1" s="1"/>
  <c r="I1501" i="1"/>
  <c r="K1505" i="1"/>
  <c r="N1505" i="1" s="1"/>
  <c r="O1505" i="1" s="1"/>
  <c r="P1505" i="1" s="1"/>
  <c r="S1505" i="1" s="1"/>
  <c r="I1505" i="1"/>
  <c r="K1509" i="1"/>
  <c r="N1509" i="1" s="1"/>
  <c r="O1509" i="1" s="1"/>
  <c r="P1509" i="1" s="1"/>
  <c r="S1509" i="1" s="1"/>
  <c r="I1509" i="1"/>
  <c r="K1513" i="1"/>
  <c r="N1513" i="1" s="1"/>
  <c r="O1513" i="1" s="1"/>
  <c r="P1513" i="1" s="1"/>
  <c r="S1513" i="1" s="1"/>
  <c r="I1513" i="1"/>
  <c r="K1517" i="1"/>
  <c r="N1517" i="1" s="1"/>
  <c r="O1517" i="1" s="1"/>
  <c r="P1517" i="1" s="1"/>
  <c r="S1517" i="1" s="1"/>
  <c r="I1517" i="1"/>
  <c r="K1521" i="1"/>
  <c r="N1521" i="1" s="1"/>
  <c r="O1521" i="1" s="1"/>
  <c r="P1521" i="1" s="1"/>
  <c r="S1521" i="1" s="1"/>
  <c r="I1521" i="1"/>
  <c r="K1525" i="1"/>
  <c r="N1525" i="1" s="1"/>
  <c r="O1525" i="1" s="1"/>
  <c r="P1525" i="1" s="1"/>
  <c r="S1525" i="1" s="1"/>
  <c r="I1525" i="1"/>
  <c r="K1529" i="1"/>
  <c r="N1529" i="1" s="1"/>
  <c r="O1529" i="1" s="1"/>
  <c r="P1529" i="1" s="1"/>
  <c r="S1529" i="1" s="1"/>
  <c r="I1529" i="1"/>
  <c r="K1533" i="1"/>
  <c r="N1533" i="1" s="1"/>
  <c r="O1533" i="1" s="1"/>
  <c r="P1533" i="1" s="1"/>
  <c r="S1533" i="1" s="1"/>
  <c r="I1533" i="1"/>
  <c r="K1537" i="1"/>
  <c r="N1537" i="1" s="1"/>
  <c r="O1537" i="1" s="1"/>
  <c r="P1537" i="1" s="1"/>
  <c r="S1537" i="1" s="1"/>
  <c r="I1537" i="1"/>
  <c r="K1541" i="1"/>
  <c r="N1541" i="1" s="1"/>
  <c r="O1541" i="1" s="1"/>
  <c r="P1541" i="1" s="1"/>
  <c r="S1541" i="1" s="1"/>
  <c r="I1541" i="1"/>
  <c r="K1545" i="1"/>
  <c r="N1545" i="1" s="1"/>
  <c r="O1545" i="1" s="1"/>
  <c r="P1545" i="1" s="1"/>
  <c r="S1545" i="1" s="1"/>
  <c r="I1545" i="1"/>
  <c r="K1549" i="1"/>
  <c r="N1549" i="1" s="1"/>
  <c r="O1549" i="1" s="1"/>
  <c r="P1549" i="1" s="1"/>
  <c r="S1549" i="1" s="1"/>
  <c r="I1549" i="1"/>
  <c r="K1553" i="1"/>
  <c r="N1553" i="1" s="1"/>
  <c r="O1553" i="1" s="1"/>
  <c r="P1553" i="1" s="1"/>
  <c r="S1553" i="1" s="1"/>
  <c r="I1553" i="1"/>
  <c r="K1557" i="1"/>
  <c r="N1557" i="1" s="1"/>
  <c r="O1557" i="1" s="1"/>
  <c r="P1557" i="1" s="1"/>
  <c r="S1557" i="1" s="1"/>
  <c r="I1557" i="1"/>
  <c r="K1561" i="1"/>
  <c r="N1561" i="1" s="1"/>
  <c r="O1561" i="1" s="1"/>
  <c r="P1561" i="1" s="1"/>
  <c r="S1561" i="1" s="1"/>
  <c r="I1561" i="1"/>
  <c r="K1565" i="1"/>
  <c r="N1565" i="1" s="1"/>
  <c r="O1565" i="1" s="1"/>
  <c r="P1565" i="1" s="1"/>
  <c r="S1565" i="1" s="1"/>
  <c r="I1565" i="1"/>
  <c r="K1569" i="1"/>
  <c r="N1569" i="1" s="1"/>
  <c r="O1569" i="1" s="1"/>
  <c r="P1569" i="1" s="1"/>
  <c r="S1569" i="1" s="1"/>
  <c r="I1569" i="1"/>
  <c r="K1573" i="1"/>
  <c r="N1573" i="1" s="1"/>
  <c r="O1573" i="1" s="1"/>
  <c r="P1573" i="1" s="1"/>
  <c r="S1573" i="1" s="1"/>
  <c r="I1573" i="1"/>
  <c r="K1577" i="1"/>
  <c r="N1577" i="1" s="1"/>
  <c r="O1577" i="1" s="1"/>
  <c r="P1577" i="1" s="1"/>
  <c r="S1577" i="1" s="1"/>
  <c r="I1577" i="1"/>
  <c r="K1581" i="1"/>
  <c r="N1581" i="1" s="1"/>
  <c r="O1581" i="1" s="1"/>
  <c r="P1581" i="1" s="1"/>
  <c r="S1581" i="1" s="1"/>
  <c r="I1581" i="1"/>
  <c r="K1585" i="1"/>
  <c r="N1585" i="1" s="1"/>
  <c r="O1585" i="1" s="1"/>
  <c r="P1585" i="1" s="1"/>
  <c r="S1585" i="1" s="1"/>
  <c r="I1585" i="1"/>
  <c r="K1589" i="1"/>
  <c r="N1589" i="1" s="1"/>
  <c r="O1589" i="1" s="1"/>
  <c r="P1589" i="1" s="1"/>
  <c r="S1589" i="1" s="1"/>
  <c r="I1589" i="1"/>
  <c r="K1593" i="1"/>
  <c r="N1593" i="1" s="1"/>
  <c r="O1593" i="1" s="1"/>
  <c r="P1593" i="1" s="1"/>
  <c r="S1593" i="1" s="1"/>
  <c r="I1593" i="1"/>
  <c r="K1597" i="1"/>
  <c r="N1597" i="1" s="1"/>
  <c r="O1597" i="1" s="1"/>
  <c r="P1597" i="1" s="1"/>
  <c r="S1597" i="1" s="1"/>
  <c r="I1597" i="1"/>
  <c r="K1601" i="1"/>
  <c r="N1601" i="1" s="1"/>
  <c r="O1601" i="1" s="1"/>
  <c r="P1601" i="1" s="1"/>
  <c r="S1601" i="1" s="1"/>
  <c r="I1601" i="1"/>
  <c r="K1605" i="1"/>
  <c r="N1605" i="1" s="1"/>
  <c r="O1605" i="1" s="1"/>
  <c r="P1605" i="1" s="1"/>
  <c r="S1605" i="1" s="1"/>
  <c r="I1605" i="1"/>
  <c r="K1609" i="1"/>
  <c r="N1609" i="1" s="1"/>
  <c r="O1609" i="1" s="1"/>
  <c r="P1609" i="1" s="1"/>
  <c r="S1609" i="1" s="1"/>
  <c r="I1609" i="1"/>
  <c r="K1613" i="1"/>
  <c r="N1613" i="1" s="1"/>
  <c r="O1613" i="1" s="1"/>
  <c r="P1613" i="1" s="1"/>
  <c r="S1613" i="1" s="1"/>
  <c r="I1613" i="1"/>
  <c r="K1617" i="1"/>
  <c r="N1617" i="1" s="1"/>
  <c r="O1617" i="1" s="1"/>
  <c r="P1617" i="1" s="1"/>
  <c r="S1617" i="1" s="1"/>
  <c r="I1617" i="1"/>
  <c r="K1621" i="1"/>
  <c r="N1621" i="1" s="1"/>
  <c r="O1621" i="1" s="1"/>
  <c r="P1621" i="1" s="1"/>
  <c r="S1621" i="1" s="1"/>
  <c r="I1621" i="1"/>
  <c r="K1625" i="1"/>
  <c r="N1625" i="1" s="1"/>
  <c r="O1625" i="1" s="1"/>
  <c r="P1625" i="1" s="1"/>
  <c r="S1625" i="1" s="1"/>
  <c r="I1625" i="1"/>
  <c r="K1629" i="1"/>
  <c r="N1629" i="1" s="1"/>
  <c r="O1629" i="1" s="1"/>
  <c r="P1629" i="1" s="1"/>
  <c r="S1629" i="1" s="1"/>
  <c r="I1629" i="1"/>
  <c r="K1633" i="1"/>
  <c r="N1633" i="1" s="1"/>
  <c r="O1633" i="1" s="1"/>
  <c r="P1633" i="1" s="1"/>
  <c r="S1633" i="1" s="1"/>
  <c r="I1633" i="1"/>
  <c r="K1637" i="1"/>
  <c r="N1637" i="1" s="1"/>
  <c r="O1637" i="1" s="1"/>
  <c r="P1637" i="1" s="1"/>
  <c r="S1637" i="1" s="1"/>
  <c r="I1637" i="1"/>
  <c r="K1641" i="1"/>
  <c r="N1641" i="1" s="1"/>
  <c r="O1641" i="1" s="1"/>
  <c r="P1641" i="1" s="1"/>
  <c r="S1641" i="1" s="1"/>
  <c r="I1641" i="1"/>
  <c r="K1645" i="1"/>
  <c r="N1645" i="1" s="1"/>
  <c r="O1645" i="1" s="1"/>
  <c r="P1645" i="1" s="1"/>
  <c r="S1645" i="1" s="1"/>
  <c r="I1645" i="1"/>
  <c r="K1649" i="1"/>
  <c r="N1649" i="1" s="1"/>
  <c r="O1649" i="1" s="1"/>
  <c r="P1649" i="1" s="1"/>
  <c r="S1649" i="1" s="1"/>
  <c r="I1649" i="1"/>
  <c r="K1653" i="1"/>
  <c r="N1653" i="1" s="1"/>
  <c r="O1653" i="1" s="1"/>
  <c r="P1653" i="1" s="1"/>
  <c r="S1653" i="1" s="1"/>
  <c r="I1653" i="1"/>
  <c r="K1657" i="1"/>
  <c r="N1657" i="1" s="1"/>
  <c r="O1657" i="1" s="1"/>
  <c r="P1657" i="1" s="1"/>
  <c r="S1657" i="1" s="1"/>
  <c r="I1657" i="1"/>
  <c r="K1661" i="1"/>
  <c r="N1661" i="1" s="1"/>
  <c r="O1661" i="1" s="1"/>
  <c r="P1661" i="1" s="1"/>
  <c r="S1661" i="1" s="1"/>
  <c r="I1661" i="1"/>
  <c r="K1665" i="1"/>
  <c r="N1665" i="1" s="1"/>
  <c r="O1665" i="1" s="1"/>
  <c r="P1665" i="1" s="1"/>
  <c r="S1665" i="1" s="1"/>
  <c r="I1665" i="1"/>
  <c r="K1669" i="1"/>
  <c r="N1669" i="1" s="1"/>
  <c r="O1669" i="1" s="1"/>
  <c r="P1669" i="1" s="1"/>
  <c r="S1669" i="1" s="1"/>
  <c r="I1669" i="1"/>
  <c r="K1673" i="1"/>
  <c r="N1673" i="1" s="1"/>
  <c r="O1673" i="1" s="1"/>
  <c r="P1673" i="1" s="1"/>
  <c r="S1673" i="1" s="1"/>
  <c r="I1673" i="1"/>
  <c r="K1677" i="1"/>
  <c r="N1677" i="1" s="1"/>
  <c r="O1677" i="1" s="1"/>
  <c r="P1677" i="1" s="1"/>
  <c r="S1677" i="1" s="1"/>
  <c r="I1677" i="1"/>
  <c r="K1681" i="1"/>
  <c r="N1681" i="1" s="1"/>
  <c r="O1681" i="1" s="1"/>
  <c r="P1681" i="1" s="1"/>
  <c r="S1681" i="1" s="1"/>
  <c r="I1681" i="1"/>
  <c r="K1685" i="1"/>
  <c r="N1685" i="1" s="1"/>
  <c r="O1685" i="1" s="1"/>
  <c r="P1685" i="1" s="1"/>
  <c r="S1685" i="1" s="1"/>
  <c r="I1685" i="1"/>
  <c r="K1689" i="1"/>
  <c r="N1689" i="1" s="1"/>
  <c r="O1689" i="1" s="1"/>
  <c r="P1689" i="1" s="1"/>
  <c r="S1689" i="1" s="1"/>
  <c r="I1689" i="1"/>
  <c r="K1693" i="1"/>
  <c r="N1693" i="1" s="1"/>
  <c r="O1693" i="1" s="1"/>
  <c r="P1693" i="1" s="1"/>
  <c r="S1693" i="1" s="1"/>
  <c r="I1693" i="1"/>
  <c r="K1697" i="1"/>
  <c r="N1697" i="1" s="1"/>
  <c r="O1697" i="1" s="1"/>
  <c r="P1697" i="1" s="1"/>
  <c r="S1697" i="1" s="1"/>
  <c r="I1697" i="1"/>
  <c r="K1701" i="1"/>
  <c r="N1701" i="1" s="1"/>
  <c r="O1701" i="1" s="1"/>
  <c r="P1701" i="1" s="1"/>
  <c r="S1701" i="1" s="1"/>
  <c r="I1701" i="1"/>
  <c r="K1705" i="1"/>
  <c r="N1705" i="1" s="1"/>
  <c r="O1705" i="1" s="1"/>
  <c r="P1705" i="1" s="1"/>
  <c r="S1705" i="1" s="1"/>
  <c r="I1705" i="1"/>
  <c r="K1709" i="1"/>
  <c r="N1709" i="1" s="1"/>
  <c r="O1709" i="1" s="1"/>
  <c r="P1709" i="1" s="1"/>
  <c r="S1709" i="1" s="1"/>
  <c r="I1709" i="1"/>
  <c r="K1713" i="1"/>
  <c r="N1713" i="1" s="1"/>
  <c r="O1713" i="1" s="1"/>
  <c r="P1713" i="1" s="1"/>
  <c r="S1713" i="1" s="1"/>
  <c r="I1713" i="1"/>
  <c r="K1717" i="1"/>
  <c r="N1717" i="1" s="1"/>
  <c r="O1717" i="1" s="1"/>
  <c r="P1717" i="1" s="1"/>
  <c r="S1717" i="1" s="1"/>
  <c r="I1717" i="1"/>
  <c r="K1721" i="1"/>
  <c r="N1721" i="1" s="1"/>
  <c r="O1721" i="1" s="1"/>
  <c r="P1721" i="1" s="1"/>
  <c r="S1721" i="1" s="1"/>
  <c r="I1721" i="1"/>
  <c r="K1725" i="1"/>
  <c r="N1725" i="1" s="1"/>
  <c r="O1725" i="1" s="1"/>
  <c r="P1725" i="1" s="1"/>
  <c r="S1725" i="1" s="1"/>
  <c r="I1725" i="1"/>
  <c r="K1729" i="1"/>
  <c r="N1729" i="1" s="1"/>
  <c r="O1729" i="1" s="1"/>
  <c r="P1729" i="1" s="1"/>
  <c r="S1729" i="1" s="1"/>
  <c r="I1729" i="1"/>
  <c r="K1733" i="1"/>
  <c r="N1733" i="1" s="1"/>
  <c r="O1733" i="1" s="1"/>
  <c r="P1733" i="1" s="1"/>
  <c r="S1733" i="1" s="1"/>
  <c r="I1733" i="1"/>
  <c r="K1737" i="1"/>
  <c r="N1737" i="1" s="1"/>
  <c r="O1737" i="1" s="1"/>
  <c r="P1737" i="1" s="1"/>
  <c r="S1737" i="1" s="1"/>
  <c r="I1737" i="1"/>
  <c r="K1741" i="1"/>
  <c r="N1741" i="1" s="1"/>
  <c r="O1741" i="1" s="1"/>
  <c r="P1741" i="1" s="1"/>
  <c r="S1741" i="1" s="1"/>
  <c r="I1741" i="1"/>
  <c r="K1745" i="1"/>
  <c r="N1745" i="1" s="1"/>
  <c r="O1745" i="1" s="1"/>
  <c r="P1745" i="1" s="1"/>
  <c r="S1745" i="1" s="1"/>
  <c r="I1745" i="1"/>
  <c r="K1749" i="1"/>
  <c r="N1749" i="1" s="1"/>
  <c r="O1749" i="1" s="1"/>
  <c r="P1749" i="1" s="1"/>
  <c r="S1749" i="1" s="1"/>
  <c r="I1749" i="1"/>
  <c r="K1753" i="1"/>
  <c r="N1753" i="1" s="1"/>
  <c r="O1753" i="1" s="1"/>
  <c r="P1753" i="1" s="1"/>
  <c r="S1753" i="1" s="1"/>
  <c r="I1753" i="1"/>
  <c r="K1757" i="1"/>
  <c r="N1757" i="1" s="1"/>
  <c r="O1757" i="1" s="1"/>
  <c r="P1757" i="1" s="1"/>
  <c r="S1757" i="1" s="1"/>
  <c r="I1757" i="1"/>
  <c r="K1761" i="1"/>
  <c r="N1761" i="1" s="1"/>
  <c r="O1761" i="1" s="1"/>
  <c r="P1761" i="1" s="1"/>
  <c r="S1761" i="1" s="1"/>
  <c r="I1761" i="1"/>
  <c r="K1765" i="1"/>
  <c r="N1765" i="1" s="1"/>
  <c r="O1765" i="1" s="1"/>
  <c r="P1765" i="1" s="1"/>
  <c r="S1765" i="1" s="1"/>
  <c r="I1765" i="1"/>
  <c r="K1769" i="1"/>
  <c r="N1769" i="1" s="1"/>
  <c r="O1769" i="1" s="1"/>
  <c r="P1769" i="1" s="1"/>
  <c r="S1769" i="1" s="1"/>
  <c r="I1769" i="1"/>
  <c r="K1773" i="1"/>
  <c r="N1773" i="1" s="1"/>
  <c r="O1773" i="1" s="1"/>
  <c r="P1773" i="1" s="1"/>
  <c r="S1773" i="1" s="1"/>
  <c r="I1773" i="1"/>
  <c r="K1777" i="1"/>
  <c r="N1777" i="1" s="1"/>
  <c r="O1777" i="1" s="1"/>
  <c r="P1777" i="1" s="1"/>
  <c r="S1777" i="1" s="1"/>
  <c r="I1777" i="1"/>
  <c r="K1781" i="1"/>
  <c r="N1781" i="1" s="1"/>
  <c r="O1781" i="1" s="1"/>
  <c r="P1781" i="1" s="1"/>
  <c r="S1781" i="1" s="1"/>
  <c r="I1781" i="1"/>
  <c r="K1785" i="1"/>
  <c r="N1785" i="1" s="1"/>
  <c r="O1785" i="1" s="1"/>
  <c r="P1785" i="1" s="1"/>
  <c r="S1785" i="1" s="1"/>
  <c r="I1785" i="1"/>
  <c r="K1789" i="1"/>
  <c r="N1789" i="1" s="1"/>
  <c r="O1789" i="1" s="1"/>
  <c r="P1789" i="1" s="1"/>
  <c r="S1789" i="1" s="1"/>
  <c r="I1789" i="1"/>
  <c r="K1793" i="1"/>
  <c r="N1793" i="1" s="1"/>
  <c r="O1793" i="1" s="1"/>
  <c r="P1793" i="1" s="1"/>
  <c r="S1793" i="1" s="1"/>
  <c r="I1793" i="1"/>
  <c r="K1797" i="1"/>
  <c r="N1797" i="1" s="1"/>
  <c r="O1797" i="1" s="1"/>
  <c r="P1797" i="1" s="1"/>
  <c r="S1797" i="1" s="1"/>
  <c r="I1797" i="1"/>
  <c r="K1801" i="1"/>
  <c r="N1801" i="1" s="1"/>
  <c r="O1801" i="1" s="1"/>
  <c r="P1801" i="1" s="1"/>
  <c r="S1801" i="1" s="1"/>
  <c r="I1801" i="1"/>
  <c r="K1805" i="1"/>
  <c r="N1805" i="1" s="1"/>
  <c r="O1805" i="1" s="1"/>
  <c r="P1805" i="1" s="1"/>
  <c r="S1805" i="1" s="1"/>
  <c r="I1805" i="1"/>
  <c r="K1809" i="1"/>
  <c r="N1809" i="1" s="1"/>
  <c r="O1809" i="1" s="1"/>
  <c r="P1809" i="1" s="1"/>
  <c r="S1809" i="1" s="1"/>
  <c r="I1809" i="1"/>
  <c r="K398" i="1"/>
  <c r="N398" i="1" s="1"/>
  <c r="O398" i="1" s="1"/>
  <c r="P398" i="1" s="1"/>
  <c r="S398" i="1" s="1"/>
  <c r="I398" i="1"/>
  <c r="K402" i="1"/>
  <c r="N402" i="1" s="1"/>
  <c r="O402" i="1" s="1"/>
  <c r="P402" i="1" s="1"/>
  <c r="S402" i="1" s="1"/>
  <c r="I402" i="1"/>
  <c r="K406" i="1"/>
  <c r="N406" i="1" s="1"/>
  <c r="O406" i="1" s="1"/>
  <c r="P406" i="1" s="1"/>
  <c r="S406" i="1" s="1"/>
  <c r="I406" i="1"/>
  <c r="K410" i="1"/>
  <c r="N410" i="1" s="1"/>
  <c r="O410" i="1" s="1"/>
  <c r="P410" i="1" s="1"/>
  <c r="S410" i="1" s="1"/>
  <c r="I410" i="1"/>
  <c r="K414" i="1"/>
  <c r="N414" i="1" s="1"/>
  <c r="O414" i="1" s="1"/>
  <c r="P414" i="1" s="1"/>
  <c r="S414" i="1" s="1"/>
  <c r="I414" i="1"/>
  <c r="K418" i="1"/>
  <c r="N418" i="1" s="1"/>
  <c r="O418" i="1" s="1"/>
  <c r="P418" i="1" s="1"/>
  <c r="S418" i="1" s="1"/>
  <c r="I418" i="1"/>
  <c r="K422" i="1"/>
  <c r="N422" i="1" s="1"/>
  <c r="O422" i="1" s="1"/>
  <c r="P422" i="1" s="1"/>
  <c r="S422" i="1" s="1"/>
  <c r="I422" i="1"/>
  <c r="K426" i="1"/>
  <c r="N426" i="1" s="1"/>
  <c r="O426" i="1" s="1"/>
  <c r="P426" i="1" s="1"/>
  <c r="S426" i="1" s="1"/>
  <c r="I426" i="1"/>
  <c r="K430" i="1"/>
  <c r="N430" i="1" s="1"/>
  <c r="O430" i="1" s="1"/>
  <c r="P430" i="1" s="1"/>
  <c r="S430" i="1" s="1"/>
  <c r="I430" i="1"/>
  <c r="K434" i="1"/>
  <c r="N434" i="1" s="1"/>
  <c r="O434" i="1" s="1"/>
  <c r="P434" i="1" s="1"/>
  <c r="S434" i="1" s="1"/>
  <c r="I434" i="1"/>
  <c r="K438" i="1"/>
  <c r="N438" i="1" s="1"/>
  <c r="O438" i="1" s="1"/>
  <c r="P438" i="1" s="1"/>
  <c r="S438" i="1" s="1"/>
  <c r="I438" i="1"/>
  <c r="K442" i="1"/>
  <c r="N442" i="1" s="1"/>
  <c r="O442" i="1" s="1"/>
  <c r="P442" i="1" s="1"/>
  <c r="S442" i="1" s="1"/>
  <c r="I442" i="1"/>
  <c r="K446" i="1"/>
  <c r="N446" i="1" s="1"/>
  <c r="O446" i="1" s="1"/>
  <c r="P446" i="1" s="1"/>
  <c r="S446" i="1" s="1"/>
  <c r="I446" i="1"/>
  <c r="K450" i="1"/>
  <c r="N450" i="1" s="1"/>
  <c r="O450" i="1" s="1"/>
  <c r="P450" i="1" s="1"/>
  <c r="S450" i="1" s="1"/>
  <c r="I450" i="1"/>
  <c r="K454" i="1"/>
  <c r="N454" i="1" s="1"/>
  <c r="O454" i="1" s="1"/>
  <c r="P454" i="1" s="1"/>
  <c r="S454" i="1" s="1"/>
  <c r="I454" i="1"/>
  <c r="K458" i="1"/>
  <c r="N458" i="1" s="1"/>
  <c r="O458" i="1" s="1"/>
  <c r="P458" i="1" s="1"/>
  <c r="S458" i="1" s="1"/>
  <c r="I458" i="1"/>
  <c r="K462" i="1"/>
  <c r="N462" i="1" s="1"/>
  <c r="O462" i="1" s="1"/>
  <c r="P462" i="1" s="1"/>
  <c r="S462" i="1" s="1"/>
  <c r="I462" i="1"/>
  <c r="K466" i="1"/>
  <c r="N466" i="1" s="1"/>
  <c r="O466" i="1" s="1"/>
  <c r="P466" i="1" s="1"/>
  <c r="S466" i="1" s="1"/>
  <c r="I466" i="1"/>
  <c r="K470" i="1"/>
  <c r="N470" i="1" s="1"/>
  <c r="O470" i="1" s="1"/>
  <c r="P470" i="1" s="1"/>
  <c r="S470" i="1" s="1"/>
  <c r="I470" i="1"/>
  <c r="K474" i="1"/>
  <c r="N474" i="1" s="1"/>
  <c r="O474" i="1" s="1"/>
  <c r="P474" i="1" s="1"/>
  <c r="S474" i="1" s="1"/>
  <c r="I474" i="1"/>
  <c r="K478" i="1"/>
  <c r="N478" i="1" s="1"/>
  <c r="O478" i="1" s="1"/>
  <c r="P478" i="1" s="1"/>
  <c r="S478" i="1" s="1"/>
  <c r="I478" i="1"/>
  <c r="K482" i="1"/>
  <c r="N482" i="1" s="1"/>
  <c r="O482" i="1" s="1"/>
  <c r="P482" i="1" s="1"/>
  <c r="S482" i="1" s="1"/>
  <c r="I482" i="1"/>
  <c r="K486" i="1"/>
  <c r="N486" i="1" s="1"/>
  <c r="O486" i="1" s="1"/>
  <c r="P486" i="1" s="1"/>
  <c r="S486" i="1" s="1"/>
  <c r="I486" i="1"/>
  <c r="K490" i="1"/>
  <c r="N490" i="1" s="1"/>
  <c r="O490" i="1" s="1"/>
  <c r="P490" i="1" s="1"/>
  <c r="S490" i="1" s="1"/>
  <c r="I490" i="1"/>
  <c r="K494" i="1"/>
  <c r="N494" i="1" s="1"/>
  <c r="O494" i="1" s="1"/>
  <c r="P494" i="1" s="1"/>
  <c r="S494" i="1" s="1"/>
  <c r="I494" i="1"/>
  <c r="K498" i="1"/>
  <c r="N498" i="1" s="1"/>
  <c r="O498" i="1" s="1"/>
  <c r="P498" i="1" s="1"/>
  <c r="S498" i="1" s="1"/>
  <c r="I498" i="1"/>
  <c r="K502" i="1"/>
  <c r="N502" i="1" s="1"/>
  <c r="O502" i="1" s="1"/>
  <c r="P502" i="1" s="1"/>
  <c r="S502" i="1" s="1"/>
  <c r="I502" i="1"/>
  <c r="K506" i="1"/>
  <c r="N506" i="1" s="1"/>
  <c r="O506" i="1" s="1"/>
  <c r="P506" i="1" s="1"/>
  <c r="S506" i="1" s="1"/>
  <c r="I506" i="1"/>
  <c r="K510" i="1"/>
  <c r="N510" i="1" s="1"/>
  <c r="O510" i="1" s="1"/>
  <c r="P510" i="1" s="1"/>
  <c r="S510" i="1" s="1"/>
  <c r="I510" i="1"/>
  <c r="K514" i="1"/>
  <c r="N514" i="1" s="1"/>
  <c r="O514" i="1" s="1"/>
  <c r="P514" i="1" s="1"/>
  <c r="S514" i="1" s="1"/>
  <c r="I514" i="1"/>
  <c r="K518" i="1"/>
  <c r="N518" i="1" s="1"/>
  <c r="O518" i="1" s="1"/>
  <c r="P518" i="1" s="1"/>
  <c r="S518" i="1" s="1"/>
  <c r="I518" i="1"/>
  <c r="K522" i="1"/>
  <c r="N522" i="1" s="1"/>
  <c r="O522" i="1" s="1"/>
  <c r="P522" i="1" s="1"/>
  <c r="S522" i="1" s="1"/>
  <c r="I522" i="1"/>
  <c r="K526" i="1"/>
  <c r="N526" i="1" s="1"/>
  <c r="O526" i="1" s="1"/>
  <c r="P526" i="1" s="1"/>
  <c r="S526" i="1" s="1"/>
  <c r="I526" i="1"/>
  <c r="K530" i="1"/>
  <c r="N530" i="1" s="1"/>
  <c r="O530" i="1" s="1"/>
  <c r="P530" i="1" s="1"/>
  <c r="S530" i="1" s="1"/>
  <c r="I530" i="1"/>
  <c r="K534" i="1"/>
  <c r="N534" i="1" s="1"/>
  <c r="O534" i="1" s="1"/>
  <c r="P534" i="1" s="1"/>
  <c r="S534" i="1" s="1"/>
  <c r="I534" i="1"/>
  <c r="K538" i="1"/>
  <c r="N538" i="1" s="1"/>
  <c r="O538" i="1" s="1"/>
  <c r="P538" i="1" s="1"/>
  <c r="S538" i="1" s="1"/>
  <c r="I538" i="1"/>
  <c r="K542" i="1"/>
  <c r="N542" i="1" s="1"/>
  <c r="O542" i="1" s="1"/>
  <c r="P542" i="1" s="1"/>
  <c r="S542" i="1" s="1"/>
  <c r="I542" i="1"/>
  <c r="K546" i="1"/>
  <c r="N546" i="1" s="1"/>
  <c r="O546" i="1" s="1"/>
  <c r="P546" i="1" s="1"/>
  <c r="S546" i="1" s="1"/>
  <c r="I546" i="1"/>
  <c r="K550" i="1"/>
  <c r="N550" i="1" s="1"/>
  <c r="O550" i="1" s="1"/>
  <c r="P550" i="1" s="1"/>
  <c r="S550" i="1" s="1"/>
  <c r="I550" i="1"/>
  <c r="K554" i="1"/>
  <c r="N554" i="1" s="1"/>
  <c r="O554" i="1" s="1"/>
  <c r="P554" i="1" s="1"/>
  <c r="S554" i="1" s="1"/>
  <c r="I554" i="1"/>
  <c r="K558" i="1"/>
  <c r="N558" i="1" s="1"/>
  <c r="O558" i="1" s="1"/>
  <c r="P558" i="1" s="1"/>
  <c r="S558" i="1" s="1"/>
  <c r="I558" i="1"/>
  <c r="K562" i="1"/>
  <c r="N562" i="1" s="1"/>
  <c r="O562" i="1" s="1"/>
  <c r="P562" i="1" s="1"/>
  <c r="S562" i="1" s="1"/>
  <c r="I562" i="1"/>
  <c r="K566" i="1"/>
  <c r="N566" i="1" s="1"/>
  <c r="O566" i="1" s="1"/>
  <c r="P566" i="1" s="1"/>
  <c r="S566" i="1" s="1"/>
  <c r="I566" i="1"/>
  <c r="K570" i="1"/>
  <c r="N570" i="1" s="1"/>
  <c r="O570" i="1" s="1"/>
  <c r="P570" i="1" s="1"/>
  <c r="S570" i="1" s="1"/>
  <c r="I570" i="1"/>
  <c r="K574" i="1"/>
  <c r="N574" i="1" s="1"/>
  <c r="O574" i="1" s="1"/>
  <c r="P574" i="1" s="1"/>
  <c r="S574" i="1" s="1"/>
  <c r="I574" i="1"/>
  <c r="K578" i="1"/>
  <c r="N578" i="1" s="1"/>
  <c r="O578" i="1" s="1"/>
  <c r="P578" i="1" s="1"/>
  <c r="S578" i="1" s="1"/>
  <c r="I578" i="1"/>
  <c r="K582" i="1"/>
  <c r="N582" i="1" s="1"/>
  <c r="O582" i="1" s="1"/>
  <c r="P582" i="1" s="1"/>
  <c r="S582" i="1" s="1"/>
  <c r="I582" i="1"/>
  <c r="K586" i="1"/>
  <c r="N586" i="1" s="1"/>
  <c r="O586" i="1" s="1"/>
  <c r="P586" i="1" s="1"/>
  <c r="S586" i="1" s="1"/>
  <c r="I586" i="1"/>
  <c r="K590" i="1"/>
  <c r="N590" i="1" s="1"/>
  <c r="O590" i="1" s="1"/>
  <c r="P590" i="1" s="1"/>
  <c r="S590" i="1" s="1"/>
  <c r="I590" i="1"/>
  <c r="K594" i="1"/>
  <c r="N594" i="1" s="1"/>
  <c r="O594" i="1" s="1"/>
  <c r="P594" i="1" s="1"/>
  <c r="S594" i="1" s="1"/>
  <c r="I594" i="1"/>
  <c r="K598" i="1"/>
  <c r="N598" i="1" s="1"/>
  <c r="O598" i="1" s="1"/>
  <c r="P598" i="1" s="1"/>
  <c r="S598" i="1" s="1"/>
  <c r="I598" i="1"/>
  <c r="K602" i="1"/>
  <c r="N602" i="1" s="1"/>
  <c r="O602" i="1" s="1"/>
  <c r="P602" i="1" s="1"/>
  <c r="S602" i="1" s="1"/>
  <c r="I602" i="1"/>
  <c r="K606" i="1"/>
  <c r="N606" i="1" s="1"/>
  <c r="O606" i="1" s="1"/>
  <c r="P606" i="1" s="1"/>
  <c r="S606" i="1" s="1"/>
  <c r="I606" i="1"/>
  <c r="K610" i="1"/>
  <c r="N610" i="1" s="1"/>
  <c r="O610" i="1" s="1"/>
  <c r="P610" i="1" s="1"/>
  <c r="S610" i="1" s="1"/>
  <c r="I610" i="1"/>
  <c r="K614" i="1"/>
  <c r="N614" i="1" s="1"/>
  <c r="O614" i="1" s="1"/>
  <c r="P614" i="1" s="1"/>
  <c r="S614" i="1" s="1"/>
  <c r="I614" i="1"/>
  <c r="K618" i="1"/>
  <c r="N618" i="1" s="1"/>
  <c r="O618" i="1" s="1"/>
  <c r="P618" i="1" s="1"/>
  <c r="S618" i="1" s="1"/>
  <c r="I618" i="1"/>
  <c r="K622" i="1"/>
  <c r="N622" i="1" s="1"/>
  <c r="O622" i="1" s="1"/>
  <c r="P622" i="1" s="1"/>
  <c r="S622" i="1" s="1"/>
  <c r="I622" i="1"/>
  <c r="K626" i="1"/>
  <c r="N626" i="1" s="1"/>
  <c r="O626" i="1" s="1"/>
  <c r="P626" i="1" s="1"/>
  <c r="S626" i="1" s="1"/>
  <c r="I626" i="1"/>
  <c r="K630" i="1"/>
  <c r="N630" i="1" s="1"/>
  <c r="O630" i="1" s="1"/>
  <c r="P630" i="1" s="1"/>
  <c r="S630" i="1" s="1"/>
  <c r="I630" i="1"/>
  <c r="K634" i="1"/>
  <c r="N634" i="1" s="1"/>
  <c r="O634" i="1" s="1"/>
  <c r="P634" i="1" s="1"/>
  <c r="S634" i="1" s="1"/>
  <c r="I634" i="1"/>
  <c r="K638" i="1"/>
  <c r="N638" i="1" s="1"/>
  <c r="O638" i="1" s="1"/>
  <c r="P638" i="1" s="1"/>
  <c r="S638" i="1" s="1"/>
  <c r="I638" i="1"/>
  <c r="K642" i="1"/>
  <c r="N642" i="1" s="1"/>
  <c r="O642" i="1" s="1"/>
  <c r="P642" i="1" s="1"/>
  <c r="S642" i="1" s="1"/>
  <c r="I642" i="1"/>
  <c r="K646" i="1"/>
  <c r="N646" i="1" s="1"/>
  <c r="O646" i="1" s="1"/>
  <c r="P646" i="1" s="1"/>
  <c r="S646" i="1" s="1"/>
  <c r="I646" i="1"/>
  <c r="K650" i="1"/>
  <c r="N650" i="1" s="1"/>
  <c r="O650" i="1" s="1"/>
  <c r="P650" i="1" s="1"/>
  <c r="S650" i="1" s="1"/>
  <c r="I650" i="1"/>
  <c r="K654" i="1"/>
  <c r="N654" i="1" s="1"/>
  <c r="O654" i="1" s="1"/>
  <c r="P654" i="1" s="1"/>
  <c r="S654" i="1" s="1"/>
  <c r="I654" i="1"/>
  <c r="K658" i="1"/>
  <c r="N658" i="1" s="1"/>
  <c r="O658" i="1" s="1"/>
  <c r="P658" i="1" s="1"/>
  <c r="S658" i="1" s="1"/>
  <c r="I658" i="1"/>
  <c r="K662" i="1"/>
  <c r="N662" i="1" s="1"/>
  <c r="O662" i="1" s="1"/>
  <c r="P662" i="1" s="1"/>
  <c r="S662" i="1" s="1"/>
  <c r="I662" i="1"/>
  <c r="K666" i="1"/>
  <c r="N666" i="1" s="1"/>
  <c r="O666" i="1" s="1"/>
  <c r="P666" i="1" s="1"/>
  <c r="S666" i="1" s="1"/>
  <c r="I666" i="1"/>
  <c r="K670" i="1"/>
  <c r="N670" i="1" s="1"/>
  <c r="O670" i="1" s="1"/>
  <c r="P670" i="1" s="1"/>
  <c r="S670" i="1" s="1"/>
  <c r="I670" i="1"/>
  <c r="K674" i="1"/>
  <c r="N674" i="1" s="1"/>
  <c r="O674" i="1" s="1"/>
  <c r="P674" i="1" s="1"/>
  <c r="S674" i="1" s="1"/>
  <c r="I674" i="1"/>
  <c r="K678" i="1"/>
  <c r="N678" i="1" s="1"/>
  <c r="O678" i="1" s="1"/>
  <c r="P678" i="1" s="1"/>
  <c r="S678" i="1" s="1"/>
  <c r="I678" i="1"/>
  <c r="K682" i="1"/>
  <c r="N682" i="1" s="1"/>
  <c r="O682" i="1" s="1"/>
  <c r="P682" i="1" s="1"/>
  <c r="S682" i="1" s="1"/>
  <c r="I682" i="1"/>
  <c r="K686" i="1"/>
  <c r="N686" i="1" s="1"/>
  <c r="O686" i="1" s="1"/>
  <c r="P686" i="1" s="1"/>
  <c r="S686" i="1" s="1"/>
  <c r="I686" i="1"/>
  <c r="K690" i="1"/>
  <c r="N690" i="1" s="1"/>
  <c r="O690" i="1" s="1"/>
  <c r="P690" i="1" s="1"/>
  <c r="S690" i="1" s="1"/>
  <c r="I690" i="1"/>
  <c r="K694" i="1"/>
  <c r="N694" i="1" s="1"/>
  <c r="O694" i="1" s="1"/>
  <c r="P694" i="1" s="1"/>
  <c r="S694" i="1" s="1"/>
  <c r="I694" i="1"/>
  <c r="K698" i="1"/>
  <c r="N698" i="1" s="1"/>
  <c r="O698" i="1" s="1"/>
  <c r="P698" i="1" s="1"/>
  <c r="S698" i="1" s="1"/>
  <c r="I698" i="1"/>
  <c r="K702" i="1"/>
  <c r="N702" i="1" s="1"/>
  <c r="O702" i="1" s="1"/>
  <c r="P702" i="1" s="1"/>
  <c r="S702" i="1" s="1"/>
  <c r="I702" i="1"/>
  <c r="K706" i="1"/>
  <c r="N706" i="1" s="1"/>
  <c r="O706" i="1" s="1"/>
  <c r="P706" i="1" s="1"/>
  <c r="S706" i="1" s="1"/>
  <c r="I706" i="1"/>
  <c r="K710" i="1"/>
  <c r="N710" i="1" s="1"/>
  <c r="O710" i="1" s="1"/>
  <c r="P710" i="1" s="1"/>
  <c r="S710" i="1" s="1"/>
  <c r="I710" i="1"/>
  <c r="K714" i="1"/>
  <c r="N714" i="1" s="1"/>
  <c r="O714" i="1" s="1"/>
  <c r="P714" i="1" s="1"/>
  <c r="S714" i="1" s="1"/>
  <c r="I714" i="1"/>
  <c r="K718" i="1"/>
  <c r="N718" i="1" s="1"/>
  <c r="O718" i="1" s="1"/>
  <c r="P718" i="1" s="1"/>
  <c r="S718" i="1" s="1"/>
  <c r="I718" i="1"/>
  <c r="K722" i="1"/>
  <c r="N722" i="1" s="1"/>
  <c r="O722" i="1" s="1"/>
  <c r="P722" i="1" s="1"/>
  <c r="S722" i="1" s="1"/>
  <c r="I722" i="1"/>
  <c r="K726" i="1"/>
  <c r="N726" i="1" s="1"/>
  <c r="O726" i="1" s="1"/>
  <c r="P726" i="1" s="1"/>
  <c r="S726" i="1" s="1"/>
  <c r="I726" i="1"/>
  <c r="K730" i="1"/>
  <c r="N730" i="1" s="1"/>
  <c r="O730" i="1" s="1"/>
  <c r="P730" i="1" s="1"/>
  <c r="S730" i="1" s="1"/>
  <c r="I730" i="1"/>
  <c r="K734" i="1"/>
  <c r="N734" i="1" s="1"/>
  <c r="O734" i="1" s="1"/>
  <c r="P734" i="1" s="1"/>
  <c r="S734" i="1" s="1"/>
  <c r="I734" i="1"/>
  <c r="K738" i="1"/>
  <c r="N738" i="1" s="1"/>
  <c r="O738" i="1" s="1"/>
  <c r="P738" i="1" s="1"/>
  <c r="S738" i="1" s="1"/>
  <c r="I738" i="1"/>
  <c r="K742" i="1"/>
  <c r="N742" i="1" s="1"/>
  <c r="O742" i="1" s="1"/>
  <c r="P742" i="1" s="1"/>
  <c r="S742" i="1" s="1"/>
  <c r="I742" i="1"/>
  <c r="K746" i="1"/>
  <c r="N746" i="1" s="1"/>
  <c r="O746" i="1" s="1"/>
  <c r="P746" i="1" s="1"/>
  <c r="S746" i="1" s="1"/>
  <c r="I746" i="1"/>
  <c r="K750" i="1"/>
  <c r="N750" i="1" s="1"/>
  <c r="O750" i="1" s="1"/>
  <c r="P750" i="1" s="1"/>
  <c r="S750" i="1" s="1"/>
  <c r="I750" i="1"/>
  <c r="K754" i="1"/>
  <c r="N754" i="1" s="1"/>
  <c r="O754" i="1" s="1"/>
  <c r="P754" i="1" s="1"/>
  <c r="S754" i="1" s="1"/>
  <c r="I754" i="1"/>
  <c r="K758" i="1"/>
  <c r="N758" i="1" s="1"/>
  <c r="O758" i="1" s="1"/>
  <c r="P758" i="1" s="1"/>
  <c r="S758" i="1" s="1"/>
  <c r="I758" i="1"/>
  <c r="K762" i="1"/>
  <c r="N762" i="1" s="1"/>
  <c r="O762" i="1" s="1"/>
  <c r="P762" i="1" s="1"/>
  <c r="S762" i="1" s="1"/>
  <c r="I762" i="1"/>
  <c r="K766" i="1"/>
  <c r="N766" i="1" s="1"/>
  <c r="O766" i="1" s="1"/>
  <c r="P766" i="1" s="1"/>
  <c r="S766" i="1" s="1"/>
  <c r="I766" i="1"/>
  <c r="K770" i="1"/>
  <c r="N770" i="1" s="1"/>
  <c r="O770" i="1" s="1"/>
  <c r="P770" i="1" s="1"/>
  <c r="S770" i="1" s="1"/>
  <c r="I770" i="1"/>
  <c r="K774" i="1"/>
  <c r="N774" i="1" s="1"/>
  <c r="O774" i="1" s="1"/>
  <c r="P774" i="1" s="1"/>
  <c r="S774" i="1" s="1"/>
  <c r="I774" i="1"/>
  <c r="K778" i="1"/>
  <c r="N778" i="1" s="1"/>
  <c r="O778" i="1" s="1"/>
  <c r="P778" i="1" s="1"/>
  <c r="S778" i="1" s="1"/>
  <c r="I778" i="1"/>
  <c r="K782" i="1"/>
  <c r="N782" i="1" s="1"/>
  <c r="O782" i="1" s="1"/>
  <c r="P782" i="1" s="1"/>
  <c r="S782" i="1" s="1"/>
  <c r="I782" i="1"/>
  <c r="K786" i="1"/>
  <c r="N786" i="1" s="1"/>
  <c r="O786" i="1" s="1"/>
  <c r="P786" i="1" s="1"/>
  <c r="S786" i="1" s="1"/>
  <c r="I786" i="1"/>
  <c r="K790" i="1"/>
  <c r="N790" i="1" s="1"/>
  <c r="O790" i="1" s="1"/>
  <c r="P790" i="1" s="1"/>
  <c r="S790" i="1" s="1"/>
  <c r="I790" i="1"/>
  <c r="K794" i="1"/>
  <c r="N794" i="1" s="1"/>
  <c r="O794" i="1" s="1"/>
  <c r="P794" i="1" s="1"/>
  <c r="S794" i="1" s="1"/>
  <c r="I794" i="1"/>
  <c r="K798" i="1"/>
  <c r="N798" i="1" s="1"/>
  <c r="O798" i="1" s="1"/>
  <c r="P798" i="1" s="1"/>
  <c r="S798" i="1" s="1"/>
  <c r="I798" i="1"/>
  <c r="K802" i="1"/>
  <c r="N802" i="1" s="1"/>
  <c r="O802" i="1" s="1"/>
  <c r="P802" i="1" s="1"/>
  <c r="S802" i="1" s="1"/>
  <c r="I802" i="1"/>
  <c r="K806" i="1"/>
  <c r="N806" i="1" s="1"/>
  <c r="O806" i="1" s="1"/>
  <c r="P806" i="1" s="1"/>
  <c r="S806" i="1" s="1"/>
  <c r="I806" i="1"/>
  <c r="K810" i="1"/>
  <c r="N810" i="1" s="1"/>
  <c r="O810" i="1" s="1"/>
  <c r="P810" i="1" s="1"/>
  <c r="S810" i="1" s="1"/>
  <c r="I810" i="1"/>
  <c r="K814" i="1"/>
  <c r="N814" i="1" s="1"/>
  <c r="O814" i="1" s="1"/>
  <c r="P814" i="1" s="1"/>
  <c r="S814" i="1" s="1"/>
  <c r="I814" i="1"/>
  <c r="K818" i="1"/>
  <c r="N818" i="1" s="1"/>
  <c r="O818" i="1" s="1"/>
  <c r="P818" i="1" s="1"/>
  <c r="S818" i="1" s="1"/>
  <c r="I818" i="1"/>
  <c r="K822" i="1"/>
  <c r="N822" i="1" s="1"/>
  <c r="O822" i="1" s="1"/>
  <c r="P822" i="1" s="1"/>
  <c r="S822" i="1" s="1"/>
  <c r="I822" i="1"/>
  <c r="K826" i="1"/>
  <c r="N826" i="1" s="1"/>
  <c r="O826" i="1" s="1"/>
  <c r="P826" i="1" s="1"/>
  <c r="S826" i="1" s="1"/>
  <c r="I826" i="1"/>
  <c r="K830" i="1"/>
  <c r="N830" i="1" s="1"/>
  <c r="O830" i="1" s="1"/>
  <c r="P830" i="1" s="1"/>
  <c r="S830" i="1" s="1"/>
  <c r="I830" i="1"/>
  <c r="K834" i="1"/>
  <c r="N834" i="1" s="1"/>
  <c r="O834" i="1" s="1"/>
  <c r="P834" i="1" s="1"/>
  <c r="S834" i="1" s="1"/>
  <c r="I834" i="1"/>
  <c r="K838" i="1"/>
  <c r="N838" i="1" s="1"/>
  <c r="O838" i="1" s="1"/>
  <c r="P838" i="1" s="1"/>
  <c r="S838" i="1" s="1"/>
  <c r="I838" i="1"/>
  <c r="K842" i="1"/>
  <c r="N842" i="1" s="1"/>
  <c r="O842" i="1" s="1"/>
  <c r="P842" i="1" s="1"/>
  <c r="S842" i="1" s="1"/>
  <c r="I842" i="1"/>
  <c r="K846" i="1"/>
  <c r="N846" i="1" s="1"/>
  <c r="O846" i="1" s="1"/>
  <c r="P846" i="1" s="1"/>
  <c r="S846" i="1" s="1"/>
  <c r="I846" i="1"/>
  <c r="K850" i="1"/>
  <c r="N850" i="1" s="1"/>
  <c r="O850" i="1" s="1"/>
  <c r="P850" i="1" s="1"/>
  <c r="S850" i="1" s="1"/>
  <c r="I850" i="1"/>
  <c r="K854" i="1"/>
  <c r="N854" i="1" s="1"/>
  <c r="O854" i="1" s="1"/>
  <c r="P854" i="1" s="1"/>
  <c r="S854" i="1" s="1"/>
  <c r="I854" i="1"/>
  <c r="K858" i="1"/>
  <c r="N858" i="1" s="1"/>
  <c r="O858" i="1" s="1"/>
  <c r="P858" i="1" s="1"/>
  <c r="S858" i="1" s="1"/>
  <c r="I858" i="1"/>
  <c r="K862" i="1"/>
  <c r="N862" i="1" s="1"/>
  <c r="O862" i="1" s="1"/>
  <c r="P862" i="1" s="1"/>
  <c r="S862" i="1" s="1"/>
  <c r="I862" i="1"/>
  <c r="K866" i="1"/>
  <c r="N866" i="1" s="1"/>
  <c r="O866" i="1" s="1"/>
  <c r="P866" i="1" s="1"/>
  <c r="S866" i="1" s="1"/>
  <c r="I866" i="1"/>
  <c r="K870" i="1"/>
  <c r="N870" i="1" s="1"/>
  <c r="O870" i="1" s="1"/>
  <c r="P870" i="1" s="1"/>
  <c r="S870" i="1" s="1"/>
  <c r="I870" i="1"/>
  <c r="K874" i="1"/>
  <c r="N874" i="1" s="1"/>
  <c r="O874" i="1" s="1"/>
  <c r="P874" i="1" s="1"/>
  <c r="S874" i="1" s="1"/>
  <c r="I874" i="1"/>
  <c r="K878" i="1"/>
  <c r="N878" i="1" s="1"/>
  <c r="O878" i="1" s="1"/>
  <c r="P878" i="1" s="1"/>
  <c r="S878" i="1" s="1"/>
  <c r="I878" i="1"/>
  <c r="K882" i="1"/>
  <c r="N882" i="1" s="1"/>
  <c r="O882" i="1" s="1"/>
  <c r="P882" i="1" s="1"/>
  <c r="S882" i="1" s="1"/>
  <c r="I882" i="1"/>
  <c r="K886" i="1"/>
  <c r="N886" i="1" s="1"/>
  <c r="O886" i="1" s="1"/>
  <c r="P886" i="1" s="1"/>
  <c r="S886" i="1" s="1"/>
  <c r="I886" i="1"/>
  <c r="K890" i="1"/>
  <c r="N890" i="1" s="1"/>
  <c r="O890" i="1" s="1"/>
  <c r="P890" i="1" s="1"/>
  <c r="S890" i="1" s="1"/>
  <c r="I890" i="1"/>
  <c r="K894" i="1"/>
  <c r="N894" i="1" s="1"/>
  <c r="O894" i="1" s="1"/>
  <c r="P894" i="1" s="1"/>
  <c r="S894" i="1" s="1"/>
  <c r="I894" i="1"/>
  <c r="K898" i="1"/>
  <c r="N898" i="1" s="1"/>
  <c r="O898" i="1" s="1"/>
  <c r="P898" i="1" s="1"/>
  <c r="S898" i="1" s="1"/>
  <c r="I898" i="1"/>
  <c r="K902" i="1"/>
  <c r="N902" i="1" s="1"/>
  <c r="O902" i="1" s="1"/>
  <c r="P902" i="1" s="1"/>
  <c r="S902" i="1" s="1"/>
  <c r="I902" i="1"/>
  <c r="K906" i="1"/>
  <c r="N906" i="1" s="1"/>
  <c r="O906" i="1" s="1"/>
  <c r="P906" i="1" s="1"/>
  <c r="S906" i="1" s="1"/>
  <c r="I906" i="1"/>
  <c r="K910" i="1"/>
  <c r="N910" i="1" s="1"/>
  <c r="O910" i="1" s="1"/>
  <c r="P910" i="1" s="1"/>
  <c r="S910" i="1" s="1"/>
  <c r="I910" i="1"/>
  <c r="K914" i="1"/>
  <c r="N914" i="1" s="1"/>
  <c r="O914" i="1" s="1"/>
  <c r="P914" i="1" s="1"/>
  <c r="S914" i="1" s="1"/>
  <c r="I914" i="1"/>
  <c r="K918" i="1"/>
  <c r="N918" i="1" s="1"/>
  <c r="O918" i="1" s="1"/>
  <c r="P918" i="1" s="1"/>
  <c r="S918" i="1" s="1"/>
  <c r="I918" i="1"/>
  <c r="K922" i="1"/>
  <c r="N922" i="1" s="1"/>
  <c r="O922" i="1" s="1"/>
  <c r="P922" i="1" s="1"/>
  <c r="S922" i="1" s="1"/>
  <c r="I922" i="1"/>
  <c r="K926" i="1"/>
  <c r="N926" i="1" s="1"/>
  <c r="O926" i="1" s="1"/>
  <c r="P926" i="1" s="1"/>
  <c r="S926" i="1" s="1"/>
  <c r="I926" i="1"/>
  <c r="K930" i="1"/>
  <c r="N930" i="1" s="1"/>
  <c r="O930" i="1" s="1"/>
  <c r="P930" i="1" s="1"/>
  <c r="S930" i="1" s="1"/>
  <c r="I930" i="1"/>
  <c r="K934" i="1"/>
  <c r="N934" i="1" s="1"/>
  <c r="O934" i="1" s="1"/>
  <c r="P934" i="1" s="1"/>
  <c r="S934" i="1" s="1"/>
  <c r="I934" i="1"/>
  <c r="K938" i="1"/>
  <c r="N938" i="1" s="1"/>
  <c r="O938" i="1" s="1"/>
  <c r="P938" i="1" s="1"/>
  <c r="S938" i="1" s="1"/>
  <c r="I938" i="1"/>
  <c r="K942" i="1"/>
  <c r="N942" i="1" s="1"/>
  <c r="O942" i="1" s="1"/>
  <c r="P942" i="1" s="1"/>
  <c r="S942" i="1" s="1"/>
  <c r="I942" i="1"/>
  <c r="K946" i="1"/>
  <c r="N946" i="1" s="1"/>
  <c r="O946" i="1" s="1"/>
  <c r="P946" i="1" s="1"/>
  <c r="S946" i="1" s="1"/>
  <c r="I946" i="1"/>
  <c r="K950" i="1"/>
  <c r="N950" i="1" s="1"/>
  <c r="O950" i="1" s="1"/>
  <c r="P950" i="1" s="1"/>
  <c r="S950" i="1" s="1"/>
  <c r="I950" i="1"/>
  <c r="K954" i="1"/>
  <c r="N954" i="1" s="1"/>
  <c r="O954" i="1" s="1"/>
  <c r="P954" i="1" s="1"/>
  <c r="S954" i="1" s="1"/>
  <c r="I954" i="1"/>
  <c r="K958" i="1"/>
  <c r="N958" i="1" s="1"/>
  <c r="O958" i="1" s="1"/>
  <c r="P958" i="1" s="1"/>
  <c r="S958" i="1" s="1"/>
  <c r="I958" i="1"/>
  <c r="K962" i="1"/>
  <c r="N962" i="1" s="1"/>
  <c r="O962" i="1" s="1"/>
  <c r="P962" i="1" s="1"/>
  <c r="S962" i="1" s="1"/>
  <c r="I962" i="1"/>
  <c r="K966" i="1"/>
  <c r="N966" i="1" s="1"/>
  <c r="O966" i="1" s="1"/>
  <c r="P966" i="1" s="1"/>
  <c r="S966" i="1" s="1"/>
  <c r="I966" i="1"/>
  <c r="K970" i="1"/>
  <c r="N970" i="1" s="1"/>
  <c r="O970" i="1" s="1"/>
  <c r="P970" i="1" s="1"/>
  <c r="S970" i="1" s="1"/>
  <c r="I970" i="1"/>
  <c r="K974" i="1"/>
  <c r="N974" i="1" s="1"/>
  <c r="O974" i="1" s="1"/>
  <c r="P974" i="1" s="1"/>
  <c r="S974" i="1" s="1"/>
  <c r="I974" i="1"/>
  <c r="K978" i="1"/>
  <c r="N978" i="1" s="1"/>
  <c r="O978" i="1" s="1"/>
  <c r="P978" i="1" s="1"/>
  <c r="S978" i="1" s="1"/>
  <c r="I978" i="1"/>
  <c r="K982" i="1"/>
  <c r="N982" i="1" s="1"/>
  <c r="O982" i="1" s="1"/>
  <c r="P982" i="1" s="1"/>
  <c r="S982" i="1" s="1"/>
  <c r="I982" i="1"/>
  <c r="K986" i="1"/>
  <c r="N986" i="1" s="1"/>
  <c r="O986" i="1" s="1"/>
  <c r="P986" i="1" s="1"/>
  <c r="S986" i="1" s="1"/>
  <c r="I986" i="1"/>
  <c r="K990" i="1"/>
  <c r="N990" i="1" s="1"/>
  <c r="O990" i="1" s="1"/>
  <c r="P990" i="1" s="1"/>
  <c r="S990" i="1" s="1"/>
  <c r="I990" i="1"/>
  <c r="K994" i="1"/>
  <c r="N994" i="1" s="1"/>
  <c r="O994" i="1" s="1"/>
  <c r="P994" i="1" s="1"/>
  <c r="S994" i="1" s="1"/>
  <c r="I994" i="1"/>
  <c r="K998" i="1"/>
  <c r="N998" i="1" s="1"/>
  <c r="O998" i="1" s="1"/>
  <c r="P998" i="1" s="1"/>
  <c r="S998" i="1" s="1"/>
  <c r="I998" i="1"/>
  <c r="K1002" i="1"/>
  <c r="N1002" i="1" s="1"/>
  <c r="O1002" i="1" s="1"/>
  <c r="P1002" i="1" s="1"/>
  <c r="S1002" i="1" s="1"/>
  <c r="I1002" i="1"/>
  <c r="K1006" i="1"/>
  <c r="N1006" i="1" s="1"/>
  <c r="O1006" i="1" s="1"/>
  <c r="P1006" i="1" s="1"/>
  <c r="S1006" i="1" s="1"/>
  <c r="I1006" i="1"/>
  <c r="K1010" i="1"/>
  <c r="N1010" i="1" s="1"/>
  <c r="O1010" i="1" s="1"/>
  <c r="P1010" i="1" s="1"/>
  <c r="S1010" i="1" s="1"/>
  <c r="I1010" i="1"/>
  <c r="K1014" i="1"/>
  <c r="N1014" i="1" s="1"/>
  <c r="O1014" i="1" s="1"/>
  <c r="P1014" i="1" s="1"/>
  <c r="S1014" i="1" s="1"/>
  <c r="I1014" i="1"/>
  <c r="K1018" i="1"/>
  <c r="N1018" i="1" s="1"/>
  <c r="O1018" i="1" s="1"/>
  <c r="P1018" i="1" s="1"/>
  <c r="S1018" i="1" s="1"/>
  <c r="I1018" i="1"/>
  <c r="K1022" i="1"/>
  <c r="N1022" i="1" s="1"/>
  <c r="O1022" i="1" s="1"/>
  <c r="P1022" i="1" s="1"/>
  <c r="S1022" i="1" s="1"/>
  <c r="I1022" i="1"/>
  <c r="K1026" i="1"/>
  <c r="N1026" i="1" s="1"/>
  <c r="O1026" i="1" s="1"/>
  <c r="P1026" i="1" s="1"/>
  <c r="S1026" i="1" s="1"/>
  <c r="I1026" i="1"/>
  <c r="K1030" i="1"/>
  <c r="N1030" i="1" s="1"/>
  <c r="O1030" i="1" s="1"/>
  <c r="P1030" i="1" s="1"/>
  <c r="S1030" i="1" s="1"/>
  <c r="I1030" i="1"/>
  <c r="K1034" i="1"/>
  <c r="N1034" i="1" s="1"/>
  <c r="O1034" i="1" s="1"/>
  <c r="P1034" i="1" s="1"/>
  <c r="S1034" i="1" s="1"/>
  <c r="I1034" i="1"/>
  <c r="K1038" i="1"/>
  <c r="N1038" i="1" s="1"/>
  <c r="O1038" i="1" s="1"/>
  <c r="P1038" i="1" s="1"/>
  <c r="S1038" i="1" s="1"/>
  <c r="I1038" i="1"/>
  <c r="K1042" i="1"/>
  <c r="N1042" i="1" s="1"/>
  <c r="O1042" i="1" s="1"/>
  <c r="P1042" i="1" s="1"/>
  <c r="S1042" i="1" s="1"/>
  <c r="I1042" i="1"/>
  <c r="K1046" i="1"/>
  <c r="N1046" i="1" s="1"/>
  <c r="O1046" i="1" s="1"/>
  <c r="P1046" i="1" s="1"/>
  <c r="S1046" i="1" s="1"/>
  <c r="I1046" i="1"/>
  <c r="K1050" i="1"/>
  <c r="N1050" i="1" s="1"/>
  <c r="O1050" i="1" s="1"/>
  <c r="P1050" i="1" s="1"/>
  <c r="S1050" i="1" s="1"/>
  <c r="I1050" i="1"/>
  <c r="K1054" i="1"/>
  <c r="N1054" i="1" s="1"/>
  <c r="O1054" i="1" s="1"/>
  <c r="P1054" i="1" s="1"/>
  <c r="S1054" i="1" s="1"/>
  <c r="I1054" i="1"/>
  <c r="K1058" i="1"/>
  <c r="N1058" i="1" s="1"/>
  <c r="O1058" i="1" s="1"/>
  <c r="P1058" i="1" s="1"/>
  <c r="S1058" i="1" s="1"/>
  <c r="I1058" i="1"/>
  <c r="K1062" i="1"/>
  <c r="N1062" i="1" s="1"/>
  <c r="O1062" i="1" s="1"/>
  <c r="P1062" i="1" s="1"/>
  <c r="S1062" i="1" s="1"/>
  <c r="I1062" i="1"/>
  <c r="K1066" i="1"/>
  <c r="N1066" i="1" s="1"/>
  <c r="O1066" i="1" s="1"/>
  <c r="P1066" i="1" s="1"/>
  <c r="S1066" i="1" s="1"/>
  <c r="I1066" i="1"/>
  <c r="K1070" i="1"/>
  <c r="N1070" i="1" s="1"/>
  <c r="O1070" i="1" s="1"/>
  <c r="P1070" i="1" s="1"/>
  <c r="S1070" i="1" s="1"/>
  <c r="I1070" i="1"/>
  <c r="K1074" i="1"/>
  <c r="N1074" i="1" s="1"/>
  <c r="O1074" i="1" s="1"/>
  <c r="P1074" i="1" s="1"/>
  <c r="S1074" i="1" s="1"/>
  <c r="I1074" i="1"/>
  <c r="K1078" i="1"/>
  <c r="N1078" i="1" s="1"/>
  <c r="O1078" i="1" s="1"/>
  <c r="P1078" i="1" s="1"/>
  <c r="S1078" i="1" s="1"/>
  <c r="I1078" i="1"/>
  <c r="K1082" i="1"/>
  <c r="N1082" i="1" s="1"/>
  <c r="O1082" i="1" s="1"/>
  <c r="P1082" i="1" s="1"/>
  <c r="S1082" i="1" s="1"/>
  <c r="I1082" i="1"/>
  <c r="K1086" i="1"/>
  <c r="N1086" i="1" s="1"/>
  <c r="O1086" i="1" s="1"/>
  <c r="P1086" i="1" s="1"/>
  <c r="S1086" i="1" s="1"/>
  <c r="I1086" i="1"/>
  <c r="K1090" i="1"/>
  <c r="N1090" i="1" s="1"/>
  <c r="O1090" i="1" s="1"/>
  <c r="P1090" i="1" s="1"/>
  <c r="S1090" i="1" s="1"/>
  <c r="I1090" i="1"/>
  <c r="K1094" i="1"/>
  <c r="N1094" i="1" s="1"/>
  <c r="O1094" i="1" s="1"/>
  <c r="P1094" i="1" s="1"/>
  <c r="S1094" i="1" s="1"/>
  <c r="I1094" i="1"/>
  <c r="K1098" i="1"/>
  <c r="N1098" i="1" s="1"/>
  <c r="O1098" i="1" s="1"/>
  <c r="P1098" i="1" s="1"/>
  <c r="S1098" i="1" s="1"/>
  <c r="I1098" i="1"/>
  <c r="K1102" i="1"/>
  <c r="N1102" i="1" s="1"/>
  <c r="O1102" i="1" s="1"/>
  <c r="P1102" i="1" s="1"/>
  <c r="S1102" i="1" s="1"/>
  <c r="I1102" i="1"/>
  <c r="K1106" i="1"/>
  <c r="N1106" i="1" s="1"/>
  <c r="O1106" i="1" s="1"/>
  <c r="P1106" i="1" s="1"/>
  <c r="S1106" i="1" s="1"/>
  <c r="I1106" i="1"/>
  <c r="K1110" i="1"/>
  <c r="N1110" i="1" s="1"/>
  <c r="O1110" i="1" s="1"/>
  <c r="P1110" i="1" s="1"/>
  <c r="S1110" i="1" s="1"/>
  <c r="I1110" i="1"/>
  <c r="K1114" i="1"/>
  <c r="N1114" i="1" s="1"/>
  <c r="O1114" i="1" s="1"/>
  <c r="P1114" i="1" s="1"/>
  <c r="S1114" i="1" s="1"/>
  <c r="I1114" i="1"/>
  <c r="K1118" i="1"/>
  <c r="N1118" i="1" s="1"/>
  <c r="O1118" i="1" s="1"/>
  <c r="P1118" i="1" s="1"/>
  <c r="S1118" i="1" s="1"/>
  <c r="I1118" i="1"/>
  <c r="K1122" i="1"/>
  <c r="N1122" i="1" s="1"/>
  <c r="O1122" i="1" s="1"/>
  <c r="P1122" i="1" s="1"/>
  <c r="S1122" i="1" s="1"/>
  <c r="I1122" i="1"/>
  <c r="K1126" i="1"/>
  <c r="N1126" i="1" s="1"/>
  <c r="O1126" i="1" s="1"/>
  <c r="P1126" i="1" s="1"/>
  <c r="S1126" i="1" s="1"/>
  <c r="I1126" i="1"/>
  <c r="K1130" i="1"/>
  <c r="N1130" i="1" s="1"/>
  <c r="O1130" i="1" s="1"/>
  <c r="P1130" i="1" s="1"/>
  <c r="S1130" i="1" s="1"/>
  <c r="I1130" i="1"/>
  <c r="K1134" i="1"/>
  <c r="N1134" i="1" s="1"/>
  <c r="O1134" i="1" s="1"/>
  <c r="P1134" i="1" s="1"/>
  <c r="S1134" i="1" s="1"/>
  <c r="I1134" i="1"/>
  <c r="K1138" i="1"/>
  <c r="N1138" i="1" s="1"/>
  <c r="O1138" i="1" s="1"/>
  <c r="P1138" i="1" s="1"/>
  <c r="S1138" i="1" s="1"/>
  <c r="I1138" i="1"/>
  <c r="K1142" i="1"/>
  <c r="N1142" i="1" s="1"/>
  <c r="O1142" i="1" s="1"/>
  <c r="P1142" i="1" s="1"/>
  <c r="S1142" i="1" s="1"/>
  <c r="I1142" i="1"/>
  <c r="K1146" i="1"/>
  <c r="N1146" i="1" s="1"/>
  <c r="O1146" i="1" s="1"/>
  <c r="P1146" i="1" s="1"/>
  <c r="S1146" i="1" s="1"/>
  <c r="I1146" i="1"/>
  <c r="K1150" i="1"/>
  <c r="N1150" i="1" s="1"/>
  <c r="O1150" i="1" s="1"/>
  <c r="P1150" i="1" s="1"/>
  <c r="S1150" i="1" s="1"/>
  <c r="I1150" i="1"/>
  <c r="K1154" i="1"/>
  <c r="N1154" i="1" s="1"/>
  <c r="O1154" i="1" s="1"/>
  <c r="P1154" i="1" s="1"/>
  <c r="S1154" i="1" s="1"/>
  <c r="I1154" i="1"/>
  <c r="K1158" i="1"/>
  <c r="N1158" i="1" s="1"/>
  <c r="O1158" i="1" s="1"/>
  <c r="P1158" i="1" s="1"/>
  <c r="S1158" i="1" s="1"/>
  <c r="I1158" i="1"/>
  <c r="K1162" i="1"/>
  <c r="N1162" i="1" s="1"/>
  <c r="O1162" i="1" s="1"/>
  <c r="P1162" i="1" s="1"/>
  <c r="S1162" i="1" s="1"/>
  <c r="I1162" i="1"/>
  <c r="K1166" i="1"/>
  <c r="N1166" i="1" s="1"/>
  <c r="O1166" i="1" s="1"/>
  <c r="P1166" i="1" s="1"/>
  <c r="S1166" i="1" s="1"/>
  <c r="I1166" i="1"/>
  <c r="K1170" i="1"/>
  <c r="N1170" i="1" s="1"/>
  <c r="O1170" i="1" s="1"/>
  <c r="P1170" i="1" s="1"/>
  <c r="S1170" i="1" s="1"/>
  <c r="I1170" i="1"/>
  <c r="K1174" i="1"/>
  <c r="N1174" i="1" s="1"/>
  <c r="O1174" i="1" s="1"/>
  <c r="P1174" i="1" s="1"/>
  <c r="S1174" i="1" s="1"/>
  <c r="I1174" i="1"/>
  <c r="K1178" i="1"/>
  <c r="N1178" i="1" s="1"/>
  <c r="O1178" i="1" s="1"/>
  <c r="P1178" i="1" s="1"/>
  <c r="S1178" i="1" s="1"/>
  <c r="I1178" i="1"/>
  <c r="K1182" i="1"/>
  <c r="N1182" i="1" s="1"/>
  <c r="O1182" i="1" s="1"/>
  <c r="P1182" i="1" s="1"/>
  <c r="S1182" i="1" s="1"/>
  <c r="I1182" i="1"/>
  <c r="K1186" i="1"/>
  <c r="N1186" i="1" s="1"/>
  <c r="O1186" i="1" s="1"/>
  <c r="P1186" i="1" s="1"/>
  <c r="S1186" i="1" s="1"/>
  <c r="I1186" i="1"/>
  <c r="K1190" i="1"/>
  <c r="N1190" i="1" s="1"/>
  <c r="O1190" i="1" s="1"/>
  <c r="P1190" i="1" s="1"/>
  <c r="S1190" i="1" s="1"/>
  <c r="I1190" i="1"/>
  <c r="K1194" i="1"/>
  <c r="N1194" i="1" s="1"/>
  <c r="O1194" i="1" s="1"/>
  <c r="P1194" i="1" s="1"/>
  <c r="S1194" i="1" s="1"/>
  <c r="I1194" i="1"/>
  <c r="K1198" i="1"/>
  <c r="N1198" i="1" s="1"/>
  <c r="O1198" i="1" s="1"/>
  <c r="P1198" i="1" s="1"/>
  <c r="S1198" i="1" s="1"/>
  <c r="I1198" i="1"/>
  <c r="K1202" i="1"/>
  <c r="N1202" i="1" s="1"/>
  <c r="O1202" i="1" s="1"/>
  <c r="P1202" i="1" s="1"/>
  <c r="S1202" i="1" s="1"/>
  <c r="I1202" i="1"/>
  <c r="K1206" i="1"/>
  <c r="N1206" i="1" s="1"/>
  <c r="O1206" i="1" s="1"/>
  <c r="P1206" i="1" s="1"/>
  <c r="S1206" i="1" s="1"/>
  <c r="I1206" i="1"/>
  <c r="K1210" i="1"/>
  <c r="N1210" i="1" s="1"/>
  <c r="O1210" i="1" s="1"/>
  <c r="P1210" i="1" s="1"/>
  <c r="S1210" i="1" s="1"/>
  <c r="I1210" i="1"/>
  <c r="K1214" i="1"/>
  <c r="N1214" i="1" s="1"/>
  <c r="O1214" i="1" s="1"/>
  <c r="P1214" i="1" s="1"/>
  <c r="S1214" i="1" s="1"/>
  <c r="I1214" i="1"/>
  <c r="K1218" i="1"/>
  <c r="N1218" i="1" s="1"/>
  <c r="O1218" i="1" s="1"/>
  <c r="P1218" i="1" s="1"/>
  <c r="S1218" i="1" s="1"/>
  <c r="I1218" i="1"/>
  <c r="K1222" i="1"/>
  <c r="N1222" i="1" s="1"/>
  <c r="O1222" i="1" s="1"/>
  <c r="P1222" i="1" s="1"/>
  <c r="S1222" i="1" s="1"/>
  <c r="I1222" i="1"/>
  <c r="K1226" i="1"/>
  <c r="N1226" i="1" s="1"/>
  <c r="O1226" i="1" s="1"/>
  <c r="P1226" i="1" s="1"/>
  <c r="S1226" i="1" s="1"/>
  <c r="I1226" i="1"/>
  <c r="K1230" i="1"/>
  <c r="N1230" i="1" s="1"/>
  <c r="O1230" i="1" s="1"/>
  <c r="P1230" i="1" s="1"/>
  <c r="S1230" i="1" s="1"/>
  <c r="I1230" i="1"/>
  <c r="K1234" i="1"/>
  <c r="N1234" i="1" s="1"/>
  <c r="O1234" i="1" s="1"/>
  <c r="P1234" i="1" s="1"/>
  <c r="S1234" i="1" s="1"/>
  <c r="I1234" i="1"/>
  <c r="K1238" i="1"/>
  <c r="N1238" i="1" s="1"/>
  <c r="O1238" i="1" s="1"/>
  <c r="P1238" i="1" s="1"/>
  <c r="S1238" i="1" s="1"/>
  <c r="I1238" i="1"/>
  <c r="K1242" i="1"/>
  <c r="N1242" i="1" s="1"/>
  <c r="O1242" i="1" s="1"/>
  <c r="P1242" i="1" s="1"/>
  <c r="S1242" i="1" s="1"/>
  <c r="I1242" i="1"/>
  <c r="K1246" i="1"/>
  <c r="N1246" i="1" s="1"/>
  <c r="O1246" i="1" s="1"/>
  <c r="P1246" i="1" s="1"/>
  <c r="S1246" i="1" s="1"/>
  <c r="I1246" i="1"/>
  <c r="K1250" i="1"/>
  <c r="N1250" i="1" s="1"/>
  <c r="O1250" i="1" s="1"/>
  <c r="P1250" i="1" s="1"/>
  <c r="S1250" i="1" s="1"/>
  <c r="I1250" i="1"/>
  <c r="K1254" i="1"/>
  <c r="N1254" i="1" s="1"/>
  <c r="O1254" i="1" s="1"/>
  <c r="P1254" i="1" s="1"/>
  <c r="S1254" i="1" s="1"/>
  <c r="I1254" i="1"/>
  <c r="K1258" i="1"/>
  <c r="N1258" i="1" s="1"/>
  <c r="O1258" i="1" s="1"/>
  <c r="P1258" i="1" s="1"/>
  <c r="S1258" i="1" s="1"/>
  <c r="I1258" i="1"/>
  <c r="K1262" i="1"/>
  <c r="N1262" i="1" s="1"/>
  <c r="O1262" i="1" s="1"/>
  <c r="P1262" i="1" s="1"/>
  <c r="S1262" i="1" s="1"/>
  <c r="I1262" i="1"/>
  <c r="K1266" i="1"/>
  <c r="N1266" i="1" s="1"/>
  <c r="O1266" i="1" s="1"/>
  <c r="P1266" i="1" s="1"/>
  <c r="S1266" i="1" s="1"/>
  <c r="I1266" i="1"/>
  <c r="K1270" i="1"/>
  <c r="N1270" i="1" s="1"/>
  <c r="O1270" i="1" s="1"/>
  <c r="P1270" i="1" s="1"/>
  <c r="S1270" i="1" s="1"/>
  <c r="I1270" i="1"/>
  <c r="K1274" i="1"/>
  <c r="N1274" i="1" s="1"/>
  <c r="O1274" i="1" s="1"/>
  <c r="P1274" i="1" s="1"/>
  <c r="S1274" i="1" s="1"/>
  <c r="I1274" i="1"/>
  <c r="K1278" i="1"/>
  <c r="N1278" i="1" s="1"/>
  <c r="O1278" i="1" s="1"/>
  <c r="P1278" i="1" s="1"/>
  <c r="S1278" i="1" s="1"/>
  <c r="I1278" i="1"/>
  <c r="K1282" i="1"/>
  <c r="N1282" i="1" s="1"/>
  <c r="O1282" i="1" s="1"/>
  <c r="P1282" i="1" s="1"/>
  <c r="S1282" i="1" s="1"/>
  <c r="I1282" i="1"/>
  <c r="K1286" i="1"/>
  <c r="N1286" i="1" s="1"/>
  <c r="O1286" i="1" s="1"/>
  <c r="P1286" i="1" s="1"/>
  <c r="S1286" i="1" s="1"/>
  <c r="I1286" i="1"/>
  <c r="K1290" i="1"/>
  <c r="N1290" i="1" s="1"/>
  <c r="O1290" i="1" s="1"/>
  <c r="P1290" i="1" s="1"/>
  <c r="S1290" i="1" s="1"/>
  <c r="I1290" i="1"/>
  <c r="K1294" i="1"/>
  <c r="N1294" i="1" s="1"/>
  <c r="O1294" i="1" s="1"/>
  <c r="P1294" i="1" s="1"/>
  <c r="S1294" i="1" s="1"/>
  <c r="I1294" i="1"/>
  <c r="K1298" i="1"/>
  <c r="N1298" i="1" s="1"/>
  <c r="O1298" i="1" s="1"/>
  <c r="P1298" i="1" s="1"/>
  <c r="S1298" i="1" s="1"/>
  <c r="I1298" i="1"/>
  <c r="K1302" i="1"/>
  <c r="N1302" i="1" s="1"/>
  <c r="O1302" i="1" s="1"/>
  <c r="P1302" i="1" s="1"/>
  <c r="S1302" i="1" s="1"/>
  <c r="I1302" i="1"/>
  <c r="K1306" i="1"/>
  <c r="N1306" i="1" s="1"/>
  <c r="O1306" i="1" s="1"/>
  <c r="P1306" i="1" s="1"/>
  <c r="S1306" i="1" s="1"/>
  <c r="I1306" i="1"/>
  <c r="K1310" i="1"/>
  <c r="N1310" i="1" s="1"/>
  <c r="O1310" i="1" s="1"/>
  <c r="P1310" i="1" s="1"/>
  <c r="S1310" i="1" s="1"/>
  <c r="I1310" i="1"/>
  <c r="K1314" i="1"/>
  <c r="N1314" i="1" s="1"/>
  <c r="O1314" i="1" s="1"/>
  <c r="P1314" i="1" s="1"/>
  <c r="S1314" i="1" s="1"/>
  <c r="I1314" i="1"/>
  <c r="K1318" i="1"/>
  <c r="N1318" i="1" s="1"/>
  <c r="O1318" i="1" s="1"/>
  <c r="P1318" i="1" s="1"/>
  <c r="S1318" i="1" s="1"/>
  <c r="I1318" i="1"/>
  <c r="K1322" i="1"/>
  <c r="N1322" i="1" s="1"/>
  <c r="O1322" i="1" s="1"/>
  <c r="P1322" i="1" s="1"/>
  <c r="S1322" i="1" s="1"/>
  <c r="I1322" i="1"/>
  <c r="K1326" i="1"/>
  <c r="N1326" i="1" s="1"/>
  <c r="O1326" i="1" s="1"/>
  <c r="P1326" i="1" s="1"/>
  <c r="S1326" i="1" s="1"/>
  <c r="I1326" i="1"/>
  <c r="K1330" i="1"/>
  <c r="N1330" i="1" s="1"/>
  <c r="O1330" i="1" s="1"/>
  <c r="P1330" i="1" s="1"/>
  <c r="S1330" i="1" s="1"/>
  <c r="I1330" i="1"/>
  <c r="K1334" i="1"/>
  <c r="N1334" i="1" s="1"/>
  <c r="O1334" i="1" s="1"/>
  <c r="P1334" i="1" s="1"/>
  <c r="S1334" i="1" s="1"/>
  <c r="I1334" i="1"/>
  <c r="K1338" i="1"/>
  <c r="N1338" i="1" s="1"/>
  <c r="O1338" i="1" s="1"/>
  <c r="P1338" i="1" s="1"/>
  <c r="S1338" i="1" s="1"/>
  <c r="I1338" i="1"/>
  <c r="K1342" i="1"/>
  <c r="N1342" i="1" s="1"/>
  <c r="O1342" i="1" s="1"/>
  <c r="P1342" i="1" s="1"/>
  <c r="S1342" i="1" s="1"/>
  <c r="I1342" i="1"/>
  <c r="K1346" i="1"/>
  <c r="N1346" i="1" s="1"/>
  <c r="O1346" i="1" s="1"/>
  <c r="P1346" i="1" s="1"/>
  <c r="S1346" i="1" s="1"/>
  <c r="I1346" i="1"/>
  <c r="K1350" i="1"/>
  <c r="N1350" i="1" s="1"/>
  <c r="O1350" i="1" s="1"/>
  <c r="P1350" i="1" s="1"/>
  <c r="S1350" i="1" s="1"/>
  <c r="I1350" i="1"/>
  <c r="K1354" i="1"/>
  <c r="N1354" i="1" s="1"/>
  <c r="O1354" i="1" s="1"/>
  <c r="P1354" i="1" s="1"/>
  <c r="S1354" i="1" s="1"/>
  <c r="I1354" i="1"/>
  <c r="K1358" i="1"/>
  <c r="N1358" i="1" s="1"/>
  <c r="O1358" i="1" s="1"/>
  <c r="P1358" i="1" s="1"/>
  <c r="S1358" i="1" s="1"/>
  <c r="I1358" i="1"/>
  <c r="K1362" i="1"/>
  <c r="N1362" i="1" s="1"/>
  <c r="O1362" i="1" s="1"/>
  <c r="P1362" i="1" s="1"/>
  <c r="S1362" i="1" s="1"/>
  <c r="I1362" i="1"/>
  <c r="K1366" i="1"/>
  <c r="N1366" i="1" s="1"/>
  <c r="O1366" i="1" s="1"/>
  <c r="P1366" i="1" s="1"/>
  <c r="S1366" i="1" s="1"/>
  <c r="I1366" i="1"/>
  <c r="K1370" i="1"/>
  <c r="N1370" i="1" s="1"/>
  <c r="O1370" i="1" s="1"/>
  <c r="P1370" i="1" s="1"/>
  <c r="S1370" i="1" s="1"/>
  <c r="I1370" i="1"/>
  <c r="K1374" i="1"/>
  <c r="N1374" i="1" s="1"/>
  <c r="O1374" i="1" s="1"/>
  <c r="P1374" i="1" s="1"/>
  <c r="S1374" i="1" s="1"/>
  <c r="I1374" i="1"/>
  <c r="K1378" i="1"/>
  <c r="N1378" i="1" s="1"/>
  <c r="O1378" i="1" s="1"/>
  <c r="P1378" i="1" s="1"/>
  <c r="S1378" i="1" s="1"/>
  <c r="I1378" i="1"/>
  <c r="K1382" i="1"/>
  <c r="N1382" i="1" s="1"/>
  <c r="O1382" i="1" s="1"/>
  <c r="P1382" i="1" s="1"/>
  <c r="S1382" i="1" s="1"/>
  <c r="I1382" i="1"/>
  <c r="K1386" i="1"/>
  <c r="N1386" i="1" s="1"/>
  <c r="O1386" i="1" s="1"/>
  <c r="P1386" i="1" s="1"/>
  <c r="S1386" i="1" s="1"/>
  <c r="I1386" i="1"/>
  <c r="K1390" i="1"/>
  <c r="N1390" i="1" s="1"/>
  <c r="O1390" i="1" s="1"/>
  <c r="P1390" i="1" s="1"/>
  <c r="S1390" i="1" s="1"/>
  <c r="I1390" i="1"/>
  <c r="K1394" i="1"/>
  <c r="N1394" i="1" s="1"/>
  <c r="O1394" i="1" s="1"/>
  <c r="P1394" i="1" s="1"/>
  <c r="S1394" i="1" s="1"/>
  <c r="I1394" i="1"/>
  <c r="K1398" i="1"/>
  <c r="N1398" i="1" s="1"/>
  <c r="O1398" i="1" s="1"/>
  <c r="P1398" i="1" s="1"/>
  <c r="S1398" i="1" s="1"/>
  <c r="I1398" i="1"/>
  <c r="K1402" i="1"/>
  <c r="N1402" i="1" s="1"/>
  <c r="O1402" i="1" s="1"/>
  <c r="P1402" i="1" s="1"/>
  <c r="S1402" i="1" s="1"/>
  <c r="I1402" i="1"/>
  <c r="K1406" i="1"/>
  <c r="N1406" i="1" s="1"/>
  <c r="O1406" i="1" s="1"/>
  <c r="P1406" i="1" s="1"/>
  <c r="S1406" i="1" s="1"/>
  <c r="I1406" i="1"/>
  <c r="K1410" i="1"/>
  <c r="N1410" i="1" s="1"/>
  <c r="O1410" i="1" s="1"/>
  <c r="P1410" i="1" s="1"/>
  <c r="S1410" i="1" s="1"/>
  <c r="I1410" i="1"/>
  <c r="K1414" i="1"/>
  <c r="N1414" i="1" s="1"/>
  <c r="O1414" i="1" s="1"/>
  <c r="P1414" i="1" s="1"/>
  <c r="S1414" i="1" s="1"/>
  <c r="I1414" i="1"/>
  <c r="K1418" i="1"/>
  <c r="N1418" i="1" s="1"/>
  <c r="O1418" i="1" s="1"/>
  <c r="P1418" i="1" s="1"/>
  <c r="S1418" i="1" s="1"/>
  <c r="I1418" i="1"/>
  <c r="K1422" i="1"/>
  <c r="N1422" i="1" s="1"/>
  <c r="O1422" i="1" s="1"/>
  <c r="P1422" i="1" s="1"/>
  <c r="S1422" i="1" s="1"/>
  <c r="I1422" i="1"/>
  <c r="K1426" i="1"/>
  <c r="N1426" i="1" s="1"/>
  <c r="O1426" i="1" s="1"/>
  <c r="P1426" i="1" s="1"/>
  <c r="S1426" i="1" s="1"/>
  <c r="I1426" i="1"/>
  <c r="K1430" i="1"/>
  <c r="N1430" i="1" s="1"/>
  <c r="O1430" i="1" s="1"/>
  <c r="P1430" i="1" s="1"/>
  <c r="S1430" i="1" s="1"/>
  <c r="I1430" i="1"/>
  <c r="K1434" i="1"/>
  <c r="N1434" i="1" s="1"/>
  <c r="O1434" i="1" s="1"/>
  <c r="P1434" i="1" s="1"/>
  <c r="S1434" i="1" s="1"/>
  <c r="I1434" i="1"/>
  <c r="K1438" i="1"/>
  <c r="N1438" i="1" s="1"/>
  <c r="O1438" i="1" s="1"/>
  <c r="P1438" i="1" s="1"/>
  <c r="S1438" i="1" s="1"/>
  <c r="I1438" i="1"/>
  <c r="K1442" i="1"/>
  <c r="N1442" i="1" s="1"/>
  <c r="O1442" i="1" s="1"/>
  <c r="P1442" i="1" s="1"/>
  <c r="S1442" i="1" s="1"/>
  <c r="I1442" i="1"/>
  <c r="K1446" i="1"/>
  <c r="N1446" i="1" s="1"/>
  <c r="O1446" i="1" s="1"/>
  <c r="P1446" i="1" s="1"/>
  <c r="S1446" i="1" s="1"/>
  <c r="I1446" i="1"/>
  <c r="K1450" i="1"/>
  <c r="N1450" i="1" s="1"/>
  <c r="O1450" i="1" s="1"/>
  <c r="P1450" i="1" s="1"/>
  <c r="S1450" i="1" s="1"/>
  <c r="I1450" i="1"/>
  <c r="K1454" i="1"/>
  <c r="N1454" i="1" s="1"/>
  <c r="O1454" i="1" s="1"/>
  <c r="P1454" i="1" s="1"/>
  <c r="S1454" i="1" s="1"/>
  <c r="I1454" i="1"/>
  <c r="K1458" i="1"/>
  <c r="N1458" i="1" s="1"/>
  <c r="O1458" i="1" s="1"/>
  <c r="P1458" i="1" s="1"/>
  <c r="S1458" i="1" s="1"/>
  <c r="I1458" i="1"/>
  <c r="K1462" i="1"/>
  <c r="N1462" i="1" s="1"/>
  <c r="O1462" i="1" s="1"/>
  <c r="P1462" i="1" s="1"/>
  <c r="S1462" i="1" s="1"/>
  <c r="I1462" i="1"/>
  <c r="K1466" i="1"/>
  <c r="N1466" i="1" s="1"/>
  <c r="O1466" i="1" s="1"/>
  <c r="P1466" i="1" s="1"/>
  <c r="S1466" i="1" s="1"/>
  <c r="I1466" i="1"/>
  <c r="K1470" i="1"/>
  <c r="N1470" i="1" s="1"/>
  <c r="O1470" i="1" s="1"/>
  <c r="P1470" i="1" s="1"/>
  <c r="S1470" i="1" s="1"/>
  <c r="I1470" i="1"/>
  <c r="K1474" i="1"/>
  <c r="N1474" i="1" s="1"/>
  <c r="O1474" i="1" s="1"/>
  <c r="P1474" i="1" s="1"/>
  <c r="S1474" i="1" s="1"/>
  <c r="I1474" i="1"/>
  <c r="K1478" i="1"/>
  <c r="N1478" i="1" s="1"/>
  <c r="O1478" i="1" s="1"/>
  <c r="P1478" i="1" s="1"/>
  <c r="S1478" i="1" s="1"/>
  <c r="I1478" i="1"/>
  <c r="K1482" i="1"/>
  <c r="N1482" i="1" s="1"/>
  <c r="O1482" i="1" s="1"/>
  <c r="P1482" i="1" s="1"/>
  <c r="S1482" i="1" s="1"/>
  <c r="I1482" i="1"/>
  <c r="K1486" i="1"/>
  <c r="N1486" i="1" s="1"/>
  <c r="O1486" i="1" s="1"/>
  <c r="P1486" i="1" s="1"/>
  <c r="S1486" i="1" s="1"/>
  <c r="I1486" i="1"/>
  <c r="K1490" i="1"/>
  <c r="N1490" i="1" s="1"/>
  <c r="O1490" i="1" s="1"/>
  <c r="P1490" i="1" s="1"/>
  <c r="S1490" i="1" s="1"/>
  <c r="I1490" i="1"/>
  <c r="K1494" i="1"/>
  <c r="N1494" i="1" s="1"/>
  <c r="O1494" i="1" s="1"/>
  <c r="P1494" i="1" s="1"/>
  <c r="S1494" i="1" s="1"/>
  <c r="I1494" i="1"/>
  <c r="K1498" i="1"/>
  <c r="N1498" i="1" s="1"/>
  <c r="O1498" i="1" s="1"/>
  <c r="P1498" i="1" s="1"/>
  <c r="S1498" i="1" s="1"/>
  <c r="I1498" i="1"/>
  <c r="K1502" i="1"/>
  <c r="N1502" i="1" s="1"/>
  <c r="O1502" i="1" s="1"/>
  <c r="P1502" i="1" s="1"/>
  <c r="S1502" i="1" s="1"/>
  <c r="I1502" i="1"/>
  <c r="K1506" i="1"/>
  <c r="N1506" i="1" s="1"/>
  <c r="O1506" i="1" s="1"/>
  <c r="P1506" i="1" s="1"/>
  <c r="S1506" i="1" s="1"/>
  <c r="I1506" i="1"/>
  <c r="K1510" i="1"/>
  <c r="N1510" i="1" s="1"/>
  <c r="O1510" i="1" s="1"/>
  <c r="P1510" i="1" s="1"/>
  <c r="S1510" i="1" s="1"/>
  <c r="I1510" i="1"/>
  <c r="K1514" i="1"/>
  <c r="N1514" i="1" s="1"/>
  <c r="O1514" i="1" s="1"/>
  <c r="P1514" i="1" s="1"/>
  <c r="S1514" i="1" s="1"/>
  <c r="I1514" i="1"/>
  <c r="K1518" i="1"/>
  <c r="N1518" i="1" s="1"/>
  <c r="O1518" i="1" s="1"/>
  <c r="P1518" i="1" s="1"/>
  <c r="S1518" i="1" s="1"/>
  <c r="I1518" i="1"/>
  <c r="K1522" i="1"/>
  <c r="N1522" i="1" s="1"/>
  <c r="O1522" i="1" s="1"/>
  <c r="P1522" i="1" s="1"/>
  <c r="S1522" i="1" s="1"/>
  <c r="I1522" i="1"/>
  <c r="K1526" i="1"/>
  <c r="N1526" i="1" s="1"/>
  <c r="O1526" i="1" s="1"/>
  <c r="P1526" i="1" s="1"/>
  <c r="S1526" i="1" s="1"/>
  <c r="I1526" i="1"/>
  <c r="K1530" i="1"/>
  <c r="N1530" i="1" s="1"/>
  <c r="O1530" i="1" s="1"/>
  <c r="P1530" i="1" s="1"/>
  <c r="S1530" i="1" s="1"/>
  <c r="I1530" i="1"/>
  <c r="K1534" i="1"/>
  <c r="N1534" i="1" s="1"/>
  <c r="O1534" i="1" s="1"/>
  <c r="P1534" i="1" s="1"/>
  <c r="S1534" i="1" s="1"/>
  <c r="I1534" i="1"/>
  <c r="K1538" i="1"/>
  <c r="N1538" i="1" s="1"/>
  <c r="O1538" i="1" s="1"/>
  <c r="P1538" i="1" s="1"/>
  <c r="S1538" i="1" s="1"/>
  <c r="I1538" i="1"/>
  <c r="K1542" i="1"/>
  <c r="N1542" i="1" s="1"/>
  <c r="O1542" i="1" s="1"/>
  <c r="P1542" i="1" s="1"/>
  <c r="S1542" i="1" s="1"/>
  <c r="I1542" i="1"/>
  <c r="K1546" i="1"/>
  <c r="N1546" i="1" s="1"/>
  <c r="O1546" i="1" s="1"/>
  <c r="P1546" i="1" s="1"/>
  <c r="S1546" i="1" s="1"/>
  <c r="I1546" i="1"/>
  <c r="K1550" i="1"/>
  <c r="N1550" i="1" s="1"/>
  <c r="O1550" i="1" s="1"/>
  <c r="P1550" i="1" s="1"/>
  <c r="S1550" i="1" s="1"/>
  <c r="I1550" i="1"/>
  <c r="K1554" i="1"/>
  <c r="N1554" i="1" s="1"/>
  <c r="O1554" i="1" s="1"/>
  <c r="P1554" i="1" s="1"/>
  <c r="S1554" i="1" s="1"/>
  <c r="I1554" i="1"/>
  <c r="K1558" i="1"/>
  <c r="N1558" i="1" s="1"/>
  <c r="O1558" i="1" s="1"/>
  <c r="P1558" i="1" s="1"/>
  <c r="S1558" i="1" s="1"/>
  <c r="I1558" i="1"/>
  <c r="K1562" i="1"/>
  <c r="N1562" i="1" s="1"/>
  <c r="O1562" i="1" s="1"/>
  <c r="P1562" i="1" s="1"/>
  <c r="S1562" i="1" s="1"/>
  <c r="I1562" i="1"/>
  <c r="K1566" i="1"/>
  <c r="N1566" i="1" s="1"/>
  <c r="O1566" i="1" s="1"/>
  <c r="P1566" i="1" s="1"/>
  <c r="S1566" i="1" s="1"/>
  <c r="I1566" i="1"/>
  <c r="K1570" i="1"/>
  <c r="N1570" i="1" s="1"/>
  <c r="O1570" i="1" s="1"/>
  <c r="P1570" i="1" s="1"/>
  <c r="S1570" i="1" s="1"/>
  <c r="I1570" i="1"/>
  <c r="K1574" i="1"/>
  <c r="N1574" i="1" s="1"/>
  <c r="O1574" i="1" s="1"/>
  <c r="P1574" i="1" s="1"/>
  <c r="S1574" i="1" s="1"/>
  <c r="I1574" i="1"/>
  <c r="K1578" i="1"/>
  <c r="N1578" i="1" s="1"/>
  <c r="O1578" i="1" s="1"/>
  <c r="P1578" i="1" s="1"/>
  <c r="S1578" i="1" s="1"/>
  <c r="I1578" i="1"/>
  <c r="K1582" i="1"/>
  <c r="N1582" i="1" s="1"/>
  <c r="O1582" i="1" s="1"/>
  <c r="P1582" i="1" s="1"/>
  <c r="S1582" i="1" s="1"/>
  <c r="I1582" i="1"/>
  <c r="K1586" i="1"/>
  <c r="N1586" i="1" s="1"/>
  <c r="O1586" i="1" s="1"/>
  <c r="P1586" i="1" s="1"/>
  <c r="S1586" i="1" s="1"/>
  <c r="I1586" i="1"/>
  <c r="K1590" i="1"/>
  <c r="N1590" i="1" s="1"/>
  <c r="O1590" i="1" s="1"/>
  <c r="P1590" i="1" s="1"/>
  <c r="S1590" i="1" s="1"/>
  <c r="I1590" i="1"/>
  <c r="K1594" i="1"/>
  <c r="N1594" i="1" s="1"/>
  <c r="O1594" i="1" s="1"/>
  <c r="P1594" i="1" s="1"/>
  <c r="S1594" i="1" s="1"/>
  <c r="I1594" i="1"/>
  <c r="K1598" i="1"/>
  <c r="N1598" i="1" s="1"/>
  <c r="O1598" i="1" s="1"/>
  <c r="P1598" i="1" s="1"/>
  <c r="S1598" i="1" s="1"/>
  <c r="I1598" i="1"/>
  <c r="K1602" i="1"/>
  <c r="N1602" i="1" s="1"/>
  <c r="O1602" i="1" s="1"/>
  <c r="P1602" i="1" s="1"/>
  <c r="S1602" i="1" s="1"/>
  <c r="I1602" i="1"/>
  <c r="K1606" i="1"/>
  <c r="N1606" i="1" s="1"/>
  <c r="O1606" i="1" s="1"/>
  <c r="P1606" i="1" s="1"/>
  <c r="S1606" i="1" s="1"/>
  <c r="I1606" i="1"/>
  <c r="K1610" i="1"/>
  <c r="N1610" i="1" s="1"/>
  <c r="O1610" i="1" s="1"/>
  <c r="P1610" i="1" s="1"/>
  <c r="S1610" i="1" s="1"/>
  <c r="I1610" i="1"/>
  <c r="K1614" i="1"/>
  <c r="N1614" i="1" s="1"/>
  <c r="O1614" i="1" s="1"/>
  <c r="P1614" i="1" s="1"/>
  <c r="S1614" i="1" s="1"/>
  <c r="I1614" i="1"/>
  <c r="K1618" i="1"/>
  <c r="N1618" i="1" s="1"/>
  <c r="O1618" i="1" s="1"/>
  <c r="P1618" i="1" s="1"/>
  <c r="S1618" i="1" s="1"/>
  <c r="I1618" i="1"/>
  <c r="K1622" i="1"/>
  <c r="N1622" i="1" s="1"/>
  <c r="O1622" i="1" s="1"/>
  <c r="P1622" i="1" s="1"/>
  <c r="S1622" i="1" s="1"/>
  <c r="I1622" i="1"/>
  <c r="K1626" i="1"/>
  <c r="N1626" i="1" s="1"/>
  <c r="O1626" i="1" s="1"/>
  <c r="P1626" i="1" s="1"/>
  <c r="S1626" i="1" s="1"/>
  <c r="I1626" i="1"/>
  <c r="K1630" i="1"/>
  <c r="N1630" i="1" s="1"/>
  <c r="O1630" i="1" s="1"/>
  <c r="P1630" i="1" s="1"/>
  <c r="S1630" i="1" s="1"/>
  <c r="I1630" i="1"/>
  <c r="K1634" i="1"/>
  <c r="N1634" i="1" s="1"/>
  <c r="O1634" i="1" s="1"/>
  <c r="P1634" i="1" s="1"/>
  <c r="S1634" i="1" s="1"/>
  <c r="I1634" i="1"/>
  <c r="K1638" i="1"/>
  <c r="N1638" i="1" s="1"/>
  <c r="O1638" i="1" s="1"/>
  <c r="P1638" i="1" s="1"/>
  <c r="S1638" i="1" s="1"/>
  <c r="I1638" i="1"/>
  <c r="K1642" i="1"/>
  <c r="N1642" i="1" s="1"/>
  <c r="O1642" i="1" s="1"/>
  <c r="P1642" i="1" s="1"/>
  <c r="S1642" i="1" s="1"/>
  <c r="I1642" i="1"/>
  <c r="K1646" i="1"/>
  <c r="N1646" i="1" s="1"/>
  <c r="O1646" i="1" s="1"/>
  <c r="P1646" i="1" s="1"/>
  <c r="S1646" i="1" s="1"/>
  <c r="I1646" i="1"/>
  <c r="K1650" i="1"/>
  <c r="N1650" i="1" s="1"/>
  <c r="O1650" i="1" s="1"/>
  <c r="P1650" i="1" s="1"/>
  <c r="S1650" i="1" s="1"/>
  <c r="I1650" i="1"/>
  <c r="K1654" i="1"/>
  <c r="N1654" i="1" s="1"/>
  <c r="O1654" i="1" s="1"/>
  <c r="P1654" i="1" s="1"/>
  <c r="S1654" i="1" s="1"/>
  <c r="I1654" i="1"/>
  <c r="K1658" i="1"/>
  <c r="N1658" i="1" s="1"/>
  <c r="O1658" i="1" s="1"/>
  <c r="P1658" i="1" s="1"/>
  <c r="S1658" i="1" s="1"/>
  <c r="I1658" i="1"/>
  <c r="K1662" i="1"/>
  <c r="N1662" i="1" s="1"/>
  <c r="O1662" i="1" s="1"/>
  <c r="P1662" i="1" s="1"/>
  <c r="S1662" i="1" s="1"/>
  <c r="I1662" i="1"/>
  <c r="K1666" i="1"/>
  <c r="N1666" i="1" s="1"/>
  <c r="O1666" i="1" s="1"/>
  <c r="P1666" i="1" s="1"/>
  <c r="S1666" i="1" s="1"/>
  <c r="I1666" i="1"/>
  <c r="K1670" i="1"/>
  <c r="N1670" i="1" s="1"/>
  <c r="O1670" i="1" s="1"/>
  <c r="P1670" i="1" s="1"/>
  <c r="S1670" i="1" s="1"/>
  <c r="I1670" i="1"/>
  <c r="K1674" i="1"/>
  <c r="N1674" i="1" s="1"/>
  <c r="O1674" i="1" s="1"/>
  <c r="P1674" i="1" s="1"/>
  <c r="S1674" i="1" s="1"/>
  <c r="I1674" i="1"/>
  <c r="K1678" i="1"/>
  <c r="N1678" i="1" s="1"/>
  <c r="O1678" i="1" s="1"/>
  <c r="P1678" i="1" s="1"/>
  <c r="S1678" i="1" s="1"/>
  <c r="I1678" i="1"/>
  <c r="K1682" i="1"/>
  <c r="N1682" i="1" s="1"/>
  <c r="O1682" i="1" s="1"/>
  <c r="P1682" i="1" s="1"/>
  <c r="S1682" i="1" s="1"/>
  <c r="I1682" i="1"/>
  <c r="K1686" i="1"/>
  <c r="N1686" i="1" s="1"/>
  <c r="O1686" i="1" s="1"/>
  <c r="P1686" i="1" s="1"/>
  <c r="S1686" i="1" s="1"/>
  <c r="I1686" i="1"/>
  <c r="K1690" i="1"/>
  <c r="N1690" i="1" s="1"/>
  <c r="O1690" i="1" s="1"/>
  <c r="P1690" i="1" s="1"/>
  <c r="S1690" i="1" s="1"/>
  <c r="I1690" i="1"/>
  <c r="K1694" i="1"/>
  <c r="N1694" i="1" s="1"/>
  <c r="O1694" i="1" s="1"/>
  <c r="P1694" i="1" s="1"/>
  <c r="S1694" i="1" s="1"/>
  <c r="I1694" i="1"/>
  <c r="K1698" i="1"/>
  <c r="N1698" i="1" s="1"/>
  <c r="O1698" i="1" s="1"/>
  <c r="P1698" i="1" s="1"/>
  <c r="S1698" i="1" s="1"/>
  <c r="I1698" i="1"/>
  <c r="K1702" i="1"/>
  <c r="N1702" i="1" s="1"/>
  <c r="O1702" i="1" s="1"/>
  <c r="P1702" i="1" s="1"/>
  <c r="S1702" i="1" s="1"/>
  <c r="I1702" i="1"/>
  <c r="K1706" i="1"/>
  <c r="N1706" i="1" s="1"/>
  <c r="O1706" i="1" s="1"/>
  <c r="P1706" i="1" s="1"/>
  <c r="S1706" i="1" s="1"/>
  <c r="I1706" i="1"/>
  <c r="K1710" i="1"/>
  <c r="N1710" i="1" s="1"/>
  <c r="O1710" i="1" s="1"/>
  <c r="P1710" i="1" s="1"/>
  <c r="S1710" i="1" s="1"/>
  <c r="I1710" i="1"/>
  <c r="K1714" i="1"/>
  <c r="N1714" i="1" s="1"/>
  <c r="O1714" i="1" s="1"/>
  <c r="P1714" i="1" s="1"/>
  <c r="S1714" i="1" s="1"/>
  <c r="I1714" i="1"/>
  <c r="K1718" i="1"/>
  <c r="N1718" i="1" s="1"/>
  <c r="O1718" i="1" s="1"/>
  <c r="P1718" i="1" s="1"/>
  <c r="S1718" i="1" s="1"/>
  <c r="I1718" i="1"/>
  <c r="K1722" i="1"/>
  <c r="N1722" i="1" s="1"/>
  <c r="O1722" i="1" s="1"/>
  <c r="P1722" i="1" s="1"/>
  <c r="S1722" i="1" s="1"/>
  <c r="I1722" i="1"/>
  <c r="K1726" i="1"/>
  <c r="N1726" i="1" s="1"/>
  <c r="O1726" i="1" s="1"/>
  <c r="P1726" i="1" s="1"/>
  <c r="S1726" i="1" s="1"/>
  <c r="I1726" i="1"/>
  <c r="K1730" i="1"/>
  <c r="N1730" i="1" s="1"/>
  <c r="O1730" i="1" s="1"/>
  <c r="P1730" i="1" s="1"/>
  <c r="S1730" i="1" s="1"/>
  <c r="I1730" i="1"/>
  <c r="K1734" i="1"/>
  <c r="N1734" i="1" s="1"/>
  <c r="O1734" i="1" s="1"/>
  <c r="P1734" i="1" s="1"/>
  <c r="S1734" i="1" s="1"/>
  <c r="I1734" i="1"/>
  <c r="K1738" i="1"/>
  <c r="N1738" i="1" s="1"/>
  <c r="O1738" i="1" s="1"/>
  <c r="P1738" i="1" s="1"/>
  <c r="S1738" i="1" s="1"/>
  <c r="I1738" i="1"/>
  <c r="K1742" i="1"/>
  <c r="N1742" i="1" s="1"/>
  <c r="O1742" i="1" s="1"/>
  <c r="P1742" i="1" s="1"/>
  <c r="S1742" i="1" s="1"/>
  <c r="I1742" i="1"/>
  <c r="K1746" i="1"/>
  <c r="N1746" i="1" s="1"/>
  <c r="O1746" i="1" s="1"/>
  <c r="P1746" i="1" s="1"/>
  <c r="S1746" i="1" s="1"/>
  <c r="I1746" i="1"/>
  <c r="K1750" i="1"/>
  <c r="N1750" i="1" s="1"/>
  <c r="O1750" i="1" s="1"/>
  <c r="P1750" i="1" s="1"/>
  <c r="S1750" i="1" s="1"/>
  <c r="I1750" i="1"/>
  <c r="K1754" i="1"/>
  <c r="N1754" i="1" s="1"/>
  <c r="O1754" i="1" s="1"/>
  <c r="P1754" i="1" s="1"/>
  <c r="S1754" i="1" s="1"/>
  <c r="I1754" i="1"/>
  <c r="K1758" i="1"/>
  <c r="N1758" i="1" s="1"/>
  <c r="O1758" i="1" s="1"/>
  <c r="P1758" i="1" s="1"/>
  <c r="S1758" i="1" s="1"/>
  <c r="I1758" i="1"/>
  <c r="K1762" i="1"/>
  <c r="N1762" i="1" s="1"/>
  <c r="O1762" i="1" s="1"/>
  <c r="P1762" i="1" s="1"/>
  <c r="S1762" i="1" s="1"/>
  <c r="I1762" i="1"/>
  <c r="K1766" i="1"/>
  <c r="N1766" i="1" s="1"/>
  <c r="O1766" i="1" s="1"/>
  <c r="P1766" i="1" s="1"/>
  <c r="S1766" i="1" s="1"/>
  <c r="I1766" i="1"/>
  <c r="K1770" i="1"/>
  <c r="N1770" i="1" s="1"/>
  <c r="O1770" i="1" s="1"/>
  <c r="P1770" i="1" s="1"/>
  <c r="S1770" i="1" s="1"/>
  <c r="I1770" i="1"/>
  <c r="K1774" i="1"/>
  <c r="N1774" i="1" s="1"/>
  <c r="O1774" i="1" s="1"/>
  <c r="P1774" i="1" s="1"/>
  <c r="S1774" i="1" s="1"/>
  <c r="I1774" i="1"/>
  <c r="K1778" i="1"/>
  <c r="N1778" i="1" s="1"/>
  <c r="O1778" i="1" s="1"/>
  <c r="P1778" i="1" s="1"/>
  <c r="S1778" i="1" s="1"/>
  <c r="I1778" i="1"/>
  <c r="K1782" i="1"/>
  <c r="N1782" i="1" s="1"/>
  <c r="O1782" i="1" s="1"/>
  <c r="P1782" i="1" s="1"/>
  <c r="S1782" i="1" s="1"/>
  <c r="I1782" i="1"/>
  <c r="K1786" i="1"/>
  <c r="N1786" i="1" s="1"/>
  <c r="O1786" i="1" s="1"/>
  <c r="P1786" i="1" s="1"/>
  <c r="S1786" i="1" s="1"/>
  <c r="I1786" i="1"/>
  <c r="K1790" i="1"/>
  <c r="N1790" i="1" s="1"/>
  <c r="O1790" i="1" s="1"/>
  <c r="P1790" i="1" s="1"/>
  <c r="S1790" i="1" s="1"/>
  <c r="I1790" i="1"/>
  <c r="K1794" i="1"/>
  <c r="N1794" i="1" s="1"/>
  <c r="O1794" i="1" s="1"/>
  <c r="P1794" i="1" s="1"/>
  <c r="S1794" i="1" s="1"/>
  <c r="I1794" i="1"/>
  <c r="K1798" i="1"/>
  <c r="N1798" i="1" s="1"/>
  <c r="O1798" i="1" s="1"/>
  <c r="P1798" i="1" s="1"/>
  <c r="S1798" i="1" s="1"/>
  <c r="I1798" i="1"/>
  <c r="K1802" i="1"/>
  <c r="N1802" i="1" s="1"/>
  <c r="O1802" i="1" s="1"/>
  <c r="P1802" i="1" s="1"/>
  <c r="S1802" i="1" s="1"/>
  <c r="I1802" i="1"/>
  <c r="K1806" i="1"/>
  <c r="N1806" i="1" s="1"/>
  <c r="O1806" i="1" s="1"/>
  <c r="P1806" i="1" s="1"/>
  <c r="S1806" i="1" s="1"/>
  <c r="I1806" i="1"/>
  <c r="K1810" i="1"/>
  <c r="N1810" i="1" s="1"/>
  <c r="O1810" i="1" s="1"/>
  <c r="P1810" i="1" s="1"/>
  <c r="S1810" i="1" s="1"/>
  <c r="I1810" i="1"/>
  <c r="S12" i="1"/>
  <c r="S13" i="1"/>
  <c r="Q11" i="1"/>
  <c r="Q12" i="1" s="1"/>
  <c r="Q13" i="1" s="1"/>
  <c r="Q14" i="1" s="1"/>
  <c r="Q15" i="1" s="1"/>
  <c r="Q16" i="1" s="1"/>
  <c r="Q17" i="1" s="1"/>
  <c r="Q18" i="1" s="1"/>
  <c r="Q19" i="1" s="1"/>
  <c r="Q20" i="1" s="1"/>
  <c r="Q21" i="1" s="1"/>
  <c r="Q22" i="1" s="1"/>
  <c r="Q23" i="1" s="1"/>
  <c r="Q24" i="1" s="1"/>
  <c r="Q25" i="1" s="1"/>
  <c r="Q26" i="1" s="1"/>
  <c r="Q27" i="1" s="1"/>
  <c r="Q28" i="1" s="1"/>
  <c r="Q29" i="1" s="1"/>
  <c r="Q30" i="1" s="1"/>
  <c r="Q31" i="1" s="1"/>
  <c r="Q32" i="1" s="1"/>
  <c r="Q33" i="1" s="1"/>
  <c r="Q34" i="1" s="1"/>
  <c r="Q35" i="1" s="1"/>
  <c r="Q36" i="1" s="1"/>
  <c r="Q37" i="1" s="1"/>
  <c r="Q38" i="1" s="1"/>
  <c r="Q39" i="1" s="1"/>
  <c r="Q40" i="1" s="1"/>
  <c r="Q41" i="1" s="1"/>
  <c r="Q42" i="1" s="1"/>
  <c r="Q43" i="1" s="1"/>
  <c r="Q44" i="1" s="1"/>
  <c r="Q45" i="1" s="1"/>
  <c r="Q46" i="1" s="1"/>
  <c r="Q47" i="1" s="1"/>
  <c r="Q48" i="1" s="1"/>
  <c r="Q49" i="1" s="1"/>
  <c r="Q50" i="1" s="1"/>
  <c r="Q51" i="1" s="1"/>
  <c r="Q52" i="1" s="1"/>
  <c r="Q53" i="1" s="1"/>
  <c r="Q54" i="1" s="1"/>
  <c r="Q55" i="1" s="1"/>
  <c r="Q56" i="1" s="1"/>
  <c r="Q57" i="1" s="1"/>
  <c r="Q58" i="1" s="1"/>
  <c r="Q59" i="1" s="1"/>
  <c r="Q60" i="1" s="1"/>
  <c r="Q61" i="1" s="1"/>
  <c r="Q62" i="1" s="1"/>
  <c r="Q63" i="1" s="1"/>
  <c r="Q64" i="1" s="1"/>
  <c r="Q65" i="1" s="1"/>
  <c r="Q66" i="1" s="1"/>
  <c r="Q67" i="1" s="1"/>
  <c r="Q68" i="1" s="1"/>
  <c r="Q69" i="1" s="1"/>
  <c r="Q70" i="1" s="1"/>
  <c r="Q71" i="1" s="1"/>
  <c r="Q72" i="1" s="1"/>
  <c r="Q73" i="1" s="1"/>
  <c r="Q74" i="1" s="1"/>
  <c r="Q75" i="1" s="1"/>
  <c r="Q76" i="1" s="1"/>
  <c r="Q77" i="1" s="1"/>
  <c r="Q78" i="1" s="1"/>
  <c r="Q79" i="1" s="1"/>
  <c r="Q80" i="1" s="1"/>
  <c r="Q81" i="1" s="1"/>
  <c r="Q82" i="1" s="1"/>
  <c r="Q83" i="1" s="1"/>
  <c r="Q84" i="1" s="1"/>
  <c r="Q85" i="1" s="1"/>
  <c r="Q86" i="1" s="1"/>
  <c r="Q87" i="1" s="1"/>
  <c r="Q88" i="1" s="1"/>
  <c r="Q89" i="1" s="1"/>
  <c r="Q90" i="1" s="1"/>
  <c r="Q91" i="1" s="1"/>
  <c r="Q92" i="1" s="1"/>
  <c r="Q93" i="1" s="1"/>
  <c r="Q94" i="1" s="1"/>
  <c r="Q95" i="1" s="1"/>
  <c r="Q96" i="1" s="1"/>
  <c r="Q97" i="1" s="1"/>
  <c r="Q98" i="1" s="1"/>
  <c r="Q99" i="1" s="1"/>
  <c r="Q100" i="1" s="1"/>
  <c r="Q101" i="1" s="1"/>
  <c r="Q102" i="1" s="1"/>
  <c r="Q103" i="1" s="1"/>
  <c r="Q104" i="1" s="1"/>
  <c r="Q105" i="1" s="1"/>
  <c r="Q106" i="1" s="1"/>
  <c r="Q107" i="1" s="1"/>
  <c r="Q108" i="1" s="1"/>
  <c r="Q109" i="1" s="1"/>
  <c r="Q110" i="1" s="1"/>
  <c r="Q111" i="1" s="1"/>
  <c r="Q112" i="1" s="1"/>
  <c r="Q113" i="1" s="1"/>
  <c r="Q114" i="1" s="1"/>
  <c r="Q115" i="1" s="1"/>
  <c r="Q116" i="1" s="1"/>
  <c r="Q117" i="1" s="1"/>
  <c r="Q118" i="1" s="1"/>
  <c r="Q119" i="1" s="1"/>
  <c r="Q120" i="1" s="1"/>
  <c r="Q121" i="1" s="1"/>
  <c r="Q122" i="1" s="1"/>
  <c r="Q123" i="1" s="1"/>
  <c r="Q124" i="1" s="1"/>
  <c r="Q125" i="1" s="1"/>
  <c r="Q126" i="1" s="1"/>
  <c r="Q127" i="1" s="1"/>
  <c r="Q128" i="1" s="1"/>
  <c r="Q129" i="1" s="1"/>
  <c r="Q130" i="1" s="1"/>
  <c r="Q131" i="1" s="1"/>
  <c r="Q132" i="1" s="1"/>
  <c r="Q133" i="1" s="1"/>
  <c r="Q134" i="1" s="1"/>
  <c r="Q135" i="1" s="1"/>
  <c r="Q136" i="1" s="1"/>
  <c r="Q137" i="1" s="1"/>
  <c r="Q138" i="1" s="1"/>
  <c r="Q139" i="1" s="1"/>
  <c r="Q140" i="1" s="1"/>
  <c r="Q141" i="1" s="1"/>
  <c r="Q142" i="1" s="1"/>
  <c r="Q143" i="1" s="1"/>
  <c r="Q144" i="1" s="1"/>
  <c r="Q145" i="1" s="1"/>
  <c r="Q146" i="1" s="1"/>
  <c r="Q147" i="1" s="1"/>
  <c r="Q148" i="1" s="1"/>
  <c r="Q149" i="1" s="1"/>
  <c r="Q150" i="1" s="1"/>
  <c r="Q151" i="1" s="1"/>
  <c r="Q152" i="1" s="1"/>
  <c r="Q153" i="1" s="1"/>
  <c r="Q154" i="1" s="1"/>
  <c r="Q155" i="1" s="1"/>
  <c r="Q156" i="1" s="1"/>
  <c r="Q157" i="1" s="1"/>
  <c r="Q158" i="1" s="1"/>
  <c r="Q159" i="1" s="1"/>
  <c r="Q160" i="1" s="1"/>
  <c r="Q161" i="1" s="1"/>
  <c r="Q162" i="1" s="1"/>
  <c r="Q163" i="1" s="1"/>
  <c r="Q164" i="1" s="1"/>
  <c r="Q165" i="1" s="1"/>
  <c r="Q166" i="1" s="1"/>
  <c r="Q167" i="1" s="1"/>
  <c r="Q168" i="1" s="1"/>
  <c r="Q169" i="1" s="1"/>
  <c r="Q170" i="1" s="1"/>
  <c r="Q171" i="1" s="1"/>
  <c r="Q172" i="1" s="1"/>
  <c r="Q173" i="1" s="1"/>
  <c r="Q174" i="1" s="1"/>
  <c r="Q175" i="1" s="1"/>
  <c r="Q176" i="1" s="1"/>
  <c r="Q177" i="1" s="1"/>
  <c r="Q178" i="1" s="1"/>
  <c r="Q179" i="1" s="1"/>
  <c r="Q180" i="1" s="1"/>
  <c r="Q181" i="1" s="1"/>
  <c r="Q182" i="1" s="1"/>
  <c r="Q183" i="1" s="1"/>
  <c r="Q184" i="1" s="1"/>
  <c r="Q185" i="1" s="1"/>
  <c r="Q186" i="1" s="1"/>
  <c r="Q187" i="1" s="1"/>
  <c r="Q188" i="1" s="1"/>
  <c r="Q189" i="1" s="1"/>
  <c r="Q190" i="1" s="1"/>
  <c r="Q191" i="1" s="1"/>
  <c r="Q192" i="1" s="1"/>
  <c r="Q193" i="1" s="1"/>
  <c r="Q194" i="1" s="1"/>
  <c r="Q195" i="1" s="1"/>
  <c r="Q196" i="1" s="1"/>
  <c r="Q197" i="1" s="1"/>
  <c r="Q198" i="1" s="1"/>
  <c r="Q199" i="1" s="1"/>
  <c r="Q200" i="1" s="1"/>
  <c r="Q201" i="1" s="1"/>
  <c r="Q202" i="1" s="1"/>
  <c r="Q203" i="1" s="1"/>
  <c r="Q204" i="1" s="1"/>
  <c r="Q205" i="1" s="1"/>
  <c r="Q206" i="1" s="1"/>
  <c r="Q207" i="1" s="1"/>
  <c r="Q208" i="1" s="1"/>
  <c r="Q209" i="1" s="1"/>
  <c r="Q210" i="1" s="1"/>
  <c r="Q211" i="1" s="1"/>
  <c r="Q212" i="1" s="1"/>
  <c r="Q213" i="1" s="1"/>
  <c r="Q214" i="1" s="1"/>
  <c r="Q215" i="1" s="1"/>
  <c r="Q216" i="1" s="1"/>
  <c r="Q217" i="1" s="1"/>
  <c r="Q218" i="1" s="1"/>
  <c r="Q219" i="1" s="1"/>
  <c r="Q220" i="1" s="1"/>
  <c r="Q221" i="1" s="1"/>
  <c r="Q222" i="1" s="1"/>
  <c r="Q223" i="1" s="1"/>
  <c r="Q224" i="1" s="1"/>
  <c r="Q225" i="1" s="1"/>
  <c r="Q226" i="1" s="1"/>
  <c r="Q227" i="1" s="1"/>
  <c r="Q228" i="1" s="1"/>
  <c r="Q229" i="1" s="1"/>
  <c r="Q230" i="1" s="1"/>
  <c r="Q231" i="1" s="1"/>
  <c r="Q232" i="1" s="1"/>
  <c r="Q233" i="1" s="1"/>
  <c r="Q234" i="1" s="1"/>
  <c r="Q235" i="1" s="1"/>
  <c r="Q236" i="1" s="1"/>
  <c r="Q237" i="1" s="1"/>
  <c r="Q238" i="1" s="1"/>
  <c r="Q239" i="1" s="1"/>
  <c r="Q240" i="1" s="1"/>
  <c r="Q241" i="1" s="1"/>
  <c r="Q242" i="1" s="1"/>
  <c r="Q243" i="1" s="1"/>
  <c r="Q244" i="1" s="1"/>
  <c r="Q245" i="1" s="1"/>
  <c r="Q246" i="1" s="1"/>
  <c r="Q247" i="1" s="1"/>
  <c r="Q248" i="1" s="1"/>
  <c r="Q249" i="1" s="1"/>
  <c r="Q250" i="1" s="1"/>
  <c r="Q251" i="1" s="1"/>
  <c r="Q252" i="1" s="1"/>
  <c r="Q253" i="1" s="1"/>
  <c r="Q254" i="1" s="1"/>
  <c r="Q255" i="1" s="1"/>
  <c r="Q256" i="1" s="1"/>
  <c r="Q257" i="1" s="1"/>
  <c r="Q258" i="1" s="1"/>
  <c r="Q259" i="1" s="1"/>
  <c r="Q260" i="1" s="1"/>
  <c r="Q261" i="1" s="1"/>
  <c r="Q262" i="1" s="1"/>
  <c r="Q263" i="1" s="1"/>
  <c r="Q264" i="1" s="1"/>
  <c r="Q265" i="1" s="1"/>
  <c r="Q266" i="1" s="1"/>
  <c r="Q267" i="1" s="1"/>
  <c r="Q268" i="1" s="1"/>
  <c r="Q269" i="1" s="1"/>
  <c r="Q270" i="1" s="1"/>
  <c r="Q271" i="1" s="1"/>
  <c r="Q272" i="1" s="1"/>
  <c r="Q273" i="1" s="1"/>
  <c r="Q274" i="1" s="1"/>
  <c r="Q275" i="1" s="1"/>
  <c r="Q276" i="1" s="1"/>
  <c r="Q277" i="1" s="1"/>
  <c r="Q278" i="1" s="1"/>
  <c r="Q279" i="1" s="1"/>
  <c r="Q280" i="1" s="1"/>
  <c r="Q281" i="1" s="1"/>
  <c r="Q282" i="1" s="1"/>
  <c r="Q283" i="1" s="1"/>
  <c r="Q284" i="1" s="1"/>
  <c r="Q285" i="1" s="1"/>
  <c r="Q286" i="1" s="1"/>
  <c r="Q287" i="1" s="1"/>
  <c r="Q288" i="1" s="1"/>
  <c r="Q289" i="1" s="1"/>
  <c r="Q290" i="1" s="1"/>
  <c r="Q291" i="1" s="1"/>
  <c r="Q292" i="1" s="1"/>
  <c r="Q293" i="1" s="1"/>
  <c r="Q294" i="1" s="1"/>
  <c r="Q295" i="1" s="1"/>
  <c r="Q296" i="1" s="1"/>
  <c r="Q297" i="1" s="1"/>
  <c r="Q298" i="1" s="1"/>
  <c r="Q299" i="1" s="1"/>
  <c r="Q300" i="1" s="1"/>
  <c r="Q301" i="1" s="1"/>
  <c r="Q302" i="1" s="1"/>
  <c r="Q303" i="1" s="1"/>
  <c r="Q304" i="1" s="1"/>
  <c r="Q305" i="1" s="1"/>
  <c r="Q306" i="1" s="1"/>
  <c r="Q307" i="1" s="1"/>
  <c r="Q308" i="1" s="1"/>
  <c r="Q309" i="1" s="1"/>
  <c r="Q310" i="1" s="1"/>
  <c r="Q311" i="1" s="1"/>
  <c r="Q312" i="1" s="1"/>
  <c r="Q313" i="1" s="1"/>
  <c r="Q314" i="1" s="1"/>
  <c r="Q315" i="1" s="1"/>
  <c r="Q316" i="1" s="1"/>
  <c r="Q317" i="1" s="1"/>
  <c r="Q318" i="1" s="1"/>
  <c r="Q319" i="1" s="1"/>
  <c r="Q320" i="1" s="1"/>
  <c r="Q321" i="1" s="1"/>
  <c r="Q322" i="1" s="1"/>
  <c r="Q323" i="1" s="1"/>
  <c r="Q324" i="1" s="1"/>
  <c r="Q325" i="1" s="1"/>
  <c r="Q326" i="1" s="1"/>
  <c r="Q327" i="1" s="1"/>
  <c r="Q328" i="1" s="1"/>
  <c r="Q329" i="1" s="1"/>
  <c r="Q330" i="1" s="1"/>
  <c r="Q331" i="1" s="1"/>
  <c r="Q332" i="1" s="1"/>
  <c r="Q333" i="1" s="1"/>
  <c r="Q334" i="1" s="1"/>
  <c r="Q335" i="1" s="1"/>
  <c r="Q336" i="1" s="1"/>
  <c r="Q337" i="1" s="1"/>
  <c r="Q338" i="1" s="1"/>
  <c r="Q339" i="1" s="1"/>
  <c r="Q340" i="1" s="1"/>
  <c r="Q341" i="1" s="1"/>
  <c r="Q342" i="1" s="1"/>
  <c r="Q343" i="1" s="1"/>
  <c r="Q344" i="1" s="1"/>
  <c r="Q345" i="1" s="1"/>
  <c r="Q346" i="1" s="1"/>
  <c r="Q347" i="1" s="1"/>
  <c r="Q348" i="1" s="1"/>
  <c r="Q349" i="1" s="1"/>
  <c r="Q350" i="1" s="1"/>
  <c r="Q351" i="1" s="1"/>
  <c r="Q352" i="1" s="1"/>
  <c r="Q353" i="1" s="1"/>
  <c r="Q354" i="1" s="1"/>
  <c r="Q355" i="1" s="1"/>
  <c r="Q356" i="1" s="1"/>
  <c r="Q357" i="1" s="1"/>
  <c r="Q358" i="1" s="1"/>
  <c r="Q359" i="1" s="1"/>
  <c r="Q360" i="1" s="1"/>
  <c r="Q361" i="1" s="1"/>
  <c r="Q362" i="1" s="1"/>
  <c r="Q363" i="1" s="1"/>
  <c r="Q364" i="1" s="1"/>
  <c r="Q365" i="1" s="1"/>
  <c r="Q366" i="1" s="1"/>
  <c r="Q367" i="1" s="1"/>
  <c r="Q368" i="1" s="1"/>
  <c r="Q369" i="1" s="1"/>
  <c r="Q370" i="1" s="1"/>
  <c r="Q371" i="1" s="1"/>
  <c r="Q372" i="1" s="1"/>
  <c r="Q373" i="1" s="1"/>
  <c r="Q374" i="1" s="1"/>
  <c r="Q375" i="1" s="1"/>
  <c r="Q376" i="1" s="1"/>
  <c r="Q377" i="1" s="1"/>
  <c r="Q378" i="1" s="1"/>
  <c r="Q379" i="1" s="1"/>
  <c r="Q380" i="1" s="1"/>
  <c r="Q381" i="1" s="1"/>
  <c r="Q382" i="1" s="1"/>
  <c r="Q383" i="1" s="1"/>
  <c r="Q384" i="1" s="1"/>
  <c r="Q385" i="1" s="1"/>
  <c r="Q386" i="1" s="1"/>
  <c r="Q387" i="1" s="1"/>
  <c r="Q388" i="1" s="1"/>
  <c r="Q389" i="1" s="1"/>
  <c r="Q390" i="1" s="1"/>
  <c r="Q391" i="1" s="1"/>
  <c r="Q392" i="1" s="1"/>
  <c r="Q393" i="1" s="1"/>
  <c r="Q394" i="1" s="1"/>
  <c r="Q395" i="1" s="1"/>
  <c r="Q396" i="1" s="1"/>
  <c r="Q397" i="1" s="1"/>
  <c r="Q398" i="1" s="1"/>
  <c r="Q399" i="1" s="1"/>
  <c r="Q400" i="1" s="1"/>
  <c r="Q401" i="1" s="1"/>
  <c r="Q402" i="1" s="1"/>
  <c r="Q403" i="1" s="1"/>
  <c r="Q404" i="1" s="1"/>
  <c r="Q405" i="1" s="1"/>
  <c r="Q406" i="1" s="1"/>
  <c r="Q407" i="1" s="1"/>
  <c r="Q408" i="1" s="1"/>
  <c r="Q409" i="1" s="1"/>
  <c r="Q410" i="1" s="1"/>
  <c r="Q411" i="1" s="1"/>
  <c r="Q412" i="1" s="1"/>
  <c r="Q413" i="1" s="1"/>
  <c r="Q414" i="1" s="1"/>
  <c r="Q415" i="1" s="1"/>
  <c r="Q416" i="1" s="1"/>
  <c r="Q417" i="1" s="1"/>
  <c r="Q418" i="1" s="1"/>
  <c r="Q419" i="1" s="1"/>
  <c r="Q420" i="1" s="1"/>
  <c r="Q421" i="1" s="1"/>
  <c r="Q422" i="1" s="1"/>
  <c r="Q423" i="1" s="1"/>
  <c r="Q424" i="1" s="1"/>
  <c r="Q425" i="1" s="1"/>
  <c r="Q426" i="1" s="1"/>
  <c r="Q427" i="1" s="1"/>
  <c r="Q428" i="1" s="1"/>
  <c r="Q429" i="1" s="1"/>
  <c r="Q430" i="1" s="1"/>
  <c r="Q431" i="1" s="1"/>
  <c r="Q432" i="1" s="1"/>
  <c r="Q433" i="1" s="1"/>
  <c r="Q434" i="1" s="1"/>
  <c r="Q435" i="1" s="1"/>
  <c r="Q436" i="1" s="1"/>
  <c r="Q437" i="1" s="1"/>
  <c r="Q438" i="1" s="1"/>
  <c r="Q439" i="1" s="1"/>
  <c r="Q440" i="1" s="1"/>
  <c r="Q441" i="1" s="1"/>
  <c r="Q442" i="1" s="1"/>
  <c r="Q443" i="1" s="1"/>
  <c r="Q444" i="1" s="1"/>
  <c r="Q445" i="1" s="1"/>
  <c r="Q446" i="1" s="1"/>
  <c r="Q447" i="1" s="1"/>
  <c r="Q448" i="1" s="1"/>
  <c r="Q449" i="1" s="1"/>
  <c r="Q450" i="1" s="1"/>
  <c r="Q451" i="1" s="1"/>
  <c r="Q452" i="1" s="1"/>
  <c r="Q453" i="1" s="1"/>
  <c r="Q454" i="1" s="1"/>
  <c r="Q455" i="1" s="1"/>
  <c r="Q456" i="1" s="1"/>
  <c r="Q457" i="1" s="1"/>
  <c r="Q458" i="1" s="1"/>
  <c r="Q459" i="1" s="1"/>
  <c r="Q460" i="1" s="1"/>
  <c r="Q461" i="1" s="1"/>
  <c r="Q462" i="1" s="1"/>
  <c r="Q463" i="1" s="1"/>
  <c r="Q464" i="1" s="1"/>
  <c r="Q465" i="1" s="1"/>
  <c r="Q466" i="1" s="1"/>
  <c r="Q467" i="1" s="1"/>
  <c r="Q468" i="1" s="1"/>
  <c r="Q469" i="1" s="1"/>
  <c r="Q470" i="1" s="1"/>
  <c r="Q471" i="1" s="1"/>
  <c r="Q472" i="1" s="1"/>
  <c r="Q473" i="1" s="1"/>
  <c r="Q474" i="1" s="1"/>
  <c r="Q475" i="1" s="1"/>
  <c r="Q476" i="1" s="1"/>
  <c r="Q477" i="1" s="1"/>
  <c r="Q478" i="1" s="1"/>
  <c r="Q479" i="1" s="1"/>
  <c r="Q480" i="1" s="1"/>
  <c r="Q481" i="1" s="1"/>
  <c r="Q482" i="1" s="1"/>
  <c r="Q483" i="1" s="1"/>
  <c r="Q484" i="1" s="1"/>
  <c r="Q485" i="1" s="1"/>
  <c r="Q486" i="1" s="1"/>
  <c r="Q487" i="1" s="1"/>
  <c r="Q488" i="1" s="1"/>
  <c r="Q489" i="1" s="1"/>
  <c r="Q490" i="1" s="1"/>
  <c r="Q491" i="1" s="1"/>
  <c r="Q492" i="1" s="1"/>
  <c r="Q493" i="1" s="1"/>
  <c r="Q494" i="1" s="1"/>
  <c r="Q495" i="1" s="1"/>
  <c r="Q496" i="1" s="1"/>
  <c r="Q497" i="1" s="1"/>
  <c r="Q498" i="1" s="1"/>
  <c r="Q499" i="1" s="1"/>
  <c r="Q500" i="1" s="1"/>
  <c r="Q501" i="1" s="1"/>
  <c r="Q502" i="1" s="1"/>
  <c r="Q503" i="1" s="1"/>
  <c r="Q504" i="1" s="1"/>
  <c r="Q505" i="1" s="1"/>
  <c r="Q506" i="1" s="1"/>
  <c r="Q507" i="1" s="1"/>
  <c r="Q508" i="1" s="1"/>
  <c r="Q509" i="1" s="1"/>
  <c r="Q510" i="1" s="1"/>
  <c r="Q511" i="1" s="1"/>
  <c r="Q512" i="1" s="1"/>
  <c r="Q513" i="1" s="1"/>
  <c r="Q514" i="1" s="1"/>
  <c r="Q515" i="1" s="1"/>
  <c r="Q516" i="1" s="1"/>
  <c r="Q517" i="1" s="1"/>
  <c r="Q518" i="1" s="1"/>
  <c r="Q519" i="1" s="1"/>
  <c r="Q520" i="1" s="1"/>
  <c r="Q521" i="1" s="1"/>
  <c r="Q522" i="1" s="1"/>
  <c r="Q523" i="1" s="1"/>
  <c r="Q524" i="1" s="1"/>
  <c r="Q525" i="1" s="1"/>
  <c r="Q526" i="1" s="1"/>
  <c r="Q527" i="1" s="1"/>
  <c r="Q528" i="1" s="1"/>
  <c r="Q529" i="1" s="1"/>
  <c r="Q530" i="1" s="1"/>
  <c r="Q531" i="1" s="1"/>
  <c r="Q532" i="1" s="1"/>
  <c r="Q533" i="1" s="1"/>
  <c r="Q534" i="1" s="1"/>
  <c r="Q535" i="1" s="1"/>
  <c r="Q536" i="1" s="1"/>
  <c r="Q537" i="1" s="1"/>
  <c r="Q538" i="1" s="1"/>
  <c r="Q539" i="1" s="1"/>
  <c r="Q540" i="1" s="1"/>
  <c r="Q541" i="1" s="1"/>
  <c r="Q542" i="1" s="1"/>
  <c r="Q543" i="1" s="1"/>
  <c r="Q544" i="1" s="1"/>
  <c r="Q545" i="1" s="1"/>
  <c r="Q546" i="1" s="1"/>
  <c r="Q547" i="1" s="1"/>
  <c r="Q548" i="1" s="1"/>
  <c r="Q549" i="1" s="1"/>
  <c r="Q550" i="1" s="1"/>
  <c r="Q551" i="1" s="1"/>
  <c r="Q552" i="1" s="1"/>
  <c r="Q553" i="1" s="1"/>
  <c r="Q554" i="1" s="1"/>
  <c r="Q555" i="1" s="1"/>
  <c r="Q556" i="1" s="1"/>
  <c r="Q557" i="1" s="1"/>
  <c r="Q558" i="1" s="1"/>
  <c r="Q559" i="1" s="1"/>
  <c r="Q560" i="1" s="1"/>
  <c r="Q561" i="1" s="1"/>
  <c r="Q562" i="1" s="1"/>
  <c r="Q563" i="1" s="1"/>
  <c r="Q564" i="1" s="1"/>
  <c r="Q565" i="1" s="1"/>
  <c r="Q566" i="1" s="1"/>
  <c r="Q567" i="1" s="1"/>
  <c r="Q568" i="1" s="1"/>
  <c r="Q569" i="1" s="1"/>
  <c r="Q570" i="1" s="1"/>
  <c r="Q571" i="1" s="1"/>
  <c r="Q572" i="1" s="1"/>
  <c r="Q573" i="1" s="1"/>
  <c r="Q574" i="1" s="1"/>
  <c r="Q575" i="1" s="1"/>
  <c r="Q576" i="1" s="1"/>
  <c r="Q577" i="1" s="1"/>
  <c r="Q578" i="1" s="1"/>
  <c r="Q579" i="1" s="1"/>
  <c r="Q580" i="1" s="1"/>
  <c r="Q581" i="1" s="1"/>
  <c r="Q582" i="1" s="1"/>
  <c r="Q583" i="1" s="1"/>
  <c r="Q584" i="1" s="1"/>
  <c r="Q585" i="1" s="1"/>
  <c r="Q586" i="1" s="1"/>
  <c r="Q587" i="1" s="1"/>
  <c r="Q588" i="1" s="1"/>
  <c r="Q589" i="1" s="1"/>
  <c r="Q590" i="1" s="1"/>
  <c r="Q591" i="1" s="1"/>
  <c r="Q592" i="1" s="1"/>
  <c r="Q593" i="1" s="1"/>
  <c r="Q594" i="1" s="1"/>
  <c r="Q595" i="1" s="1"/>
  <c r="Q596" i="1" s="1"/>
  <c r="Q597" i="1" s="1"/>
  <c r="Q598" i="1" s="1"/>
  <c r="Q599" i="1" s="1"/>
  <c r="Q600" i="1" s="1"/>
  <c r="Q601" i="1" s="1"/>
  <c r="Q602" i="1" s="1"/>
  <c r="Q603" i="1" s="1"/>
  <c r="Q604" i="1" s="1"/>
  <c r="Q605" i="1" s="1"/>
  <c r="Q606" i="1" s="1"/>
  <c r="Q607" i="1" s="1"/>
  <c r="Q608" i="1" s="1"/>
  <c r="Q609" i="1" s="1"/>
  <c r="Q610" i="1" s="1"/>
  <c r="Q611" i="1" s="1"/>
  <c r="Q612" i="1" s="1"/>
  <c r="Q613" i="1" s="1"/>
  <c r="Q614" i="1" s="1"/>
  <c r="Q615" i="1" s="1"/>
  <c r="Q616" i="1" s="1"/>
  <c r="Q617" i="1" s="1"/>
  <c r="Q618" i="1" s="1"/>
  <c r="Q619" i="1" s="1"/>
  <c r="Q620" i="1" s="1"/>
  <c r="Q621" i="1" s="1"/>
  <c r="Q622" i="1" s="1"/>
  <c r="Q623" i="1" s="1"/>
  <c r="Q624" i="1" s="1"/>
  <c r="Q625" i="1" s="1"/>
  <c r="Q626" i="1" s="1"/>
  <c r="Q627" i="1" s="1"/>
  <c r="Q628" i="1" s="1"/>
  <c r="Q629" i="1" s="1"/>
  <c r="Q630" i="1" s="1"/>
  <c r="Q631" i="1" s="1"/>
  <c r="Q632" i="1" s="1"/>
  <c r="Q633" i="1" s="1"/>
  <c r="Q634" i="1" s="1"/>
  <c r="Q635" i="1" s="1"/>
  <c r="Q636" i="1" s="1"/>
  <c r="Q637" i="1" s="1"/>
  <c r="Q638" i="1" s="1"/>
  <c r="Q639" i="1" s="1"/>
  <c r="Q640" i="1" s="1"/>
  <c r="Q641" i="1" s="1"/>
  <c r="Q642" i="1" s="1"/>
  <c r="Q643" i="1" s="1"/>
  <c r="Q644" i="1" s="1"/>
  <c r="Q645" i="1" s="1"/>
  <c r="Q646" i="1" s="1"/>
  <c r="Q647" i="1" s="1"/>
  <c r="Q648" i="1" s="1"/>
  <c r="Q649" i="1" s="1"/>
  <c r="Q650" i="1" s="1"/>
  <c r="Q651" i="1" s="1"/>
  <c r="Q652" i="1" s="1"/>
  <c r="Q653" i="1" s="1"/>
  <c r="Q654" i="1" s="1"/>
  <c r="Q655" i="1" s="1"/>
  <c r="Q656" i="1" s="1"/>
  <c r="Q657" i="1" s="1"/>
  <c r="Q658" i="1" s="1"/>
  <c r="Q659" i="1" s="1"/>
  <c r="Q660" i="1" s="1"/>
  <c r="Q661" i="1" s="1"/>
  <c r="Q662" i="1" s="1"/>
  <c r="Q663" i="1" s="1"/>
  <c r="Q664" i="1" s="1"/>
  <c r="Q665" i="1" s="1"/>
  <c r="Q666" i="1" s="1"/>
  <c r="Q667" i="1" s="1"/>
  <c r="Q668" i="1" s="1"/>
  <c r="Q669" i="1" s="1"/>
  <c r="Q670" i="1" s="1"/>
  <c r="Q671" i="1" s="1"/>
  <c r="Q672" i="1" s="1"/>
  <c r="Q673" i="1" s="1"/>
  <c r="Q674" i="1" s="1"/>
  <c r="Q675" i="1" s="1"/>
  <c r="Q676" i="1" s="1"/>
  <c r="Q677" i="1" s="1"/>
  <c r="Q678" i="1" s="1"/>
  <c r="Q679" i="1" s="1"/>
  <c r="Q680" i="1" s="1"/>
  <c r="Q681" i="1" s="1"/>
  <c r="Q682" i="1" s="1"/>
  <c r="Q683" i="1" s="1"/>
  <c r="Q684" i="1" s="1"/>
  <c r="Q685" i="1" s="1"/>
  <c r="Q686" i="1" s="1"/>
  <c r="Q687" i="1" s="1"/>
  <c r="Q688" i="1" s="1"/>
  <c r="Q689" i="1" s="1"/>
  <c r="Q690" i="1" s="1"/>
  <c r="Q691" i="1" s="1"/>
  <c r="Q692" i="1" s="1"/>
  <c r="Q693" i="1" s="1"/>
  <c r="Q694" i="1" s="1"/>
  <c r="Q695" i="1" s="1"/>
  <c r="Q696" i="1" s="1"/>
  <c r="Q697" i="1" s="1"/>
  <c r="Q698" i="1" s="1"/>
  <c r="Q699" i="1" s="1"/>
  <c r="Q700" i="1" s="1"/>
  <c r="Q701" i="1" s="1"/>
  <c r="Q702" i="1" s="1"/>
  <c r="Q703" i="1" s="1"/>
  <c r="Q704" i="1" s="1"/>
  <c r="Q705" i="1" s="1"/>
  <c r="Q706" i="1" s="1"/>
  <c r="Q707" i="1" s="1"/>
  <c r="Q708" i="1" s="1"/>
  <c r="Q709" i="1" s="1"/>
  <c r="Q710" i="1" s="1"/>
  <c r="Q711" i="1" s="1"/>
  <c r="Q712" i="1" s="1"/>
  <c r="Q713" i="1" s="1"/>
  <c r="Q714" i="1" s="1"/>
  <c r="Q715" i="1" s="1"/>
  <c r="Q716" i="1" s="1"/>
  <c r="Q717" i="1" s="1"/>
  <c r="Q718" i="1" s="1"/>
  <c r="Q719" i="1" s="1"/>
  <c r="Q720" i="1" s="1"/>
  <c r="Q721" i="1" s="1"/>
  <c r="Q722" i="1" s="1"/>
  <c r="Q723" i="1" s="1"/>
  <c r="Q724" i="1" s="1"/>
  <c r="Q725" i="1" s="1"/>
  <c r="Q726" i="1" s="1"/>
  <c r="Q727" i="1" s="1"/>
  <c r="Q728" i="1" s="1"/>
  <c r="Q729" i="1" s="1"/>
  <c r="Q730" i="1" s="1"/>
  <c r="Q731" i="1" s="1"/>
  <c r="Q732" i="1" s="1"/>
  <c r="Q733" i="1" s="1"/>
  <c r="Q734" i="1" s="1"/>
  <c r="Q735" i="1" s="1"/>
  <c r="Q736" i="1" s="1"/>
  <c r="Q737" i="1" s="1"/>
  <c r="Q738" i="1" s="1"/>
  <c r="Q739" i="1" s="1"/>
  <c r="Q740" i="1" s="1"/>
  <c r="Q741" i="1" s="1"/>
  <c r="Q742" i="1" s="1"/>
  <c r="Q743" i="1" s="1"/>
  <c r="Q744" i="1" s="1"/>
  <c r="Q745" i="1" s="1"/>
  <c r="Q746" i="1" s="1"/>
  <c r="Q747" i="1" s="1"/>
  <c r="Q748" i="1" s="1"/>
  <c r="Q749" i="1" s="1"/>
  <c r="Q750" i="1" s="1"/>
  <c r="Q751" i="1" s="1"/>
  <c r="Q752" i="1" s="1"/>
  <c r="Q753" i="1" s="1"/>
  <c r="Q754" i="1" s="1"/>
  <c r="Q755" i="1" s="1"/>
  <c r="Q756" i="1" s="1"/>
  <c r="Q757" i="1" s="1"/>
  <c r="Q758" i="1" s="1"/>
  <c r="Q759" i="1" s="1"/>
  <c r="Q760" i="1" s="1"/>
  <c r="Q761" i="1" s="1"/>
  <c r="Q762" i="1" s="1"/>
  <c r="Q763" i="1" s="1"/>
  <c r="Q764" i="1" s="1"/>
  <c r="Q765" i="1" s="1"/>
  <c r="Q766" i="1" s="1"/>
  <c r="Q767" i="1" s="1"/>
  <c r="Q768" i="1" s="1"/>
  <c r="Q769" i="1" s="1"/>
  <c r="Q770" i="1" s="1"/>
  <c r="Q771" i="1" s="1"/>
  <c r="Q772" i="1" s="1"/>
  <c r="Q773" i="1" s="1"/>
  <c r="Q774" i="1" s="1"/>
  <c r="Q775" i="1" s="1"/>
  <c r="Q776" i="1" s="1"/>
  <c r="Q777" i="1" s="1"/>
  <c r="Q778" i="1" s="1"/>
  <c r="Q779" i="1" s="1"/>
  <c r="Q780" i="1" s="1"/>
  <c r="Q781" i="1" s="1"/>
  <c r="Q782" i="1" s="1"/>
  <c r="Q783" i="1" s="1"/>
  <c r="Q784" i="1" s="1"/>
  <c r="Q785" i="1" s="1"/>
  <c r="Q786" i="1" s="1"/>
  <c r="Q787" i="1" s="1"/>
  <c r="Q788" i="1" s="1"/>
  <c r="Q789" i="1" s="1"/>
  <c r="Q790" i="1" s="1"/>
  <c r="Q791" i="1" s="1"/>
  <c r="Q792" i="1" s="1"/>
  <c r="Q793" i="1" s="1"/>
  <c r="Q794" i="1" s="1"/>
  <c r="Q795" i="1" s="1"/>
  <c r="Q796" i="1" s="1"/>
  <c r="Q797" i="1" s="1"/>
  <c r="Q798" i="1" s="1"/>
  <c r="Q799" i="1" s="1"/>
  <c r="Q800" i="1" s="1"/>
  <c r="Q801" i="1" s="1"/>
  <c r="Q802" i="1" s="1"/>
  <c r="Q803" i="1" s="1"/>
  <c r="Q804" i="1" s="1"/>
  <c r="Q805" i="1" s="1"/>
  <c r="Q806" i="1" s="1"/>
  <c r="Q807" i="1" s="1"/>
  <c r="Q808" i="1" s="1"/>
  <c r="Q809" i="1" s="1"/>
  <c r="Q810" i="1" s="1"/>
  <c r="Q811" i="1" s="1"/>
  <c r="Q812" i="1" s="1"/>
  <c r="Q813" i="1" s="1"/>
  <c r="Q814" i="1" s="1"/>
  <c r="Q815" i="1" s="1"/>
  <c r="Q816" i="1" s="1"/>
  <c r="Q817" i="1" s="1"/>
  <c r="Q818" i="1" s="1"/>
  <c r="Q819" i="1" s="1"/>
  <c r="Q820" i="1" s="1"/>
  <c r="Q821" i="1" s="1"/>
  <c r="Q822" i="1" s="1"/>
  <c r="Q823" i="1" s="1"/>
  <c r="Q824" i="1" s="1"/>
  <c r="Q825" i="1" s="1"/>
  <c r="Q826" i="1" s="1"/>
  <c r="Q827" i="1" s="1"/>
  <c r="Q828" i="1" s="1"/>
  <c r="Q829" i="1" s="1"/>
  <c r="Q830" i="1" s="1"/>
  <c r="Q831" i="1" s="1"/>
  <c r="Q832" i="1" s="1"/>
  <c r="Q833" i="1" s="1"/>
  <c r="Q834" i="1" s="1"/>
  <c r="Q835" i="1" s="1"/>
  <c r="Q836" i="1" s="1"/>
  <c r="Q837" i="1" s="1"/>
  <c r="Q838" i="1" s="1"/>
  <c r="Q839" i="1" s="1"/>
  <c r="Q840" i="1" s="1"/>
  <c r="Q841" i="1" s="1"/>
  <c r="Q842" i="1" s="1"/>
  <c r="Q843" i="1" s="1"/>
  <c r="Q844" i="1" s="1"/>
  <c r="Q845" i="1" s="1"/>
  <c r="Q846" i="1" s="1"/>
  <c r="Q847" i="1" s="1"/>
  <c r="Q848" i="1" s="1"/>
  <c r="Q849" i="1" s="1"/>
  <c r="Q850" i="1" s="1"/>
  <c r="Q851" i="1" s="1"/>
  <c r="Q852" i="1" s="1"/>
  <c r="Q853" i="1" s="1"/>
  <c r="Q854" i="1" s="1"/>
  <c r="Q855" i="1" s="1"/>
  <c r="Q856" i="1" s="1"/>
  <c r="Q857" i="1" s="1"/>
  <c r="Q858" i="1" s="1"/>
  <c r="Q859" i="1" s="1"/>
  <c r="Q860" i="1" s="1"/>
  <c r="Q861" i="1" s="1"/>
  <c r="Q862" i="1" s="1"/>
  <c r="Q863" i="1" s="1"/>
  <c r="Q864" i="1" s="1"/>
  <c r="Q865" i="1" s="1"/>
  <c r="Q866" i="1" s="1"/>
  <c r="Q867" i="1" s="1"/>
  <c r="Q868" i="1" s="1"/>
  <c r="Q869" i="1" s="1"/>
  <c r="Q870" i="1" s="1"/>
  <c r="Q871" i="1" s="1"/>
  <c r="Q872" i="1" s="1"/>
  <c r="Q873" i="1" s="1"/>
  <c r="Q874" i="1" s="1"/>
  <c r="Q875" i="1" s="1"/>
  <c r="Q876" i="1" s="1"/>
  <c r="Q877" i="1" s="1"/>
  <c r="Q878" i="1" s="1"/>
  <c r="Q879" i="1" s="1"/>
  <c r="Q880" i="1" s="1"/>
  <c r="Q881" i="1" s="1"/>
  <c r="Q882" i="1" s="1"/>
  <c r="Q883" i="1" s="1"/>
  <c r="Q884" i="1" s="1"/>
  <c r="Q885" i="1" s="1"/>
  <c r="Q886" i="1" s="1"/>
  <c r="Q887" i="1" s="1"/>
  <c r="Q888" i="1" s="1"/>
  <c r="Q889" i="1" s="1"/>
  <c r="Q890" i="1" s="1"/>
  <c r="Q891" i="1" s="1"/>
  <c r="Q892" i="1" s="1"/>
  <c r="Q893" i="1" s="1"/>
  <c r="Q894" i="1" s="1"/>
  <c r="Q895" i="1" s="1"/>
  <c r="Q896" i="1" s="1"/>
  <c r="Q897" i="1" s="1"/>
  <c r="Q898" i="1" s="1"/>
  <c r="Q899" i="1" s="1"/>
  <c r="Q900" i="1" s="1"/>
  <c r="Q901" i="1" s="1"/>
  <c r="Q902" i="1" s="1"/>
  <c r="Q903" i="1" s="1"/>
  <c r="Q904" i="1" s="1"/>
  <c r="Q905" i="1" s="1"/>
  <c r="Q906" i="1" s="1"/>
  <c r="Q907" i="1" s="1"/>
  <c r="Q908" i="1" s="1"/>
  <c r="Q909" i="1" s="1"/>
  <c r="Q910" i="1" s="1"/>
  <c r="Q911" i="1" s="1"/>
  <c r="Q912" i="1" s="1"/>
  <c r="Q913" i="1" s="1"/>
  <c r="Q914" i="1" s="1"/>
  <c r="Q915" i="1" s="1"/>
  <c r="Q916" i="1" s="1"/>
  <c r="Q917" i="1" s="1"/>
  <c r="Q918" i="1" s="1"/>
  <c r="Q919" i="1" s="1"/>
  <c r="Q920" i="1" s="1"/>
  <c r="Q921" i="1" s="1"/>
  <c r="Q922" i="1" s="1"/>
  <c r="Q923" i="1" s="1"/>
  <c r="Q924" i="1" s="1"/>
  <c r="Q925" i="1" s="1"/>
  <c r="Q926" i="1" s="1"/>
  <c r="Q927" i="1" s="1"/>
  <c r="Q928" i="1" s="1"/>
  <c r="Q929" i="1" s="1"/>
  <c r="Q930" i="1" s="1"/>
  <c r="Q931" i="1" s="1"/>
  <c r="Q932" i="1" s="1"/>
  <c r="Q933" i="1" s="1"/>
  <c r="Q934" i="1" s="1"/>
  <c r="Q935" i="1" s="1"/>
  <c r="Q936" i="1" s="1"/>
  <c r="Q937" i="1" s="1"/>
  <c r="Q938" i="1" s="1"/>
  <c r="Q939" i="1" s="1"/>
  <c r="Q940" i="1" s="1"/>
  <c r="Q941" i="1" s="1"/>
  <c r="Q942" i="1" s="1"/>
  <c r="Q943" i="1" s="1"/>
  <c r="Q944" i="1" s="1"/>
  <c r="Q945" i="1" s="1"/>
  <c r="Q946" i="1" s="1"/>
  <c r="Q947" i="1" s="1"/>
  <c r="Q948" i="1" s="1"/>
  <c r="Q949" i="1" s="1"/>
  <c r="Q950" i="1" s="1"/>
  <c r="Q951" i="1" s="1"/>
  <c r="Q952" i="1" s="1"/>
  <c r="Q953" i="1" s="1"/>
  <c r="Q954" i="1" s="1"/>
  <c r="Q955" i="1" s="1"/>
  <c r="Q956" i="1" s="1"/>
  <c r="Q957" i="1" s="1"/>
  <c r="Q958" i="1" s="1"/>
  <c r="Q959" i="1" s="1"/>
  <c r="Q960" i="1" s="1"/>
  <c r="Q961" i="1" s="1"/>
  <c r="Q962" i="1" s="1"/>
  <c r="Q963" i="1" s="1"/>
  <c r="Q964" i="1" s="1"/>
  <c r="Q965" i="1" s="1"/>
  <c r="Q966" i="1" s="1"/>
  <c r="Q967" i="1" s="1"/>
  <c r="Q968" i="1" s="1"/>
  <c r="Q969" i="1" s="1"/>
  <c r="Q970" i="1" s="1"/>
  <c r="Q971" i="1" s="1"/>
  <c r="Q972" i="1" s="1"/>
  <c r="Q973" i="1" s="1"/>
  <c r="Q974" i="1" s="1"/>
  <c r="Q975" i="1" s="1"/>
  <c r="Q976" i="1" s="1"/>
  <c r="Q977" i="1" s="1"/>
  <c r="Q978" i="1" s="1"/>
  <c r="Q979" i="1" s="1"/>
  <c r="Q980" i="1" s="1"/>
  <c r="Q981" i="1" s="1"/>
  <c r="Q982" i="1" s="1"/>
  <c r="Q983" i="1" s="1"/>
  <c r="Q984" i="1" s="1"/>
  <c r="Q985" i="1" s="1"/>
  <c r="Q986" i="1" s="1"/>
  <c r="Q987" i="1" s="1"/>
  <c r="Q988" i="1" s="1"/>
  <c r="Q989" i="1" s="1"/>
  <c r="Q990" i="1" s="1"/>
  <c r="Q991" i="1" s="1"/>
  <c r="Q992" i="1" s="1"/>
  <c r="Q993" i="1" s="1"/>
  <c r="Q994" i="1" s="1"/>
  <c r="Q995" i="1" s="1"/>
  <c r="Q996" i="1" s="1"/>
  <c r="Q997" i="1" s="1"/>
  <c r="Q998" i="1" s="1"/>
  <c r="Q999" i="1" s="1"/>
  <c r="Q1000" i="1" s="1"/>
  <c r="Q1001" i="1" s="1"/>
  <c r="Q1002" i="1" s="1"/>
  <c r="Q1003" i="1" s="1"/>
  <c r="Q1004" i="1" s="1"/>
  <c r="Q1005" i="1" s="1"/>
  <c r="Q1006" i="1" s="1"/>
  <c r="Q1007" i="1" s="1"/>
  <c r="Q1008" i="1" s="1"/>
  <c r="Q1009" i="1" s="1"/>
  <c r="Q1010" i="1" s="1"/>
  <c r="Q1011" i="1" s="1"/>
  <c r="Q1012" i="1" s="1"/>
  <c r="Q1013" i="1" s="1"/>
  <c r="Q1014" i="1" s="1"/>
  <c r="Q1015" i="1" s="1"/>
  <c r="Q1016" i="1" s="1"/>
  <c r="Q1017" i="1" s="1"/>
  <c r="Q1018" i="1" s="1"/>
  <c r="Q1019" i="1" s="1"/>
  <c r="Q1020" i="1" s="1"/>
  <c r="Q1021" i="1" s="1"/>
  <c r="Q1022" i="1" s="1"/>
  <c r="Q1023" i="1" s="1"/>
  <c r="Q1024" i="1" s="1"/>
  <c r="Q1025" i="1" s="1"/>
  <c r="Q1026" i="1" s="1"/>
  <c r="Q1027" i="1" s="1"/>
  <c r="Q1028" i="1" s="1"/>
  <c r="Q1029" i="1" s="1"/>
  <c r="Q1030" i="1" s="1"/>
  <c r="Q1031" i="1" s="1"/>
  <c r="Q1032" i="1" s="1"/>
  <c r="Q1033" i="1" s="1"/>
  <c r="Q1034" i="1" s="1"/>
  <c r="Q1035" i="1" s="1"/>
  <c r="Q1036" i="1" s="1"/>
  <c r="Q1037" i="1" s="1"/>
  <c r="Q1038" i="1" s="1"/>
  <c r="Q1039" i="1" s="1"/>
  <c r="Q1040" i="1" s="1"/>
  <c r="Q1041" i="1" s="1"/>
  <c r="Q1042" i="1" s="1"/>
  <c r="Q1043" i="1" s="1"/>
  <c r="Q1044" i="1" s="1"/>
  <c r="Q1045" i="1" s="1"/>
  <c r="Q1046" i="1" s="1"/>
  <c r="Q1047" i="1" s="1"/>
  <c r="Q1048" i="1" s="1"/>
  <c r="Q1049" i="1" s="1"/>
  <c r="Q1050" i="1" s="1"/>
  <c r="Q1051" i="1" s="1"/>
  <c r="Q1052" i="1" s="1"/>
  <c r="Q1053" i="1" s="1"/>
  <c r="Q1054" i="1" s="1"/>
  <c r="Q1055" i="1" s="1"/>
  <c r="Q1056" i="1" s="1"/>
  <c r="Q1057" i="1" s="1"/>
  <c r="Q1058" i="1" s="1"/>
  <c r="Q1059" i="1" s="1"/>
  <c r="Q1060" i="1" s="1"/>
  <c r="Q1061" i="1" s="1"/>
  <c r="Q1062" i="1" s="1"/>
  <c r="Q1063" i="1" s="1"/>
  <c r="Q1064" i="1" s="1"/>
  <c r="Q1065" i="1" s="1"/>
  <c r="Q1066" i="1" s="1"/>
  <c r="Q1067" i="1" s="1"/>
  <c r="Q1068" i="1" s="1"/>
  <c r="Q1069" i="1" s="1"/>
  <c r="Q1070" i="1" s="1"/>
  <c r="Q1071" i="1" s="1"/>
  <c r="Q1072" i="1" s="1"/>
  <c r="Q1073" i="1" s="1"/>
  <c r="Q1074" i="1" s="1"/>
  <c r="Q1075" i="1" s="1"/>
  <c r="Q1076" i="1" s="1"/>
  <c r="Q1077" i="1" s="1"/>
  <c r="Q1078" i="1" s="1"/>
  <c r="Q1079" i="1" s="1"/>
  <c r="Q1080" i="1" s="1"/>
  <c r="Q1081" i="1" s="1"/>
  <c r="Q1082" i="1" s="1"/>
  <c r="Q1083" i="1" s="1"/>
  <c r="Q1084" i="1" s="1"/>
  <c r="Q1085" i="1" s="1"/>
  <c r="Q1086" i="1" s="1"/>
  <c r="Q1087" i="1" s="1"/>
  <c r="Q1088" i="1" s="1"/>
  <c r="Q1089" i="1" s="1"/>
  <c r="Q1090" i="1" s="1"/>
  <c r="Q1091" i="1" s="1"/>
  <c r="Q1092" i="1" s="1"/>
  <c r="Q1093" i="1" s="1"/>
  <c r="Q1094" i="1" s="1"/>
  <c r="Q1095" i="1" s="1"/>
  <c r="Q1096" i="1" s="1"/>
  <c r="Q1097" i="1" s="1"/>
  <c r="Q1098" i="1" s="1"/>
  <c r="Q1099" i="1" s="1"/>
  <c r="Q1100" i="1" s="1"/>
  <c r="Q1101" i="1" s="1"/>
  <c r="Q1102" i="1" s="1"/>
  <c r="Q1103" i="1" s="1"/>
  <c r="Q1104" i="1" s="1"/>
  <c r="Q1105" i="1" s="1"/>
  <c r="Q1106" i="1" s="1"/>
  <c r="Q1107" i="1" s="1"/>
  <c r="Q1108" i="1" s="1"/>
  <c r="Q1109" i="1" s="1"/>
  <c r="Q1110" i="1" s="1"/>
  <c r="Q1111" i="1" s="1"/>
  <c r="Q1112" i="1" s="1"/>
  <c r="Q1113" i="1" s="1"/>
  <c r="Q1114" i="1" s="1"/>
  <c r="Q1115" i="1" s="1"/>
  <c r="Q1116" i="1" s="1"/>
  <c r="Q1117" i="1" s="1"/>
  <c r="Q1118" i="1" s="1"/>
  <c r="Q1119" i="1" s="1"/>
  <c r="Q1120" i="1" s="1"/>
  <c r="Q1121" i="1" s="1"/>
  <c r="Q1122" i="1" s="1"/>
  <c r="Q1123" i="1" s="1"/>
  <c r="Q1124" i="1" s="1"/>
  <c r="Q1125" i="1" s="1"/>
  <c r="Q1126" i="1" s="1"/>
  <c r="Q1127" i="1" s="1"/>
  <c r="Q1128" i="1" s="1"/>
  <c r="Q1129" i="1" s="1"/>
  <c r="Q1130" i="1" s="1"/>
  <c r="Q1131" i="1" s="1"/>
  <c r="Q1132" i="1" s="1"/>
  <c r="Q1133" i="1" s="1"/>
  <c r="Q1134" i="1" s="1"/>
  <c r="Q1135" i="1" s="1"/>
  <c r="Q1136" i="1" s="1"/>
  <c r="Q1137" i="1" s="1"/>
  <c r="Q1138" i="1" s="1"/>
  <c r="Q1139" i="1" s="1"/>
  <c r="Q1140" i="1" s="1"/>
  <c r="Q1141" i="1" s="1"/>
  <c r="Q1142" i="1" s="1"/>
  <c r="Q1143" i="1" s="1"/>
  <c r="Q1144" i="1" s="1"/>
  <c r="Q1145" i="1" s="1"/>
  <c r="Q1146" i="1" s="1"/>
  <c r="Q1147" i="1" s="1"/>
  <c r="Q1148" i="1" s="1"/>
  <c r="Q1149" i="1" s="1"/>
  <c r="Q1150" i="1" s="1"/>
  <c r="Q1151" i="1" s="1"/>
  <c r="Q1152" i="1" s="1"/>
  <c r="Q1153" i="1" s="1"/>
  <c r="Q1154" i="1" s="1"/>
  <c r="Q1155" i="1" s="1"/>
  <c r="Q1156" i="1" s="1"/>
  <c r="Q1157" i="1" s="1"/>
  <c r="Q1158" i="1" s="1"/>
  <c r="Q1159" i="1" s="1"/>
  <c r="Q1160" i="1" s="1"/>
  <c r="Q1161" i="1" s="1"/>
  <c r="Q1162" i="1" s="1"/>
  <c r="Q1163" i="1" s="1"/>
  <c r="Q1164" i="1" s="1"/>
  <c r="Q1165" i="1" s="1"/>
  <c r="Q1166" i="1" s="1"/>
  <c r="Q1167" i="1" s="1"/>
  <c r="Q1168" i="1" s="1"/>
  <c r="Q1169" i="1" s="1"/>
  <c r="Q1170" i="1" s="1"/>
  <c r="Q1171" i="1" s="1"/>
  <c r="Q1172" i="1" s="1"/>
  <c r="Q1173" i="1" s="1"/>
  <c r="Q1174" i="1" s="1"/>
  <c r="Q1175" i="1" s="1"/>
  <c r="Q1176" i="1" s="1"/>
  <c r="Q1177" i="1" s="1"/>
  <c r="Q1178" i="1" s="1"/>
  <c r="Q1179" i="1" s="1"/>
  <c r="Q1180" i="1" s="1"/>
  <c r="Q1181" i="1" s="1"/>
  <c r="Q1182" i="1" s="1"/>
  <c r="Q1183" i="1" s="1"/>
  <c r="Q1184" i="1" s="1"/>
  <c r="Q1185" i="1" s="1"/>
  <c r="Q1186" i="1" s="1"/>
  <c r="Q1187" i="1" s="1"/>
  <c r="Q1188" i="1" s="1"/>
  <c r="Q1189" i="1" s="1"/>
  <c r="Q1190" i="1" s="1"/>
  <c r="Q1191" i="1" s="1"/>
  <c r="Q1192" i="1" s="1"/>
  <c r="Q1193" i="1" s="1"/>
  <c r="Q1194" i="1" s="1"/>
  <c r="Q1195" i="1" s="1"/>
  <c r="Q1196" i="1" s="1"/>
  <c r="Q1197" i="1" s="1"/>
  <c r="Q1198" i="1" s="1"/>
  <c r="Q1199" i="1" s="1"/>
  <c r="Q1200" i="1" s="1"/>
  <c r="Q1201" i="1" s="1"/>
  <c r="Q1202" i="1" s="1"/>
  <c r="Q1203" i="1" s="1"/>
  <c r="Q1204" i="1" s="1"/>
  <c r="Q1205" i="1" s="1"/>
  <c r="Q1206" i="1" s="1"/>
  <c r="Q1207" i="1" s="1"/>
  <c r="Q1208" i="1" s="1"/>
  <c r="Q1209" i="1" s="1"/>
  <c r="Q1210" i="1" s="1"/>
  <c r="Q1211" i="1" s="1"/>
  <c r="Q1212" i="1" s="1"/>
  <c r="Q1213" i="1" s="1"/>
  <c r="Q1214" i="1" s="1"/>
  <c r="Q1215" i="1" s="1"/>
  <c r="Q1216" i="1" s="1"/>
  <c r="Q1217" i="1" s="1"/>
  <c r="Q1218" i="1" s="1"/>
  <c r="Q1219" i="1" s="1"/>
  <c r="Q1220" i="1" s="1"/>
  <c r="Q1221" i="1" s="1"/>
  <c r="Q1222" i="1" s="1"/>
  <c r="Q1223" i="1" s="1"/>
  <c r="Q1224" i="1" s="1"/>
  <c r="Q1225" i="1" s="1"/>
  <c r="Q1226" i="1" s="1"/>
  <c r="Q1227" i="1" s="1"/>
  <c r="Q1228" i="1" s="1"/>
  <c r="Q1229" i="1" s="1"/>
  <c r="Q1230" i="1" s="1"/>
  <c r="Q1231" i="1" s="1"/>
  <c r="Q1232" i="1" s="1"/>
  <c r="Q1233" i="1" s="1"/>
  <c r="Q1234" i="1" s="1"/>
  <c r="Q1235" i="1" s="1"/>
  <c r="Q1236" i="1" s="1"/>
  <c r="Q1237" i="1" s="1"/>
  <c r="Q1238" i="1" s="1"/>
  <c r="Q1239" i="1" s="1"/>
  <c r="Q1240" i="1" s="1"/>
  <c r="Q1241" i="1" s="1"/>
  <c r="Q1242" i="1" s="1"/>
  <c r="Q1243" i="1" s="1"/>
  <c r="Q1244" i="1" s="1"/>
  <c r="Q1245" i="1" s="1"/>
  <c r="Q1246" i="1" s="1"/>
  <c r="Q1247" i="1" s="1"/>
  <c r="Q1248" i="1" s="1"/>
  <c r="Q1249" i="1" s="1"/>
  <c r="Q1250" i="1" s="1"/>
  <c r="Q1251" i="1" s="1"/>
  <c r="Q1252" i="1" s="1"/>
  <c r="Q1253" i="1" s="1"/>
  <c r="Q1254" i="1" s="1"/>
  <c r="Q1255" i="1" s="1"/>
  <c r="Q1256" i="1" s="1"/>
  <c r="Q1257" i="1" s="1"/>
  <c r="Q1258" i="1" s="1"/>
  <c r="Q1259" i="1" s="1"/>
  <c r="Q1260" i="1" s="1"/>
  <c r="Q1261" i="1" s="1"/>
  <c r="Q1262" i="1" s="1"/>
  <c r="Q1263" i="1" s="1"/>
  <c r="Q1264" i="1" s="1"/>
  <c r="Q1265" i="1" s="1"/>
  <c r="Q1266" i="1" s="1"/>
  <c r="Q1267" i="1" s="1"/>
  <c r="Q1268" i="1" s="1"/>
  <c r="Q1269" i="1" s="1"/>
  <c r="Q1270" i="1" s="1"/>
  <c r="Q1271" i="1" s="1"/>
  <c r="Q1272" i="1" s="1"/>
  <c r="Q1273" i="1" s="1"/>
  <c r="Q1274" i="1" s="1"/>
  <c r="Q1275" i="1" s="1"/>
  <c r="Q1276" i="1" s="1"/>
  <c r="Q1277" i="1" s="1"/>
  <c r="Q1278" i="1" s="1"/>
  <c r="Q1279" i="1" s="1"/>
  <c r="Q1280" i="1" s="1"/>
  <c r="Q1281" i="1" s="1"/>
  <c r="Q1282" i="1" s="1"/>
  <c r="Q1283" i="1" s="1"/>
  <c r="Q1284" i="1" s="1"/>
  <c r="Q1285" i="1" s="1"/>
  <c r="Q1286" i="1" s="1"/>
  <c r="Q1287" i="1" s="1"/>
  <c r="Q1288" i="1" s="1"/>
  <c r="Q1289" i="1" s="1"/>
  <c r="Q1290" i="1" s="1"/>
  <c r="Q1291" i="1" s="1"/>
  <c r="Q1292" i="1" s="1"/>
  <c r="Q1293" i="1" s="1"/>
  <c r="Q1294" i="1" s="1"/>
  <c r="Q1295" i="1" s="1"/>
  <c r="Q1296" i="1" s="1"/>
  <c r="Q1297" i="1" s="1"/>
  <c r="Q1298" i="1" s="1"/>
  <c r="Q1299" i="1" s="1"/>
  <c r="Q1300" i="1" s="1"/>
  <c r="Q1301" i="1" s="1"/>
  <c r="Q1302" i="1" s="1"/>
  <c r="Q1303" i="1" s="1"/>
  <c r="Q1304" i="1" s="1"/>
  <c r="Q1305" i="1" s="1"/>
  <c r="Q1306" i="1" s="1"/>
  <c r="Q1307" i="1" s="1"/>
  <c r="Q1308" i="1" s="1"/>
  <c r="Q1309" i="1" s="1"/>
  <c r="Q1310" i="1" s="1"/>
  <c r="Q1311" i="1" s="1"/>
  <c r="Q1312" i="1" s="1"/>
  <c r="Q1313" i="1" s="1"/>
  <c r="Q1314" i="1" s="1"/>
  <c r="Q1315" i="1" s="1"/>
  <c r="Q1316" i="1" s="1"/>
  <c r="Q1317" i="1" s="1"/>
  <c r="Q1318" i="1" s="1"/>
  <c r="Q1319" i="1" s="1"/>
  <c r="Q1320" i="1" s="1"/>
  <c r="Q1321" i="1" s="1"/>
  <c r="Q1322" i="1" s="1"/>
  <c r="Q1323" i="1" s="1"/>
  <c r="Q1324" i="1" s="1"/>
  <c r="Q1325" i="1" s="1"/>
  <c r="Q1326" i="1" s="1"/>
  <c r="Q1327" i="1" s="1"/>
  <c r="Q1328" i="1" s="1"/>
  <c r="Q1329" i="1" s="1"/>
  <c r="Q1330" i="1" s="1"/>
  <c r="Q1331" i="1" s="1"/>
  <c r="Q1332" i="1" s="1"/>
  <c r="Q1333" i="1" s="1"/>
  <c r="Q1334" i="1" s="1"/>
  <c r="Q1335" i="1" s="1"/>
  <c r="Q1336" i="1" s="1"/>
  <c r="Q1337" i="1" s="1"/>
  <c r="Q1338" i="1" s="1"/>
  <c r="Q1339" i="1" s="1"/>
  <c r="Q1340" i="1" s="1"/>
  <c r="Q1341" i="1" s="1"/>
  <c r="Q1342" i="1" s="1"/>
  <c r="Q1343" i="1" s="1"/>
  <c r="Q1344" i="1" s="1"/>
  <c r="Q1345" i="1" s="1"/>
  <c r="Q1346" i="1" s="1"/>
  <c r="Q1347" i="1" s="1"/>
  <c r="Q1348" i="1" s="1"/>
  <c r="Q1349" i="1" s="1"/>
  <c r="Q1350" i="1" s="1"/>
  <c r="Q1351" i="1" s="1"/>
  <c r="Q1352" i="1" s="1"/>
  <c r="Q1353" i="1" s="1"/>
  <c r="Q1354" i="1" s="1"/>
  <c r="Q1355" i="1" s="1"/>
  <c r="Q1356" i="1" s="1"/>
  <c r="Q1357" i="1" s="1"/>
  <c r="Q1358" i="1" s="1"/>
  <c r="Q1359" i="1" s="1"/>
  <c r="Q1360" i="1" s="1"/>
  <c r="Q1361" i="1" s="1"/>
  <c r="Q1362" i="1" s="1"/>
  <c r="Q1363" i="1" s="1"/>
  <c r="Q1364" i="1" s="1"/>
  <c r="Q1365" i="1" s="1"/>
  <c r="Q1366" i="1" s="1"/>
  <c r="Q1367" i="1" s="1"/>
  <c r="Q1368" i="1" s="1"/>
  <c r="Q1369" i="1" s="1"/>
  <c r="Q1370" i="1" s="1"/>
  <c r="Q1371" i="1" s="1"/>
  <c r="Q1372" i="1" s="1"/>
  <c r="Q1373" i="1" s="1"/>
  <c r="Q1374" i="1" s="1"/>
  <c r="Q1375" i="1" s="1"/>
  <c r="Q1376" i="1" s="1"/>
  <c r="Q1377" i="1" s="1"/>
  <c r="Q1378" i="1" s="1"/>
  <c r="Q1379" i="1" s="1"/>
  <c r="Q1380" i="1" s="1"/>
  <c r="Q1381" i="1" s="1"/>
  <c r="Q1382" i="1" s="1"/>
  <c r="Q1383" i="1" s="1"/>
  <c r="Q1384" i="1" s="1"/>
  <c r="Q1385" i="1" s="1"/>
  <c r="Q1386" i="1" s="1"/>
  <c r="Q1387" i="1" s="1"/>
  <c r="Q1388" i="1" s="1"/>
  <c r="Q1389" i="1" s="1"/>
  <c r="Q1390" i="1" s="1"/>
  <c r="Q1391" i="1" s="1"/>
  <c r="Q1392" i="1" s="1"/>
  <c r="Q1393" i="1" s="1"/>
  <c r="Q1394" i="1" s="1"/>
  <c r="Q1395" i="1" s="1"/>
  <c r="Q1396" i="1" s="1"/>
  <c r="Q1397" i="1" s="1"/>
  <c r="Q1398" i="1" s="1"/>
  <c r="Q1399" i="1" s="1"/>
  <c r="Q1400" i="1" s="1"/>
  <c r="Q1401" i="1" s="1"/>
  <c r="Q1402" i="1" s="1"/>
  <c r="Q1403" i="1" s="1"/>
  <c r="Q1404" i="1" s="1"/>
  <c r="Q1405" i="1" s="1"/>
  <c r="Q1406" i="1" s="1"/>
  <c r="Q1407" i="1" s="1"/>
  <c r="Q1408" i="1" s="1"/>
  <c r="Q1409" i="1" s="1"/>
  <c r="Q1410" i="1" s="1"/>
  <c r="Q1411" i="1" s="1"/>
  <c r="Q1412" i="1" s="1"/>
  <c r="Q1413" i="1" s="1"/>
  <c r="Q1414" i="1" s="1"/>
  <c r="Q1415" i="1" s="1"/>
  <c r="Q1416" i="1" s="1"/>
  <c r="Q1417" i="1" s="1"/>
  <c r="Q1418" i="1" s="1"/>
  <c r="Q1419" i="1" s="1"/>
  <c r="Q1420" i="1" s="1"/>
  <c r="Q1421" i="1" s="1"/>
  <c r="Q1422" i="1" s="1"/>
  <c r="Q1423" i="1" s="1"/>
  <c r="Q1424" i="1" s="1"/>
  <c r="Q1425" i="1" s="1"/>
  <c r="Q1426" i="1" s="1"/>
  <c r="Q1427" i="1" s="1"/>
  <c r="Q1428" i="1" s="1"/>
  <c r="Q1429" i="1" s="1"/>
  <c r="Q1430" i="1" s="1"/>
  <c r="Q1431" i="1" s="1"/>
  <c r="Q1432" i="1" s="1"/>
  <c r="Q1433" i="1" s="1"/>
  <c r="Q1434" i="1" s="1"/>
  <c r="Q1435" i="1" s="1"/>
  <c r="Q1436" i="1" s="1"/>
  <c r="Q1437" i="1" s="1"/>
  <c r="Q1438" i="1" s="1"/>
  <c r="Q1439" i="1" s="1"/>
  <c r="Q1440" i="1" s="1"/>
  <c r="Q1441" i="1" s="1"/>
  <c r="Q1442" i="1" s="1"/>
  <c r="Q1443" i="1" s="1"/>
  <c r="Q1444" i="1" s="1"/>
  <c r="Q1445" i="1" s="1"/>
  <c r="Q1446" i="1" s="1"/>
  <c r="Q1447" i="1" s="1"/>
  <c r="Q1448" i="1" s="1"/>
  <c r="Q1449" i="1" s="1"/>
  <c r="Q1450" i="1" s="1"/>
  <c r="Q1451" i="1" s="1"/>
  <c r="Q1452" i="1" s="1"/>
  <c r="Q1453" i="1" s="1"/>
  <c r="Q1454" i="1" s="1"/>
  <c r="Q1455" i="1" s="1"/>
  <c r="Q1456" i="1" s="1"/>
  <c r="Q1457" i="1" s="1"/>
  <c r="Q1458" i="1" s="1"/>
  <c r="Q1459" i="1" s="1"/>
  <c r="Q1460" i="1" s="1"/>
  <c r="Q1461" i="1" s="1"/>
  <c r="Q1462" i="1" s="1"/>
  <c r="Q1463" i="1" s="1"/>
  <c r="Q1464" i="1" s="1"/>
  <c r="Q1465" i="1" s="1"/>
  <c r="Q1466" i="1" s="1"/>
  <c r="Q1467" i="1" s="1"/>
  <c r="Q1468" i="1" s="1"/>
  <c r="Q1469" i="1" s="1"/>
  <c r="Q1470" i="1" s="1"/>
  <c r="Q1471" i="1" s="1"/>
  <c r="Q1472" i="1" s="1"/>
  <c r="Q1473" i="1" s="1"/>
  <c r="Q1474" i="1" s="1"/>
  <c r="Q1475" i="1" s="1"/>
  <c r="Q1476" i="1" s="1"/>
  <c r="Q1477" i="1" s="1"/>
  <c r="Q1478" i="1" s="1"/>
  <c r="Q1479" i="1" s="1"/>
  <c r="Q1480" i="1" s="1"/>
  <c r="Q1481" i="1" s="1"/>
  <c r="Q1482" i="1" s="1"/>
  <c r="Q1483" i="1" s="1"/>
  <c r="Q1484" i="1" s="1"/>
  <c r="Q1485" i="1" s="1"/>
  <c r="Q1486" i="1" s="1"/>
  <c r="Q1487" i="1" s="1"/>
  <c r="Q1488" i="1" s="1"/>
  <c r="Q1489" i="1" s="1"/>
  <c r="Q1490" i="1" s="1"/>
  <c r="Q1491" i="1" s="1"/>
  <c r="Q1492" i="1" s="1"/>
  <c r="Q1493" i="1" s="1"/>
  <c r="Q1494" i="1" s="1"/>
  <c r="Q1495" i="1" s="1"/>
  <c r="Q1496" i="1" s="1"/>
  <c r="Q1497" i="1" s="1"/>
  <c r="Q1498" i="1" s="1"/>
  <c r="Q1499" i="1" s="1"/>
  <c r="Q1500" i="1" s="1"/>
  <c r="Q1501" i="1" s="1"/>
  <c r="Q1502" i="1" s="1"/>
  <c r="Q1503" i="1" s="1"/>
  <c r="Q1504" i="1" s="1"/>
  <c r="Q1505" i="1" s="1"/>
  <c r="Q1506" i="1" s="1"/>
  <c r="Q1507" i="1" s="1"/>
  <c r="Q1508" i="1" s="1"/>
  <c r="Q1509" i="1" s="1"/>
  <c r="Q1510" i="1" s="1"/>
  <c r="Q1511" i="1" s="1"/>
  <c r="Q1512" i="1" s="1"/>
  <c r="Q1513" i="1" s="1"/>
  <c r="Q1514" i="1" s="1"/>
  <c r="Q1515" i="1" s="1"/>
  <c r="Q1516" i="1" s="1"/>
  <c r="Q1517" i="1" s="1"/>
  <c r="Q1518" i="1" s="1"/>
  <c r="Q1519" i="1" s="1"/>
  <c r="Q1520" i="1" s="1"/>
  <c r="Q1521" i="1" s="1"/>
  <c r="Q1522" i="1" s="1"/>
  <c r="Q1523" i="1" s="1"/>
  <c r="Q1524" i="1" s="1"/>
  <c r="Q1525" i="1" s="1"/>
  <c r="Q1526" i="1" s="1"/>
  <c r="Q1527" i="1" s="1"/>
  <c r="Q1528" i="1" s="1"/>
  <c r="Q1529" i="1" s="1"/>
  <c r="Q1530" i="1" s="1"/>
  <c r="Q1531" i="1" s="1"/>
  <c r="Q1532" i="1" s="1"/>
  <c r="Q1533" i="1" s="1"/>
  <c r="Q1534" i="1" s="1"/>
  <c r="Q1535" i="1" s="1"/>
  <c r="Q1536" i="1" s="1"/>
  <c r="Q1537" i="1" s="1"/>
  <c r="Q1538" i="1" s="1"/>
  <c r="Q1539" i="1" s="1"/>
  <c r="Q1540" i="1" s="1"/>
  <c r="Q1541" i="1" s="1"/>
  <c r="Q1542" i="1" s="1"/>
  <c r="Q1543" i="1" s="1"/>
  <c r="Q1544" i="1" s="1"/>
  <c r="Q1545" i="1" s="1"/>
  <c r="Q1546" i="1" s="1"/>
  <c r="Q1547" i="1" s="1"/>
  <c r="Q1548" i="1" s="1"/>
  <c r="Q1549" i="1" s="1"/>
  <c r="Q1550" i="1" s="1"/>
  <c r="Q1551" i="1" s="1"/>
  <c r="Q1552" i="1" s="1"/>
  <c r="Q1553" i="1" s="1"/>
  <c r="Q1554" i="1" s="1"/>
  <c r="Q1555" i="1" s="1"/>
  <c r="Q1556" i="1" s="1"/>
  <c r="Q1557" i="1" s="1"/>
  <c r="Q1558" i="1" s="1"/>
  <c r="Q1559" i="1" s="1"/>
  <c r="Q1560" i="1" s="1"/>
  <c r="Q1561" i="1" s="1"/>
  <c r="Q1562" i="1" s="1"/>
  <c r="Q1563" i="1" s="1"/>
  <c r="Q1564" i="1" s="1"/>
  <c r="Q1565" i="1" s="1"/>
  <c r="Q1566" i="1" s="1"/>
  <c r="Q1567" i="1" s="1"/>
  <c r="Q1568" i="1" s="1"/>
  <c r="Q1569" i="1" s="1"/>
  <c r="Q1570" i="1" s="1"/>
  <c r="Q1571" i="1" s="1"/>
  <c r="Q1572" i="1" s="1"/>
  <c r="Q1573" i="1" s="1"/>
  <c r="Q1574" i="1" s="1"/>
  <c r="Q1575" i="1" s="1"/>
  <c r="Q1576" i="1" s="1"/>
  <c r="Q1577" i="1" s="1"/>
  <c r="Q1578" i="1" s="1"/>
  <c r="Q1579" i="1" s="1"/>
  <c r="Q1580" i="1" s="1"/>
  <c r="Q1581" i="1" s="1"/>
  <c r="Q1582" i="1" s="1"/>
  <c r="Q1583" i="1" s="1"/>
  <c r="Q1584" i="1" s="1"/>
  <c r="Q1585" i="1" s="1"/>
  <c r="Q1586" i="1" s="1"/>
  <c r="Q1587" i="1" s="1"/>
  <c r="Q1588" i="1" s="1"/>
  <c r="Q1589" i="1" s="1"/>
  <c r="Q1590" i="1" s="1"/>
  <c r="Q1591" i="1" s="1"/>
  <c r="Q1592" i="1" s="1"/>
  <c r="Q1593" i="1" s="1"/>
  <c r="Q1594" i="1" s="1"/>
  <c r="Q1595" i="1" s="1"/>
  <c r="Q1596" i="1" s="1"/>
  <c r="Q1597" i="1" s="1"/>
  <c r="Q1598" i="1" s="1"/>
  <c r="Q1599" i="1" s="1"/>
  <c r="Q1600" i="1" s="1"/>
  <c r="Q1601" i="1" s="1"/>
  <c r="Q1602" i="1" s="1"/>
  <c r="Q1603" i="1" s="1"/>
  <c r="Q1604" i="1" s="1"/>
  <c r="Q1605" i="1" s="1"/>
  <c r="Q1606" i="1" s="1"/>
  <c r="Q1607" i="1" s="1"/>
  <c r="Q1608" i="1" s="1"/>
  <c r="Q1609" i="1" s="1"/>
  <c r="Q1610" i="1" s="1"/>
  <c r="Q1611" i="1" s="1"/>
  <c r="Q1612" i="1" s="1"/>
  <c r="Q1613" i="1" s="1"/>
  <c r="Q1614" i="1" s="1"/>
  <c r="Q1615" i="1" s="1"/>
  <c r="Q1616" i="1" s="1"/>
  <c r="Q1617" i="1" s="1"/>
  <c r="Q1618" i="1" s="1"/>
  <c r="Q1619" i="1" s="1"/>
  <c r="Q1620" i="1" s="1"/>
  <c r="Q1621" i="1" s="1"/>
  <c r="Q1622" i="1" s="1"/>
  <c r="Q1623" i="1" s="1"/>
  <c r="Q1624" i="1" s="1"/>
  <c r="Q1625" i="1" s="1"/>
  <c r="Q1626" i="1" s="1"/>
  <c r="Q1627" i="1" s="1"/>
  <c r="Q1628" i="1" s="1"/>
  <c r="Q1629" i="1" s="1"/>
  <c r="Q1630" i="1" s="1"/>
  <c r="Q1631" i="1" s="1"/>
  <c r="Q1632" i="1" s="1"/>
  <c r="Q1633" i="1" s="1"/>
  <c r="Q1634" i="1" s="1"/>
  <c r="Q1635" i="1" s="1"/>
  <c r="Q1636" i="1" s="1"/>
  <c r="Q1637" i="1" s="1"/>
  <c r="Q1638" i="1" s="1"/>
  <c r="Q1639" i="1" s="1"/>
  <c r="Q1640" i="1" s="1"/>
  <c r="Q1641" i="1" s="1"/>
  <c r="Q1642" i="1" s="1"/>
  <c r="Q1643" i="1" s="1"/>
  <c r="Q1644" i="1" s="1"/>
  <c r="Q1645" i="1" s="1"/>
  <c r="Q1646" i="1" s="1"/>
  <c r="Q1647" i="1" s="1"/>
  <c r="Q1648" i="1" s="1"/>
  <c r="Q1649" i="1" s="1"/>
  <c r="Q1650" i="1" s="1"/>
  <c r="Q1651" i="1" s="1"/>
  <c r="Q1652" i="1" s="1"/>
  <c r="Q1653" i="1" s="1"/>
  <c r="Q1654" i="1" s="1"/>
  <c r="Q1655" i="1" s="1"/>
  <c r="Q1656" i="1" s="1"/>
  <c r="Q1657" i="1" s="1"/>
  <c r="Q1658" i="1" s="1"/>
  <c r="Q1659" i="1" s="1"/>
  <c r="Q1660" i="1" s="1"/>
  <c r="Q1661" i="1" s="1"/>
  <c r="Q1662" i="1" s="1"/>
  <c r="Q1663" i="1" s="1"/>
  <c r="Q1664" i="1" s="1"/>
  <c r="Q1665" i="1" s="1"/>
  <c r="Q1666" i="1" s="1"/>
  <c r="Q1667" i="1" s="1"/>
  <c r="Q1668" i="1" s="1"/>
  <c r="Q1669" i="1" s="1"/>
  <c r="Q1670" i="1" s="1"/>
  <c r="Q1671" i="1" s="1"/>
  <c r="Q1672" i="1" s="1"/>
  <c r="Q1673" i="1" s="1"/>
  <c r="Q1674" i="1" s="1"/>
  <c r="Q1675" i="1" s="1"/>
  <c r="Q1676" i="1" s="1"/>
  <c r="Q1677" i="1" s="1"/>
  <c r="Q1678" i="1" s="1"/>
  <c r="Q1679" i="1" s="1"/>
  <c r="Q1680" i="1" s="1"/>
  <c r="Q1681" i="1" s="1"/>
  <c r="Q1682" i="1" s="1"/>
  <c r="Q1683" i="1" s="1"/>
  <c r="Q1684" i="1" s="1"/>
  <c r="Q1685" i="1" s="1"/>
  <c r="Q1686" i="1" s="1"/>
  <c r="Q1687" i="1" s="1"/>
  <c r="Q1688" i="1" s="1"/>
  <c r="Q1689" i="1" s="1"/>
  <c r="Q1690" i="1" s="1"/>
  <c r="Q1691" i="1" s="1"/>
  <c r="Q1692" i="1" s="1"/>
  <c r="Q1693" i="1" s="1"/>
  <c r="Q1694" i="1" s="1"/>
  <c r="Q1695" i="1" s="1"/>
  <c r="Q1696" i="1" s="1"/>
  <c r="Q1697" i="1" s="1"/>
  <c r="Q1698" i="1" s="1"/>
  <c r="Q1699" i="1" s="1"/>
  <c r="Q1700" i="1" s="1"/>
  <c r="Q1701" i="1" s="1"/>
  <c r="Q1702" i="1" s="1"/>
  <c r="Q1703" i="1" s="1"/>
  <c r="Q1704" i="1" s="1"/>
  <c r="Q1705" i="1" s="1"/>
  <c r="Q1706" i="1" s="1"/>
  <c r="Q1707" i="1" s="1"/>
  <c r="Q1708" i="1" s="1"/>
  <c r="Q1709" i="1" s="1"/>
  <c r="Q1710" i="1" s="1"/>
  <c r="Q1711" i="1" s="1"/>
  <c r="Q1712" i="1" s="1"/>
  <c r="Q1713" i="1" s="1"/>
  <c r="Q1714" i="1" s="1"/>
  <c r="Q1715" i="1" s="1"/>
  <c r="Q1716" i="1" s="1"/>
  <c r="Q1717" i="1" s="1"/>
  <c r="Q1718" i="1" s="1"/>
  <c r="Q1719" i="1" s="1"/>
  <c r="Q1720" i="1" s="1"/>
  <c r="Q1721" i="1" s="1"/>
  <c r="Q1722" i="1" s="1"/>
  <c r="Q1723" i="1" s="1"/>
  <c r="Q1724" i="1" s="1"/>
  <c r="Q1725" i="1" s="1"/>
  <c r="Q1726" i="1" s="1"/>
  <c r="Q1727" i="1" s="1"/>
  <c r="Q1728" i="1" s="1"/>
  <c r="Q1729" i="1" s="1"/>
  <c r="Q1730" i="1" s="1"/>
  <c r="Q1731" i="1" s="1"/>
  <c r="Q1732" i="1" s="1"/>
  <c r="Q1733" i="1" s="1"/>
  <c r="Q1734" i="1" s="1"/>
  <c r="Q1735" i="1" s="1"/>
  <c r="Q1736" i="1" s="1"/>
  <c r="Q1737" i="1" s="1"/>
  <c r="Q1738" i="1" s="1"/>
  <c r="Q1739" i="1" s="1"/>
  <c r="Q1740" i="1" s="1"/>
  <c r="Q1741" i="1" s="1"/>
  <c r="Q1742" i="1" s="1"/>
  <c r="Q1743" i="1" s="1"/>
  <c r="Q1744" i="1" s="1"/>
  <c r="Q1745" i="1" s="1"/>
  <c r="Q1746" i="1" s="1"/>
  <c r="Q1747" i="1" s="1"/>
  <c r="Q1748" i="1" s="1"/>
  <c r="Q1749" i="1" s="1"/>
  <c r="Q1750" i="1" s="1"/>
  <c r="Q1751" i="1" s="1"/>
  <c r="Q1752" i="1" s="1"/>
  <c r="Q1753" i="1" s="1"/>
  <c r="Q1754" i="1" s="1"/>
  <c r="Q1755" i="1" s="1"/>
  <c r="Q1756" i="1" s="1"/>
  <c r="Q1757" i="1" s="1"/>
  <c r="Q1758" i="1" s="1"/>
  <c r="Q1759" i="1" s="1"/>
  <c r="Q1760" i="1" s="1"/>
  <c r="Q1761" i="1" s="1"/>
  <c r="Q1762" i="1" s="1"/>
  <c r="Q1763" i="1" s="1"/>
  <c r="Q1764" i="1" s="1"/>
  <c r="Q1765" i="1" s="1"/>
  <c r="Q1766" i="1" s="1"/>
  <c r="Q1767" i="1" s="1"/>
  <c r="Q1768" i="1" s="1"/>
  <c r="Q1769" i="1" s="1"/>
  <c r="Q1770" i="1" s="1"/>
  <c r="Q1771" i="1" s="1"/>
  <c r="Q1772" i="1" s="1"/>
  <c r="Q1773" i="1" s="1"/>
  <c r="Q1774" i="1" s="1"/>
  <c r="Q1775" i="1" s="1"/>
  <c r="Q1776" i="1" s="1"/>
  <c r="Q1777" i="1" s="1"/>
  <c r="Q1778" i="1" s="1"/>
  <c r="Q1779" i="1" s="1"/>
  <c r="Q1780" i="1" s="1"/>
  <c r="Q1781" i="1" s="1"/>
  <c r="Q1782" i="1" s="1"/>
  <c r="Q1783" i="1" s="1"/>
  <c r="Q1784" i="1" s="1"/>
  <c r="Q1785" i="1" s="1"/>
  <c r="Q1786" i="1" s="1"/>
  <c r="Q1787" i="1" s="1"/>
  <c r="Q1788" i="1" s="1"/>
  <c r="Q1789" i="1" s="1"/>
  <c r="Q1790" i="1" s="1"/>
  <c r="Q1791" i="1" s="1"/>
  <c r="Q1792" i="1" s="1"/>
  <c r="Q1793" i="1" s="1"/>
  <c r="Q1794" i="1" s="1"/>
  <c r="Q1795" i="1" s="1"/>
  <c r="Q1796" i="1" s="1"/>
  <c r="Q1797" i="1" s="1"/>
  <c r="Q1798" i="1" s="1"/>
  <c r="Q1799" i="1" s="1"/>
  <c r="Q1800" i="1" s="1"/>
  <c r="Q1801" i="1" s="1"/>
  <c r="Q1802" i="1" s="1"/>
  <c r="Q1803" i="1" s="1"/>
  <c r="Q1804" i="1" s="1"/>
  <c r="Q1805" i="1" s="1"/>
  <c r="Q1806" i="1" s="1"/>
  <c r="Q1807" i="1" s="1"/>
  <c r="Q1808" i="1" s="1"/>
  <c r="Q1809" i="1" s="1"/>
  <c r="Q1810" i="1" s="1"/>
  <c r="S11" i="1"/>
  <c r="R11" i="1"/>
  <c r="R12" i="1" s="1"/>
  <c r="R13" i="1" s="1"/>
  <c r="R14" i="1" s="1"/>
  <c r="R15" i="1" s="1"/>
  <c r="R16" i="1" s="1"/>
  <c r="R17" i="1" s="1"/>
  <c r="R18" i="1" s="1"/>
  <c r="R19" i="1" s="1"/>
  <c r="R20" i="1" s="1"/>
  <c r="R21" i="1" s="1"/>
  <c r="R22" i="1" s="1"/>
  <c r="R23" i="1" s="1"/>
  <c r="R24" i="1" s="1"/>
  <c r="R25" i="1" s="1"/>
  <c r="R26" i="1" s="1"/>
  <c r="R27" i="1" s="1"/>
  <c r="R28" i="1" s="1"/>
  <c r="R29" i="1" s="1"/>
  <c r="R30" i="1" s="1"/>
  <c r="R31" i="1" s="1"/>
  <c r="R32" i="1" s="1"/>
  <c r="R33" i="1" s="1"/>
  <c r="R34" i="1" s="1"/>
  <c r="R35" i="1" s="1"/>
  <c r="R36" i="1" s="1"/>
  <c r="R37" i="1" s="1"/>
  <c r="R38" i="1" s="1"/>
  <c r="R39" i="1" s="1"/>
  <c r="R40" i="1" s="1"/>
  <c r="R41" i="1" s="1"/>
  <c r="R42" i="1" s="1"/>
  <c r="R43" i="1" s="1"/>
  <c r="R44" i="1" s="1"/>
  <c r="R45" i="1" s="1"/>
  <c r="R46" i="1" s="1"/>
  <c r="R47" i="1" s="1"/>
  <c r="R48" i="1" s="1"/>
  <c r="R49" i="1" s="1"/>
  <c r="R50" i="1" s="1"/>
  <c r="R51" i="1" s="1"/>
  <c r="R52" i="1" s="1"/>
  <c r="R53" i="1" s="1"/>
  <c r="R54" i="1" s="1"/>
  <c r="R55" i="1" s="1"/>
  <c r="R56" i="1" s="1"/>
  <c r="R57" i="1" s="1"/>
  <c r="R58" i="1" s="1"/>
  <c r="R59" i="1" s="1"/>
  <c r="R60" i="1" s="1"/>
  <c r="R61" i="1" s="1"/>
  <c r="R62" i="1" s="1"/>
  <c r="R63" i="1" s="1"/>
  <c r="R64" i="1" s="1"/>
  <c r="R65" i="1" s="1"/>
  <c r="R66" i="1" s="1"/>
  <c r="R67" i="1" s="1"/>
  <c r="R68" i="1" s="1"/>
  <c r="R69" i="1" s="1"/>
  <c r="R70" i="1" s="1"/>
  <c r="R71" i="1" s="1"/>
  <c r="R72" i="1" s="1"/>
  <c r="R73" i="1" s="1"/>
  <c r="R74" i="1" s="1"/>
  <c r="R75" i="1" s="1"/>
  <c r="R76" i="1" s="1"/>
  <c r="R77" i="1" s="1"/>
  <c r="R78" i="1" s="1"/>
  <c r="R79" i="1" s="1"/>
  <c r="R80" i="1" s="1"/>
  <c r="R81" i="1" s="1"/>
  <c r="R82" i="1" s="1"/>
  <c r="R83" i="1" s="1"/>
  <c r="R84" i="1" s="1"/>
  <c r="R85" i="1" s="1"/>
  <c r="R86" i="1" s="1"/>
  <c r="R87" i="1" s="1"/>
  <c r="R88" i="1" s="1"/>
  <c r="R89" i="1" s="1"/>
  <c r="R90" i="1" s="1"/>
  <c r="R91" i="1" s="1"/>
  <c r="R92" i="1" s="1"/>
  <c r="R93" i="1" s="1"/>
  <c r="R94" i="1" s="1"/>
  <c r="R95" i="1" s="1"/>
  <c r="R96" i="1" s="1"/>
  <c r="R97" i="1" s="1"/>
  <c r="R98" i="1" s="1"/>
  <c r="R99" i="1" s="1"/>
  <c r="R100" i="1" s="1"/>
  <c r="R101" i="1" s="1"/>
  <c r="R102" i="1" s="1"/>
  <c r="R103" i="1" s="1"/>
  <c r="R104" i="1" s="1"/>
  <c r="R105" i="1" s="1"/>
  <c r="R106" i="1" s="1"/>
  <c r="R107" i="1" s="1"/>
  <c r="R108" i="1" s="1"/>
  <c r="R109" i="1" s="1"/>
  <c r="R110" i="1" s="1"/>
  <c r="R111" i="1" s="1"/>
  <c r="R112" i="1" s="1"/>
  <c r="R113" i="1" s="1"/>
  <c r="R114" i="1" s="1"/>
  <c r="R115" i="1" s="1"/>
  <c r="R116" i="1" s="1"/>
  <c r="R117" i="1" s="1"/>
  <c r="R118" i="1" s="1"/>
  <c r="R119" i="1" s="1"/>
  <c r="R120" i="1" s="1"/>
  <c r="R121" i="1" s="1"/>
  <c r="R122" i="1" s="1"/>
  <c r="R123" i="1" s="1"/>
  <c r="R124" i="1" s="1"/>
  <c r="R125" i="1" s="1"/>
  <c r="R126" i="1" s="1"/>
  <c r="R127" i="1" s="1"/>
  <c r="R128" i="1" s="1"/>
  <c r="R129" i="1" s="1"/>
  <c r="R130" i="1" s="1"/>
  <c r="R131" i="1" s="1"/>
  <c r="R132" i="1" s="1"/>
  <c r="R133" i="1" s="1"/>
  <c r="R134" i="1" s="1"/>
  <c r="R135" i="1" s="1"/>
  <c r="R136" i="1" s="1"/>
  <c r="R137" i="1" s="1"/>
  <c r="R138" i="1" s="1"/>
  <c r="R139" i="1" s="1"/>
  <c r="R140" i="1" s="1"/>
  <c r="R141" i="1" s="1"/>
  <c r="R142" i="1" s="1"/>
  <c r="R143" i="1" s="1"/>
  <c r="R144" i="1" s="1"/>
  <c r="R145" i="1" s="1"/>
  <c r="R146" i="1" s="1"/>
  <c r="R147" i="1" s="1"/>
  <c r="R148" i="1" s="1"/>
  <c r="R149" i="1" s="1"/>
  <c r="R150" i="1" s="1"/>
  <c r="R151" i="1" s="1"/>
  <c r="R152" i="1" s="1"/>
  <c r="R153" i="1" s="1"/>
  <c r="R154" i="1" s="1"/>
  <c r="R155" i="1" s="1"/>
  <c r="R156" i="1" s="1"/>
  <c r="R157" i="1" s="1"/>
  <c r="R158" i="1" s="1"/>
  <c r="R159" i="1" s="1"/>
  <c r="R160" i="1" s="1"/>
  <c r="R161" i="1" s="1"/>
  <c r="R162" i="1" s="1"/>
  <c r="R163" i="1" s="1"/>
  <c r="R164" i="1" s="1"/>
  <c r="R165" i="1" s="1"/>
  <c r="R166" i="1" s="1"/>
  <c r="R167" i="1" s="1"/>
  <c r="R168" i="1" s="1"/>
  <c r="R169" i="1" s="1"/>
  <c r="R170" i="1" s="1"/>
  <c r="R171" i="1" s="1"/>
  <c r="R172" i="1" s="1"/>
  <c r="R173" i="1" s="1"/>
  <c r="R174" i="1" s="1"/>
  <c r="R175" i="1" s="1"/>
  <c r="R176" i="1" s="1"/>
  <c r="R177" i="1" s="1"/>
  <c r="R178" i="1" s="1"/>
  <c r="R179" i="1" s="1"/>
  <c r="R180" i="1" s="1"/>
  <c r="R181" i="1" s="1"/>
  <c r="R182" i="1" s="1"/>
  <c r="R183" i="1" s="1"/>
  <c r="R184" i="1" s="1"/>
  <c r="R185" i="1" s="1"/>
  <c r="R186" i="1" s="1"/>
  <c r="R187" i="1" s="1"/>
  <c r="R188" i="1" s="1"/>
  <c r="R189" i="1" s="1"/>
  <c r="R190" i="1" s="1"/>
  <c r="R191" i="1" s="1"/>
  <c r="R192" i="1" s="1"/>
  <c r="R193" i="1" s="1"/>
  <c r="R194" i="1" s="1"/>
  <c r="R195" i="1" s="1"/>
  <c r="R196" i="1" s="1"/>
  <c r="R197" i="1" s="1"/>
  <c r="R198" i="1" s="1"/>
  <c r="R199" i="1" s="1"/>
  <c r="R200" i="1" s="1"/>
  <c r="R201" i="1" s="1"/>
  <c r="R202" i="1" s="1"/>
  <c r="R203" i="1" s="1"/>
  <c r="R204" i="1" s="1"/>
  <c r="R205" i="1" s="1"/>
  <c r="R206" i="1" s="1"/>
  <c r="R207" i="1" s="1"/>
  <c r="R208" i="1" s="1"/>
  <c r="R209" i="1" s="1"/>
  <c r="R210" i="1" s="1"/>
  <c r="R211" i="1" s="1"/>
  <c r="R212" i="1" s="1"/>
  <c r="R213" i="1" s="1"/>
  <c r="R214" i="1" s="1"/>
  <c r="R215" i="1" s="1"/>
  <c r="R216" i="1" s="1"/>
  <c r="R217" i="1" s="1"/>
  <c r="R218" i="1" s="1"/>
  <c r="R219" i="1" s="1"/>
  <c r="R220" i="1" s="1"/>
  <c r="R221" i="1" s="1"/>
  <c r="R222" i="1" s="1"/>
  <c r="R223" i="1" s="1"/>
  <c r="R224" i="1" s="1"/>
  <c r="R225" i="1" s="1"/>
  <c r="R226" i="1" s="1"/>
  <c r="R227" i="1" s="1"/>
  <c r="R228" i="1" s="1"/>
  <c r="R229" i="1" s="1"/>
  <c r="R230" i="1" s="1"/>
  <c r="R231" i="1" s="1"/>
  <c r="R232" i="1" s="1"/>
  <c r="R233" i="1" s="1"/>
  <c r="R234" i="1" s="1"/>
  <c r="R235" i="1" s="1"/>
  <c r="R236" i="1" s="1"/>
  <c r="R237" i="1" s="1"/>
  <c r="R238" i="1" s="1"/>
  <c r="R239" i="1" s="1"/>
  <c r="R240" i="1" s="1"/>
  <c r="R241" i="1" s="1"/>
  <c r="R242" i="1" s="1"/>
  <c r="R243" i="1" s="1"/>
  <c r="R244" i="1" s="1"/>
  <c r="R245" i="1" s="1"/>
  <c r="R246" i="1" s="1"/>
  <c r="R247" i="1" s="1"/>
  <c r="R248" i="1" s="1"/>
  <c r="R249" i="1" s="1"/>
  <c r="R250" i="1" s="1"/>
  <c r="R251" i="1" s="1"/>
  <c r="R252" i="1" s="1"/>
  <c r="R253" i="1" s="1"/>
  <c r="R254" i="1" s="1"/>
  <c r="R255" i="1" s="1"/>
  <c r="R256" i="1" s="1"/>
  <c r="R257" i="1" s="1"/>
  <c r="R258" i="1" s="1"/>
  <c r="R259" i="1" s="1"/>
  <c r="R260" i="1" s="1"/>
  <c r="R261" i="1" s="1"/>
  <c r="R262" i="1" s="1"/>
  <c r="R263" i="1" s="1"/>
  <c r="R264" i="1" s="1"/>
  <c r="R265" i="1" s="1"/>
  <c r="R266" i="1" s="1"/>
  <c r="R267" i="1" s="1"/>
  <c r="R268" i="1" s="1"/>
  <c r="R269" i="1" s="1"/>
  <c r="R270" i="1" s="1"/>
  <c r="R271" i="1" s="1"/>
  <c r="R272" i="1" s="1"/>
  <c r="R273" i="1" s="1"/>
  <c r="R274" i="1" s="1"/>
  <c r="R275" i="1" s="1"/>
  <c r="R276" i="1" s="1"/>
  <c r="R277" i="1" s="1"/>
  <c r="R278" i="1" s="1"/>
  <c r="R279" i="1" s="1"/>
  <c r="R280" i="1" s="1"/>
  <c r="R281" i="1" s="1"/>
  <c r="R282" i="1" s="1"/>
  <c r="R283" i="1" s="1"/>
  <c r="R284" i="1" s="1"/>
  <c r="R285" i="1" s="1"/>
  <c r="R286" i="1" s="1"/>
  <c r="R287" i="1" s="1"/>
  <c r="R288" i="1" s="1"/>
  <c r="R289" i="1" s="1"/>
  <c r="R290" i="1" s="1"/>
  <c r="R291" i="1" s="1"/>
  <c r="R292" i="1" s="1"/>
  <c r="R293" i="1" s="1"/>
  <c r="R294" i="1" s="1"/>
  <c r="R295" i="1" s="1"/>
  <c r="R296" i="1" s="1"/>
  <c r="R297" i="1" s="1"/>
  <c r="R298" i="1" s="1"/>
  <c r="R299" i="1" s="1"/>
  <c r="R300" i="1" s="1"/>
  <c r="R301" i="1" s="1"/>
  <c r="R302" i="1" s="1"/>
  <c r="R303" i="1" s="1"/>
  <c r="R304" i="1" s="1"/>
  <c r="R305" i="1" s="1"/>
  <c r="R306" i="1" s="1"/>
  <c r="R307" i="1" s="1"/>
  <c r="R308" i="1" s="1"/>
  <c r="R309" i="1" s="1"/>
  <c r="R310" i="1" s="1"/>
  <c r="R311" i="1" s="1"/>
  <c r="R312" i="1" s="1"/>
  <c r="R313" i="1" s="1"/>
  <c r="R314" i="1" s="1"/>
  <c r="R315" i="1" s="1"/>
  <c r="R316" i="1" s="1"/>
  <c r="R317" i="1" s="1"/>
  <c r="R318" i="1" s="1"/>
  <c r="R319" i="1" s="1"/>
  <c r="R320" i="1" s="1"/>
  <c r="R321" i="1" s="1"/>
  <c r="R322" i="1" s="1"/>
  <c r="R323" i="1" s="1"/>
  <c r="R324" i="1" s="1"/>
  <c r="R325" i="1" s="1"/>
  <c r="R326" i="1" s="1"/>
  <c r="R327" i="1" s="1"/>
  <c r="R328" i="1" s="1"/>
  <c r="R329" i="1" s="1"/>
  <c r="R330" i="1" s="1"/>
  <c r="R331" i="1" s="1"/>
  <c r="R332" i="1" s="1"/>
  <c r="R333" i="1" s="1"/>
  <c r="R334" i="1" s="1"/>
  <c r="R335" i="1" s="1"/>
  <c r="R336" i="1" s="1"/>
  <c r="R337" i="1" s="1"/>
  <c r="R338" i="1" s="1"/>
  <c r="R339" i="1" s="1"/>
  <c r="R340" i="1" s="1"/>
  <c r="R341" i="1" s="1"/>
  <c r="R342" i="1" s="1"/>
  <c r="R343" i="1" s="1"/>
  <c r="R344" i="1" s="1"/>
  <c r="R345" i="1" s="1"/>
  <c r="R346" i="1" s="1"/>
  <c r="R347" i="1" s="1"/>
  <c r="R348" i="1" s="1"/>
  <c r="R349" i="1" s="1"/>
  <c r="R350" i="1" s="1"/>
  <c r="R351" i="1" s="1"/>
  <c r="R352" i="1" s="1"/>
  <c r="R353" i="1" s="1"/>
  <c r="R354" i="1" s="1"/>
  <c r="R355" i="1" s="1"/>
  <c r="R356" i="1" s="1"/>
  <c r="R357" i="1" s="1"/>
  <c r="R358" i="1" s="1"/>
  <c r="R359" i="1" s="1"/>
  <c r="R360" i="1" s="1"/>
  <c r="R361" i="1" s="1"/>
  <c r="R362" i="1" s="1"/>
  <c r="R363" i="1" s="1"/>
  <c r="R364" i="1" s="1"/>
  <c r="R365" i="1" s="1"/>
  <c r="R366" i="1" s="1"/>
  <c r="R367" i="1" s="1"/>
  <c r="R368" i="1" s="1"/>
  <c r="R369" i="1" s="1"/>
  <c r="R370" i="1" s="1"/>
  <c r="R371" i="1" s="1"/>
  <c r="R372" i="1" s="1"/>
  <c r="R373" i="1" s="1"/>
  <c r="R374" i="1" s="1"/>
  <c r="R375" i="1" s="1"/>
  <c r="R376" i="1" s="1"/>
  <c r="R377" i="1" s="1"/>
  <c r="R378" i="1" s="1"/>
  <c r="R379" i="1" s="1"/>
  <c r="R380" i="1" s="1"/>
  <c r="R381" i="1" s="1"/>
  <c r="R382" i="1" s="1"/>
  <c r="R383" i="1" s="1"/>
  <c r="R384" i="1" s="1"/>
  <c r="R385" i="1" s="1"/>
  <c r="R386" i="1" s="1"/>
  <c r="R387" i="1" s="1"/>
  <c r="R388" i="1" s="1"/>
  <c r="R389" i="1" s="1"/>
  <c r="R390" i="1" s="1"/>
  <c r="R391" i="1" s="1"/>
  <c r="R392" i="1" s="1"/>
  <c r="R393" i="1" s="1"/>
  <c r="R394" i="1" s="1"/>
  <c r="R395" i="1" s="1"/>
  <c r="R396" i="1" s="1"/>
  <c r="R397" i="1" s="1"/>
  <c r="R398" i="1" s="1"/>
  <c r="R399" i="1" s="1"/>
  <c r="R400" i="1" s="1"/>
  <c r="R401" i="1" s="1"/>
  <c r="R402" i="1" s="1"/>
  <c r="R403" i="1" s="1"/>
  <c r="R404" i="1" s="1"/>
  <c r="R405" i="1" s="1"/>
  <c r="R406" i="1" s="1"/>
  <c r="R407" i="1" s="1"/>
  <c r="R408" i="1" s="1"/>
  <c r="R409" i="1" s="1"/>
  <c r="R410" i="1" s="1"/>
  <c r="R411" i="1" s="1"/>
  <c r="R412" i="1" s="1"/>
  <c r="R413" i="1" s="1"/>
  <c r="R414" i="1" s="1"/>
  <c r="R415" i="1" s="1"/>
  <c r="R416" i="1" s="1"/>
  <c r="R417" i="1" s="1"/>
  <c r="R418" i="1" s="1"/>
  <c r="R419" i="1" s="1"/>
  <c r="R420" i="1" s="1"/>
  <c r="R421" i="1" s="1"/>
  <c r="R422" i="1" s="1"/>
  <c r="R423" i="1" s="1"/>
  <c r="R424" i="1" s="1"/>
  <c r="R425" i="1" s="1"/>
  <c r="R426" i="1" s="1"/>
  <c r="R427" i="1" s="1"/>
  <c r="R428" i="1" s="1"/>
  <c r="R429" i="1" s="1"/>
  <c r="R430" i="1" s="1"/>
  <c r="R431" i="1" s="1"/>
  <c r="R432" i="1" s="1"/>
  <c r="R433" i="1" s="1"/>
  <c r="R434" i="1" s="1"/>
  <c r="R435" i="1" s="1"/>
  <c r="R436" i="1" s="1"/>
  <c r="R437" i="1" s="1"/>
  <c r="R438" i="1" s="1"/>
  <c r="R439" i="1" s="1"/>
  <c r="R440" i="1" s="1"/>
  <c r="R441" i="1" s="1"/>
  <c r="R442" i="1" s="1"/>
  <c r="R443" i="1" s="1"/>
  <c r="R444" i="1" s="1"/>
  <c r="R445" i="1" s="1"/>
  <c r="R446" i="1" s="1"/>
  <c r="R447" i="1" s="1"/>
  <c r="R448" i="1" s="1"/>
  <c r="R449" i="1" s="1"/>
  <c r="R450" i="1" s="1"/>
  <c r="R451" i="1" s="1"/>
  <c r="R452" i="1" s="1"/>
  <c r="R453" i="1" s="1"/>
  <c r="R454" i="1" s="1"/>
  <c r="R455" i="1" s="1"/>
  <c r="R456" i="1" s="1"/>
  <c r="R457" i="1" s="1"/>
  <c r="R458" i="1" s="1"/>
  <c r="R459" i="1" s="1"/>
  <c r="R460" i="1" s="1"/>
  <c r="R461" i="1" s="1"/>
  <c r="R462" i="1" s="1"/>
  <c r="R463" i="1" s="1"/>
  <c r="R464" i="1" s="1"/>
  <c r="R465" i="1" s="1"/>
  <c r="R466" i="1" s="1"/>
  <c r="R467" i="1" s="1"/>
  <c r="R468" i="1" s="1"/>
  <c r="R469" i="1" s="1"/>
  <c r="R470" i="1" s="1"/>
  <c r="R471" i="1" s="1"/>
  <c r="R472" i="1" s="1"/>
  <c r="R473" i="1" s="1"/>
  <c r="R474" i="1" s="1"/>
  <c r="R475" i="1" s="1"/>
  <c r="R476" i="1" s="1"/>
  <c r="R477" i="1" s="1"/>
  <c r="R478" i="1" s="1"/>
  <c r="R479" i="1" s="1"/>
  <c r="R480" i="1" s="1"/>
  <c r="R481" i="1" s="1"/>
  <c r="R482" i="1" s="1"/>
  <c r="R483" i="1" s="1"/>
  <c r="R484" i="1" s="1"/>
  <c r="R485" i="1" s="1"/>
  <c r="R486" i="1" s="1"/>
  <c r="R487" i="1" s="1"/>
  <c r="R488" i="1" s="1"/>
  <c r="R489" i="1" s="1"/>
  <c r="R490" i="1" s="1"/>
  <c r="R491" i="1" s="1"/>
  <c r="R492" i="1" s="1"/>
  <c r="R493" i="1" s="1"/>
  <c r="R494" i="1" s="1"/>
  <c r="R495" i="1" s="1"/>
  <c r="R496" i="1" s="1"/>
  <c r="R497" i="1" s="1"/>
  <c r="R498" i="1" s="1"/>
  <c r="R499" i="1" s="1"/>
  <c r="R500" i="1" s="1"/>
  <c r="R501" i="1" s="1"/>
  <c r="R502" i="1" s="1"/>
  <c r="R503" i="1" s="1"/>
  <c r="R504" i="1" s="1"/>
  <c r="R505" i="1" s="1"/>
  <c r="R506" i="1" s="1"/>
  <c r="R507" i="1" s="1"/>
  <c r="R508" i="1" s="1"/>
  <c r="R509" i="1" s="1"/>
  <c r="R510" i="1" s="1"/>
  <c r="R511" i="1" s="1"/>
  <c r="R512" i="1" s="1"/>
  <c r="R513" i="1" s="1"/>
  <c r="R514" i="1" s="1"/>
  <c r="R515" i="1" s="1"/>
  <c r="R516" i="1" s="1"/>
  <c r="R517" i="1" s="1"/>
  <c r="R518" i="1" s="1"/>
  <c r="R519" i="1" s="1"/>
  <c r="R520" i="1" s="1"/>
  <c r="R521" i="1" s="1"/>
  <c r="R522" i="1" s="1"/>
  <c r="R523" i="1" s="1"/>
  <c r="R524" i="1" s="1"/>
  <c r="R525" i="1" s="1"/>
  <c r="R526" i="1" s="1"/>
  <c r="R527" i="1" s="1"/>
  <c r="R528" i="1" s="1"/>
  <c r="R529" i="1" s="1"/>
  <c r="R530" i="1" s="1"/>
  <c r="R531" i="1" s="1"/>
  <c r="R532" i="1" s="1"/>
  <c r="R533" i="1" s="1"/>
  <c r="R534" i="1" s="1"/>
  <c r="R535" i="1" s="1"/>
  <c r="R536" i="1" s="1"/>
  <c r="R537" i="1" s="1"/>
  <c r="R538" i="1" s="1"/>
  <c r="R539" i="1" s="1"/>
  <c r="R540" i="1" s="1"/>
  <c r="R541" i="1" s="1"/>
  <c r="R542" i="1" s="1"/>
  <c r="R543" i="1" s="1"/>
  <c r="R544" i="1" s="1"/>
  <c r="R545" i="1" s="1"/>
  <c r="R546" i="1" s="1"/>
  <c r="R547" i="1" s="1"/>
  <c r="R548" i="1" s="1"/>
  <c r="R549" i="1" s="1"/>
  <c r="R550" i="1" s="1"/>
  <c r="R551" i="1" s="1"/>
  <c r="R552" i="1" s="1"/>
  <c r="R553" i="1" s="1"/>
  <c r="R554" i="1" s="1"/>
  <c r="R555" i="1" s="1"/>
  <c r="R556" i="1" s="1"/>
  <c r="R557" i="1" s="1"/>
  <c r="R558" i="1" s="1"/>
  <c r="R559" i="1" s="1"/>
  <c r="R560" i="1" s="1"/>
  <c r="R561" i="1" s="1"/>
  <c r="R562" i="1" s="1"/>
  <c r="R563" i="1" s="1"/>
  <c r="R564" i="1" s="1"/>
  <c r="R565" i="1" s="1"/>
  <c r="R566" i="1" s="1"/>
  <c r="R567" i="1" s="1"/>
  <c r="R568" i="1" s="1"/>
  <c r="R569" i="1" s="1"/>
  <c r="R570" i="1" s="1"/>
  <c r="R571" i="1" s="1"/>
  <c r="R572" i="1" s="1"/>
  <c r="R573" i="1" s="1"/>
  <c r="R574" i="1" s="1"/>
  <c r="R575" i="1" s="1"/>
  <c r="R576" i="1" s="1"/>
  <c r="R577" i="1" s="1"/>
  <c r="R578" i="1" s="1"/>
  <c r="R579" i="1" s="1"/>
  <c r="R580" i="1" s="1"/>
  <c r="R581" i="1" s="1"/>
  <c r="R582" i="1" s="1"/>
  <c r="R583" i="1" s="1"/>
  <c r="R584" i="1" s="1"/>
  <c r="R585" i="1" s="1"/>
  <c r="R586" i="1" s="1"/>
  <c r="R587" i="1" s="1"/>
  <c r="R588" i="1" s="1"/>
  <c r="R589" i="1" s="1"/>
  <c r="R590" i="1" s="1"/>
  <c r="R591" i="1" s="1"/>
  <c r="R592" i="1" s="1"/>
  <c r="R593" i="1" s="1"/>
  <c r="R594" i="1" s="1"/>
  <c r="R595" i="1" s="1"/>
  <c r="R596" i="1" s="1"/>
  <c r="R597" i="1" s="1"/>
  <c r="R598" i="1" s="1"/>
  <c r="R599" i="1" s="1"/>
  <c r="R600" i="1" s="1"/>
  <c r="R601" i="1" s="1"/>
  <c r="R602" i="1" s="1"/>
  <c r="R603" i="1" s="1"/>
  <c r="R604" i="1" s="1"/>
  <c r="R605" i="1" s="1"/>
  <c r="R606" i="1" s="1"/>
  <c r="R607" i="1" s="1"/>
  <c r="R608" i="1" s="1"/>
  <c r="R609" i="1" s="1"/>
  <c r="R610" i="1" s="1"/>
  <c r="R611" i="1" s="1"/>
  <c r="R612" i="1" s="1"/>
  <c r="R613" i="1" s="1"/>
  <c r="R614" i="1" s="1"/>
  <c r="R615" i="1" s="1"/>
  <c r="R616" i="1" s="1"/>
  <c r="R617" i="1" s="1"/>
  <c r="R618" i="1" s="1"/>
  <c r="R619" i="1" s="1"/>
  <c r="R620" i="1" s="1"/>
  <c r="R621" i="1" s="1"/>
  <c r="R622" i="1" s="1"/>
  <c r="R623" i="1" s="1"/>
  <c r="R624" i="1" s="1"/>
  <c r="R625" i="1" s="1"/>
  <c r="R626" i="1" s="1"/>
  <c r="R627" i="1" s="1"/>
  <c r="R628" i="1" s="1"/>
  <c r="R629" i="1" s="1"/>
  <c r="R630" i="1" s="1"/>
  <c r="R631" i="1" s="1"/>
  <c r="R632" i="1" s="1"/>
  <c r="R633" i="1" s="1"/>
  <c r="R634" i="1" s="1"/>
  <c r="R635" i="1" s="1"/>
  <c r="R636" i="1" s="1"/>
  <c r="R637" i="1" s="1"/>
  <c r="R638" i="1" s="1"/>
  <c r="R639" i="1" s="1"/>
  <c r="R640" i="1" s="1"/>
  <c r="R641" i="1" s="1"/>
  <c r="R642" i="1" s="1"/>
  <c r="R643" i="1" s="1"/>
  <c r="R644" i="1" s="1"/>
  <c r="R645" i="1" s="1"/>
  <c r="R646" i="1" s="1"/>
  <c r="R647" i="1" s="1"/>
  <c r="R648" i="1" s="1"/>
  <c r="R649" i="1" s="1"/>
  <c r="R650" i="1" s="1"/>
  <c r="R651" i="1" s="1"/>
  <c r="R652" i="1" s="1"/>
  <c r="R653" i="1" s="1"/>
  <c r="R654" i="1" s="1"/>
  <c r="R655" i="1" s="1"/>
  <c r="R656" i="1" s="1"/>
  <c r="R657" i="1" s="1"/>
  <c r="R658" i="1" s="1"/>
  <c r="R659" i="1" s="1"/>
  <c r="R660" i="1" s="1"/>
  <c r="R661" i="1" s="1"/>
  <c r="R662" i="1" s="1"/>
  <c r="R663" i="1" s="1"/>
  <c r="R664" i="1" s="1"/>
  <c r="R665" i="1" s="1"/>
  <c r="R666" i="1" s="1"/>
  <c r="R667" i="1" s="1"/>
  <c r="R668" i="1" s="1"/>
  <c r="R669" i="1" s="1"/>
  <c r="R670" i="1" s="1"/>
  <c r="R671" i="1" s="1"/>
  <c r="R672" i="1" s="1"/>
  <c r="R673" i="1" s="1"/>
  <c r="R674" i="1" s="1"/>
  <c r="R675" i="1" s="1"/>
  <c r="R676" i="1" s="1"/>
  <c r="R677" i="1" s="1"/>
  <c r="R678" i="1" s="1"/>
  <c r="R679" i="1" s="1"/>
  <c r="R680" i="1" s="1"/>
  <c r="R681" i="1" s="1"/>
  <c r="R682" i="1" s="1"/>
  <c r="R683" i="1" s="1"/>
  <c r="R684" i="1" s="1"/>
  <c r="R685" i="1" s="1"/>
  <c r="R686" i="1" s="1"/>
  <c r="R687" i="1" s="1"/>
  <c r="R688" i="1" s="1"/>
  <c r="R689" i="1" s="1"/>
  <c r="R690" i="1" s="1"/>
  <c r="R691" i="1" s="1"/>
  <c r="R692" i="1" s="1"/>
  <c r="R693" i="1" s="1"/>
  <c r="R694" i="1" s="1"/>
  <c r="R695" i="1" s="1"/>
  <c r="R696" i="1" s="1"/>
  <c r="R697" i="1" s="1"/>
  <c r="R698" i="1" s="1"/>
  <c r="R699" i="1" s="1"/>
  <c r="R700" i="1" s="1"/>
  <c r="R701" i="1" s="1"/>
  <c r="R702" i="1" s="1"/>
  <c r="R703" i="1" s="1"/>
  <c r="R704" i="1" s="1"/>
  <c r="R705" i="1" s="1"/>
  <c r="R706" i="1" s="1"/>
  <c r="R707" i="1" s="1"/>
  <c r="R708" i="1" s="1"/>
  <c r="R709" i="1" s="1"/>
  <c r="R710" i="1" s="1"/>
  <c r="R711" i="1" s="1"/>
  <c r="R712" i="1" s="1"/>
  <c r="R713" i="1" s="1"/>
  <c r="R714" i="1" s="1"/>
  <c r="R715" i="1" s="1"/>
  <c r="R716" i="1" s="1"/>
  <c r="R717" i="1" s="1"/>
  <c r="R718" i="1" s="1"/>
  <c r="R719" i="1" s="1"/>
  <c r="R720" i="1" s="1"/>
  <c r="R721" i="1" s="1"/>
  <c r="R722" i="1" s="1"/>
  <c r="R723" i="1" s="1"/>
  <c r="R724" i="1" s="1"/>
  <c r="R725" i="1" s="1"/>
  <c r="R726" i="1" s="1"/>
  <c r="R727" i="1" s="1"/>
  <c r="R728" i="1" s="1"/>
  <c r="R729" i="1" s="1"/>
  <c r="R730" i="1" s="1"/>
  <c r="R731" i="1" s="1"/>
  <c r="R732" i="1" s="1"/>
  <c r="R733" i="1" s="1"/>
  <c r="R734" i="1" s="1"/>
  <c r="R735" i="1" s="1"/>
  <c r="R736" i="1" s="1"/>
  <c r="R737" i="1" s="1"/>
  <c r="R738" i="1" s="1"/>
  <c r="R739" i="1" s="1"/>
  <c r="R740" i="1" s="1"/>
  <c r="R741" i="1" s="1"/>
  <c r="R742" i="1" s="1"/>
  <c r="R743" i="1" s="1"/>
  <c r="R744" i="1" s="1"/>
  <c r="R745" i="1" s="1"/>
  <c r="R746" i="1" s="1"/>
  <c r="R747" i="1" s="1"/>
  <c r="R748" i="1" s="1"/>
  <c r="R749" i="1" s="1"/>
  <c r="R750" i="1" s="1"/>
  <c r="R751" i="1" s="1"/>
  <c r="R752" i="1" s="1"/>
  <c r="R753" i="1" s="1"/>
  <c r="R754" i="1" s="1"/>
  <c r="R755" i="1" s="1"/>
  <c r="R756" i="1" s="1"/>
  <c r="R757" i="1" s="1"/>
  <c r="R758" i="1" s="1"/>
  <c r="R759" i="1" s="1"/>
  <c r="R760" i="1" s="1"/>
  <c r="R761" i="1" s="1"/>
  <c r="R762" i="1" s="1"/>
  <c r="R763" i="1" s="1"/>
  <c r="R764" i="1" s="1"/>
  <c r="R765" i="1" s="1"/>
  <c r="R766" i="1" s="1"/>
  <c r="R767" i="1" s="1"/>
  <c r="R768" i="1" s="1"/>
  <c r="R769" i="1" s="1"/>
  <c r="R770" i="1" s="1"/>
  <c r="R771" i="1" s="1"/>
  <c r="R772" i="1" s="1"/>
  <c r="R773" i="1" s="1"/>
  <c r="R774" i="1" s="1"/>
  <c r="R775" i="1" s="1"/>
  <c r="R776" i="1" s="1"/>
  <c r="R777" i="1" s="1"/>
  <c r="R778" i="1" s="1"/>
  <c r="R779" i="1" s="1"/>
  <c r="R780" i="1" s="1"/>
  <c r="R781" i="1" s="1"/>
  <c r="R782" i="1" s="1"/>
  <c r="R783" i="1" s="1"/>
  <c r="R784" i="1" s="1"/>
  <c r="R785" i="1" s="1"/>
  <c r="R786" i="1" s="1"/>
  <c r="R787" i="1" s="1"/>
  <c r="R788" i="1" s="1"/>
  <c r="R789" i="1" s="1"/>
  <c r="R790" i="1" s="1"/>
  <c r="R791" i="1" s="1"/>
  <c r="R792" i="1" s="1"/>
  <c r="R793" i="1" s="1"/>
  <c r="R794" i="1" s="1"/>
  <c r="R795" i="1" s="1"/>
  <c r="R796" i="1" s="1"/>
  <c r="R797" i="1" s="1"/>
  <c r="R798" i="1" s="1"/>
  <c r="R799" i="1" s="1"/>
  <c r="R800" i="1" s="1"/>
  <c r="R801" i="1" s="1"/>
  <c r="R802" i="1" s="1"/>
  <c r="R803" i="1" s="1"/>
  <c r="R804" i="1" s="1"/>
  <c r="R805" i="1" s="1"/>
  <c r="R806" i="1" s="1"/>
  <c r="R807" i="1" s="1"/>
  <c r="R808" i="1" s="1"/>
  <c r="R809" i="1" s="1"/>
  <c r="R810" i="1" s="1"/>
  <c r="R811" i="1" s="1"/>
  <c r="R812" i="1" s="1"/>
  <c r="R813" i="1" s="1"/>
  <c r="R814" i="1" s="1"/>
  <c r="R815" i="1" s="1"/>
  <c r="R816" i="1" s="1"/>
  <c r="R817" i="1" s="1"/>
  <c r="R818" i="1" s="1"/>
  <c r="R819" i="1" s="1"/>
  <c r="R820" i="1" s="1"/>
  <c r="R821" i="1" s="1"/>
  <c r="R822" i="1" s="1"/>
  <c r="R823" i="1" s="1"/>
  <c r="R824" i="1" s="1"/>
  <c r="R825" i="1" s="1"/>
  <c r="R826" i="1" s="1"/>
  <c r="R827" i="1" s="1"/>
  <c r="R828" i="1" s="1"/>
  <c r="R829" i="1" s="1"/>
  <c r="R830" i="1" s="1"/>
  <c r="R831" i="1" s="1"/>
  <c r="R832" i="1" s="1"/>
  <c r="R833" i="1" s="1"/>
  <c r="R834" i="1" s="1"/>
  <c r="R835" i="1" s="1"/>
  <c r="R836" i="1" s="1"/>
  <c r="R837" i="1" s="1"/>
  <c r="R838" i="1" s="1"/>
  <c r="R839" i="1" s="1"/>
  <c r="R840" i="1" s="1"/>
  <c r="R841" i="1" s="1"/>
  <c r="R842" i="1" s="1"/>
  <c r="R843" i="1" s="1"/>
  <c r="R844" i="1" s="1"/>
  <c r="R845" i="1" s="1"/>
  <c r="R846" i="1" s="1"/>
  <c r="R847" i="1" s="1"/>
  <c r="R848" i="1" s="1"/>
  <c r="R849" i="1" s="1"/>
  <c r="R850" i="1" s="1"/>
  <c r="R851" i="1" s="1"/>
  <c r="R852" i="1" s="1"/>
  <c r="R853" i="1" s="1"/>
  <c r="R854" i="1" s="1"/>
  <c r="R855" i="1" s="1"/>
  <c r="R856" i="1" s="1"/>
  <c r="R857" i="1" s="1"/>
  <c r="R858" i="1" s="1"/>
  <c r="R859" i="1" s="1"/>
  <c r="R860" i="1" s="1"/>
  <c r="R861" i="1" s="1"/>
  <c r="R862" i="1" s="1"/>
  <c r="R863" i="1" s="1"/>
  <c r="R864" i="1" s="1"/>
  <c r="R865" i="1" s="1"/>
  <c r="R866" i="1" s="1"/>
  <c r="R867" i="1" s="1"/>
  <c r="R868" i="1" s="1"/>
  <c r="R869" i="1" s="1"/>
  <c r="R870" i="1" s="1"/>
  <c r="R871" i="1" s="1"/>
  <c r="R872" i="1" s="1"/>
  <c r="R873" i="1" s="1"/>
  <c r="R874" i="1" s="1"/>
  <c r="R875" i="1" s="1"/>
  <c r="R876" i="1" s="1"/>
  <c r="R877" i="1" s="1"/>
  <c r="R878" i="1" s="1"/>
  <c r="R879" i="1" s="1"/>
  <c r="R880" i="1" s="1"/>
  <c r="R881" i="1" s="1"/>
  <c r="R882" i="1" s="1"/>
  <c r="R883" i="1" s="1"/>
  <c r="R884" i="1" s="1"/>
  <c r="R885" i="1" s="1"/>
  <c r="R886" i="1" s="1"/>
  <c r="R887" i="1" s="1"/>
  <c r="R888" i="1" s="1"/>
  <c r="R889" i="1" s="1"/>
  <c r="R890" i="1" s="1"/>
  <c r="R891" i="1" s="1"/>
  <c r="R892" i="1" s="1"/>
  <c r="R893" i="1" s="1"/>
  <c r="R894" i="1" s="1"/>
  <c r="R895" i="1" s="1"/>
  <c r="R896" i="1" s="1"/>
  <c r="R897" i="1" s="1"/>
  <c r="R898" i="1" s="1"/>
  <c r="R899" i="1" s="1"/>
  <c r="R900" i="1" s="1"/>
  <c r="R901" i="1" s="1"/>
  <c r="R902" i="1" s="1"/>
  <c r="R903" i="1" s="1"/>
  <c r="R904" i="1" s="1"/>
  <c r="R905" i="1" s="1"/>
  <c r="R906" i="1" s="1"/>
  <c r="R907" i="1" s="1"/>
  <c r="R908" i="1" s="1"/>
  <c r="R909" i="1" s="1"/>
  <c r="R910" i="1" s="1"/>
  <c r="R911" i="1" s="1"/>
  <c r="R912" i="1" s="1"/>
  <c r="R913" i="1" s="1"/>
  <c r="R914" i="1" s="1"/>
  <c r="R915" i="1" s="1"/>
  <c r="R916" i="1" s="1"/>
  <c r="R917" i="1" s="1"/>
  <c r="R918" i="1" s="1"/>
  <c r="R919" i="1" s="1"/>
  <c r="R920" i="1" s="1"/>
  <c r="R921" i="1" s="1"/>
  <c r="R922" i="1" s="1"/>
  <c r="R923" i="1" s="1"/>
  <c r="R924" i="1" s="1"/>
  <c r="R925" i="1" s="1"/>
  <c r="R926" i="1" s="1"/>
  <c r="R927" i="1" s="1"/>
  <c r="R928" i="1" s="1"/>
  <c r="R929" i="1" s="1"/>
  <c r="R930" i="1" s="1"/>
  <c r="R931" i="1" s="1"/>
  <c r="R932" i="1" s="1"/>
  <c r="R933" i="1" s="1"/>
  <c r="R934" i="1" s="1"/>
  <c r="R935" i="1" s="1"/>
  <c r="R936" i="1" s="1"/>
  <c r="R937" i="1" s="1"/>
  <c r="R938" i="1" s="1"/>
  <c r="R939" i="1" s="1"/>
  <c r="R940" i="1" s="1"/>
  <c r="R941" i="1" s="1"/>
  <c r="R942" i="1" s="1"/>
  <c r="R943" i="1" s="1"/>
  <c r="R944" i="1" s="1"/>
  <c r="R945" i="1" s="1"/>
  <c r="R946" i="1" s="1"/>
  <c r="R947" i="1" s="1"/>
  <c r="R948" i="1" s="1"/>
  <c r="R949" i="1" s="1"/>
  <c r="R950" i="1" s="1"/>
  <c r="R951" i="1" s="1"/>
  <c r="R952" i="1" s="1"/>
  <c r="R953" i="1" s="1"/>
  <c r="R954" i="1" s="1"/>
  <c r="R955" i="1" s="1"/>
  <c r="R956" i="1" s="1"/>
  <c r="R957" i="1" s="1"/>
  <c r="R958" i="1" s="1"/>
  <c r="R959" i="1" s="1"/>
  <c r="R960" i="1" s="1"/>
  <c r="R961" i="1" s="1"/>
  <c r="R962" i="1" s="1"/>
  <c r="R963" i="1" s="1"/>
  <c r="R964" i="1" s="1"/>
  <c r="R965" i="1" s="1"/>
  <c r="R966" i="1" s="1"/>
  <c r="R967" i="1" s="1"/>
  <c r="R968" i="1" s="1"/>
  <c r="R969" i="1" s="1"/>
  <c r="R970" i="1" s="1"/>
  <c r="R971" i="1" s="1"/>
  <c r="R972" i="1" s="1"/>
  <c r="R973" i="1" s="1"/>
  <c r="R974" i="1" s="1"/>
  <c r="R975" i="1" s="1"/>
  <c r="R976" i="1" s="1"/>
  <c r="R977" i="1" s="1"/>
  <c r="R978" i="1" s="1"/>
  <c r="R979" i="1" s="1"/>
  <c r="R980" i="1" s="1"/>
  <c r="R981" i="1" s="1"/>
  <c r="R982" i="1" s="1"/>
  <c r="R983" i="1" s="1"/>
  <c r="R984" i="1" s="1"/>
  <c r="R985" i="1" s="1"/>
  <c r="R986" i="1" s="1"/>
  <c r="R987" i="1" s="1"/>
  <c r="R988" i="1" s="1"/>
  <c r="R989" i="1" s="1"/>
  <c r="R990" i="1" s="1"/>
  <c r="R991" i="1" s="1"/>
  <c r="R992" i="1" s="1"/>
  <c r="R993" i="1" s="1"/>
  <c r="R994" i="1" s="1"/>
  <c r="R995" i="1" s="1"/>
  <c r="R996" i="1" s="1"/>
  <c r="R997" i="1" s="1"/>
  <c r="R998" i="1" s="1"/>
  <c r="R999" i="1" s="1"/>
  <c r="R1000" i="1" s="1"/>
  <c r="R1001" i="1" s="1"/>
  <c r="R1002" i="1" s="1"/>
  <c r="R1003" i="1" s="1"/>
  <c r="R1004" i="1" s="1"/>
  <c r="R1005" i="1" s="1"/>
  <c r="R1006" i="1" s="1"/>
  <c r="R1007" i="1" s="1"/>
  <c r="R1008" i="1" s="1"/>
  <c r="R1009" i="1" s="1"/>
  <c r="R1010" i="1" s="1"/>
  <c r="R1011" i="1" s="1"/>
  <c r="R1012" i="1" s="1"/>
  <c r="R1013" i="1" s="1"/>
  <c r="R1014" i="1" s="1"/>
  <c r="R1015" i="1" s="1"/>
  <c r="R1016" i="1" s="1"/>
  <c r="R1017" i="1" s="1"/>
  <c r="R1018" i="1" s="1"/>
  <c r="R1019" i="1" s="1"/>
  <c r="R1020" i="1" s="1"/>
  <c r="R1021" i="1" s="1"/>
  <c r="R1022" i="1" s="1"/>
  <c r="R1023" i="1" s="1"/>
  <c r="R1024" i="1" s="1"/>
  <c r="R1025" i="1" s="1"/>
  <c r="R1026" i="1" s="1"/>
  <c r="R1027" i="1" s="1"/>
  <c r="R1028" i="1" s="1"/>
  <c r="R1029" i="1" s="1"/>
  <c r="R1030" i="1" s="1"/>
  <c r="R1031" i="1" s="1"/>
  <c r="R1032" i="1" s="1"/>
  <c r="R1033" i="1" s="1"/>
  <c r="R1034" i="1" s="1"/>
  <c r="R1035" i="1" s="1"/>
  <c r="R1036" i="1" s="1"/>
  <c r="R1037" i="1" s="1"/>
  <c r="R1038" i="1" s="1"/>
  <c r="R1039" i="1" s="1"/>
  <c r="R1040" i="1" s="1"/>
  <c r="R1041" i="1" s="1"/>
  <c r="R1042" i="1" s="1"/>
  <c r="R1043" i="1" s="1"/>
  <c r="R1044" i="1" s="1"/>
  <c r="R1045" i="1" s="1"/>
  <c r="R1046" i="1" s="1"/>
  <c r="R1047" i="1" s="1"/>
  <c r="R1048" i="1" s="1"/>
  <c r="R1049" i="1" s="1"/>
  <c r="R1050" i="1" s="1"/>
  <c r="R1051" i="1" s="1"/>
  <c r="R1052" i="1" s="1"/>
  <c r="R1053" i="1" s="1"/>
  <c r="R1054" i="1" s="1"/>
  <c r="R1055" i="1" s="1"/>
  <c r="R1056" i="1" s="1"/>
  <c r="R1057" i="1" s="1"/>
  <c r="R1058" i="1" s="1"/>
  <c r="R1059" i="1" s="1"/>
  <c r="R1060" i="1" s="1"/>
  <c r="R1061" i="1" s="1"/>
  <c r="R1062" i="1" s="1"/>
  <c r="R1063" i="1" s="1"/>
  <c r="R1064" i="1" s="1"/>
  <c r="R1065" i="1" s="1"/>
  <c r="R1066" i="1" s="1"/>
  <c r="R1067" i="1" s="1"/>
  <c r="R1068" i="1" s="1"/>
  <c r="R1069" i="1" s="1"/>
  <c r="R1070" i="1" s="1"/>
  <c r="R1071" i="1" s="1"/>
  <c r="R1072" i="1" s="1"/>
  <c r="R1073" i="1" s="1"/>
  <c r="R1074" i="1" s="1"/>
  <c r="R1075" i="1" s="1"/>
  <c r="R1076" i="1" s="1"/>
  <c r="R1077" i="1" s="1"/>
  <c r="R1078" i="1" s="1"/>
  <c r="R1079" i="1" s="1"/>
  <c r="R1080" i="1" s="1"/>
  <c r="R1081" i="1" s="1"/>
  <c r="R1082" i="1" s="1"/>
  <c r="R1083" i="1" s="1"/>
  <c r="R1084" i="1" s="1"/>
  <c r="R1085" i="1" s="1"/>
  <c r="R1086" i="1" s="1"/>
  <c r="R1087" i="1" s="1"/>
  <c r="R1088" i="1" s="1"/>
  <c r="R1089" i="1" s="1"/>
  <c r="R1090" i="1" s="1"/>
  <c r="R1091" i="1" s="1"/>
  <c r="R1092" i="1" s="1"/>
  <c r="R1093" i="1" s="1"/>
  <c r="R1094" i="1" s="1"/>
  <c r="R1095" i="1" s="1"/>
  <c r="R1096" i="1" s="1"/>
  <c r="R1097" i="1" s="1"/>
  <c r="R1098" i="1" s="1"/>
  <c r="R1099" i="1" s="1"/>
  <c r="R1100" i="1" s="1"/>
  <c r="R1101" i="1" s="1"/>
  <c r="R1102" i="1" s="1"/>
  <c r="R1103" i="1" s="1"/>
  <c r="R1104" i="1" s="1"/>
  <c r="R1105" i="1" s="1"/>
  <c r="R1106" i="1" s="1"/>
  <c r="R1107" i="1" s="1"/>
  <c r="R1108" i="1" s="1"/>
  <c r="R1109" i="1" s="1"/>
  <c r="R1110" i="1" s="1"/>
  <c r="R1111" i="1" s="1"/>
  <c r="R1112" i="1" s="1"/>
  <c r="R1113" i="1" s="1"/>
  <c r="R1114" i="1" s="1"/>
  <c r="R1115" i="1" s="1"/>
  <c r="R1116" i="1" s="1"/>
  <c r="R1117" i="1" s="1"/>
  <c r="R1118" i="1" s="1"/>
  <c r="R1119" i="1" s="1"/>
  <c r="R1120" i="1" s="1"/>
  <c r="R1121" i="1" s="1"/>
  <c r="R1122" i="1" s="1"/>
  <c r="R1123" i="1" s="1"/>
  <c r="R1124" i="1" s="1"/>
  <c r="R1125" i="1" s="1"/>
  <c r="R1126" i="1" s="1"/>
  <c r="R1127" i="1" s="1"/>
  <c r="R1128" i="1" s="1"/>
  <c r="R1129" i="1" s="1"/>
  <c r="R1130" i="1" s="1"/>
  <c r="R1131" i="1" s="1"/>
  <c r="R1132" i="1" s="1"/>
  <c r="R1133" i="1" s="1"/>
  <c r="R1134" i="1" s="1"/>
  <c r="R1135" i="1" s="1"/>
  <c r="R1136" i="1" s="1"/>
  <c r="R1137" i="1" s="1"/>
  <c r="R1138" i="1" s="1"/>
  <c r="R1139" i="1" s="1"/>
  <c r="R1140" i="1" s="1"/>
  <c r="R1141" i="1" s="1"/>
  <c r="R1142" i="1" s="1"/>
  <c r="R1143" i="1" s="1"/>
  <c r="R1144" i="1" s="1"/>
  <c r="R1145" i="1" s="1"/>
  <c r="R1146" i="1" s="1"/>
  <c r="R1147" i="1" s="1"/>
  <c r="R1148" i="1" s="1"/>
  <c r="R1149" i="1" s="1"/>
  <c r="R1150" i="1" s="1"/>
  <c r="R1151" i="1" s="1"/>
  <c r="R1152" i="1" s="1"/>
  <c r="R1153" i="1" s="1"/>
  <c r="R1154" i="1" s="1"/>
  <c r="R1155" i="1" s="1"/>
  <c r="R1156" i="1" s="1"/>
  <c r="R1157" i="1" s="1"/>
  <c r="R1158" i="1" s="1"/>
  <c r="R1159" i="1" s="1"/>
  <c r="R1160" i="1" s="1"/>
  <c r="R1161" i="1" s="1"/>
  <c r="R1162" i="1" s="1"/>
  <c r="R1163" i="1" s="1"/>
  <c r="R1164" i="1" s="1"/>
  <c r="R1165" i="1" s="1"/>
  <c r="R1166" i="1" s="1"/>
  <c r="R1167" i="1" s="1"/>
  <c r="R1168" i="1" s="1"/>
  <c r="R1169" i="1" s="1"/>
  <c r="R1170" i="1" s="1"/>
  <c r="R1171" i="1" s="1"/>
  <c r="R1172" i="1" s="1"/>
  <c r="R1173" i="1" s="1"/>
  <c r="R1174" i="1" s="1"/>
  <c r="R1175" i="1" s="1"/>
  <c r="R1176" i="1" s="1"/>
  <c r="R1177" i="1" s="1"/>
  <c r="R1178" i="1" s="1"/>
  <c r="R1179" i="1" s="1"/>
  <c r="R1180" i="1" s="1"/>
  <c r="R1181" i="1" s="1"/>
  <c r="R1182" i="1" s="1"/>
  <c r="R1183" i="1" s="1"/>
  <c r="R1184" i="1" s="1"/>
  <c r="R1185" i="1" s="1"/>
  <c r="R1186" i="1" s="1"/>
  <c r="R1187" i="1" s="1"/>
  <c r="R1188" i="1" s="1"/>
  <c r="R1189" i="1" s="1"/>
  <c r="R1190" i="1" s="1"/>
  <c r="R1191" i="1" s="1"/>
  <c r="R1192" i="1" s="1"/>
  <c r="R1193" i="1" s="1"/>
  <c r="R1194" i="1" s="1"/>
  <c r="R1195" i="1" s="1"/>
  <c r="R1196" i="1" s="1"/>
  <c r="R1197" i="1" s="1"/>
  <c r="R1198" i="1" s="1"/>
  <c r="R1199" i="1" s="1"/>
  <c r="R1200" i="1" s="1"/>
  <c r="R1201" i="1" s="1"/>
  <c r="R1202" i="1" s="1"/>
  <c r="R1203" i="1" s="1"/>
  <c r="R1204" i="1" s="1"/>
  <c r="R1205" i="1" s="1"/>
  <c r="R1206" i="1" s="1"/>
  <c r="R1207" i="1" s="1"/>
  <c r="R1208" i="1" s="1"/>
  <c r="R1209" i="1" s="1"/>
  <c r="R1210" i="1" s="1"/>
  <c r="R1211" i="1" s="1"/>
  <c r="R1212" i="1" s="1"/>
  <c r="R1213" i="1" s="1"/>
  <c r="R1214" i="1" s="1"/>
  <c r="R1215" i="1" s="1"/>
  <c r="R1216" i="1" s="1"/>
  <c r="R1217" i="1" s="1"/>
  <c r="R1218" i="1" s="1"/>
  <c r="R1219" i="1" s="1"/>
  <c r="R1220" i="1" s="1"/>
  <c r="R1221" i="1" s="1"/>
  <c r="R1222" i="1" s="1"/>
  <c r="R1223" i="1" s="1"/>
  <c r="R1224" i="1" s="1"/>
  <c r="R1225" i="1" s="1"/>
  <c r="R1226" i="1" s="1"/>
  <c r="R1227" i="1" s="1"/>
  <c r="R1228" i="1" s="1"/>
  <c r="R1229" i="1" s="1"/>
  <c r="R1230" i="1" s="1"/>
  <c r="R1231" i="1" s="1"/>
  <c r="R1232" i="1" s="1"/>
  <c r="R1233" i="1" s="1"/>
  <c r="R1234" i="1" s="1"/>
  <c r="R1235" i="1" s="1"/>
  <c r="R1236" i="1" s="1"/>
  <c r="R1237" i="1" s="1"/>
  <c r="R1238" i="1" s="1"/>
  <c r="R1239" i="1" s="1"/>
  <c r="R1240" i="1" s="1"/>
  <c r="R1241" i="1" s="1"/>
  <c r="R1242" i="1" s="1"/>
  <c r="R1243" i="1" s="1"/>
  <c r="R1244" i="1" s="1"/>
  <c r="R1245" i="1" s="1"/>
  <c r="R1246" i="1" s="1"/>
  <c r="R1247" i="1" s="1"/>
  <c r="R1248" i="1" s="1"/>
  <c r="R1249" i="1" s="1"/>
  <c r="R1250" i="1" s="1"/>
  <c r="R1251" i="1" s="1"/>
  <c r="R1252" i="1" s="1"/>
  <c r="R1253" i="1" s="1"/>
  <c r="R1254" i="1" s="1"/>
  <c r="R1255" i="1" s="1"/>
  <c r="R1256" i="1" s="1"/>
  <c r="R1257" i="1" s="1"/>
  <c r="R1258" i="1" s="1"/>
  <c r="R1259" i="1" s="1"/>
  <c r="R1260" i="1" s="1"/>
  <c r="R1261" i="1" s="1"/>
  <c r="R1262" i="1" s="1"/>
  <c r="R1263" i="1" s="1"/>
  <c r="R1264" i="1" s="1"/>
  <c r="R1265" i="1" s="1"/>
  <c r="R1266" i="1" s="1"/>
  <c r="R1267" i="1" s="1"/>
  <c r="R1268" i="1" s="1"/>
  <c r="R1269" i="1" s="1"/>
  <c r="R1270" i="1" s="1"/>
  <c r="R1271" i="1" s="1"/>
  <c r="R1272" i="1" s="1"/>
  <c r="R1273" i="1" s="1"/>
  <c r="R1274" i="1" s="1"/>
  <c r="R1275" i="1" s="1"/>
  <c r="R1276" i="1" s="1"/>
  <c r="R1277" i="1" s="1"/>
  <c r="R1278" i="1" s="1"/>
  <c r="R1279" i="1" s="1"/>
  <c r="R1280" i="1" s="1"/>
  <c r="R1281" i="1" s="1"/>
  <c r="R1282" i="1" s="1"/>
  <c r="R1283" i="1" s="1"/>
  <c r="R1284" i="1" s="1"/>
  <c r="R1285" i="1" s="1"/>
  <c r="R1286" i="1" s="1"/>
  <c r="R1287" i="1" s="1"/>
  <c r="R1288" i="1" s="1"/>
  <c r="R1289" i="1" s="1"/>
  <c r="R1290" i="1" s="1"/>
  <c r="R1291" i="1" s="1"/>
  <c r="R1292" i="1" s="1"/>
  <c r="R1293" i="1" s="1"/>
  <c r="R1294" i="1" s="1"/>
  <c r="R1295" i="1" s="1"/>
  <c r="R1296" i="1" s="1"/>
  <c r="R1297" i="1" s="1"/>
  <c r="R1298" i="1" s="1"/>
  <c r="R1299" i="1" s="1"/>
  <c r="R1300" i="1" s="1"/>
  <c r="R1301" i="1" s="1"/>
  <c r="R1302" i="1" s="1"/>
  <c r="R1303" i="1" s="1"/>
  <c r="R1304" i="1" s="1"/>
  <c r="R1305" i="1" s="1"/>
  <c r="R1306" i="1" s="1"/>
  <c r="R1307" i="1" s="1"/>
  <c r="R1308" i="1" s="1"/>
  <c r="R1309" i="1" s="1"/>
  <c r="R1310" i="1" s="1"/>
  <c r="R1311" i="1" s="1"/>
  <c r="R1312" i="1" s="1"/>
  <c r="R1313" i="1" s="1"/>
  <c r="R1314" i="1" s="1"/>
  <c r="R1315" i="1" s="1"/>
  <c r="R1316" i="1" s="1"/>
  <c r="R1317" i="1" s="1"/>
  <c r="R1318" i="1" s="1"/>
  <c r="R1319" i="1" s="1"/>
  <c r="R1320" i="1" s="1"/>
  <c r="R1321" i="1" s="1"/>
  <c r="R1322" i="1" s="1"/>
  <c r="R1323" i="1" s="1"/>
  <c r="R1324" i="1" s="1"/>
  <c r="R1325" i="1" s="1"/>
  <c r="R1326" i="1" s="1"/>
  <c r="R1327" i="1" s="1"/>
  <c r="R1328" i="1" s="1"/>
  <c r="R1329" i="1" s="1"/>
  <c r="R1330" i="1" s="1"/>
  <c r="R1331" i="1" s="1"/>
  <c r="R1332" i="1" s="1"/>
  <c r="R1333" i="1" s="1"/>
  <c r="R1334" i="1" s="1"/>
  <c r="R1335" i="1" s="1"/>
  <c r="R1336" i="1" s="1"/>
  <c r="R1337" i="1" s="1"/>
  <c r="R1338" i="1" s="1"/>
  <c r="R1339" i="1" s="1"/>
  <c r="R1340" i="1" s="1"/>
  <c r="R1341" i="1" s="1"/>
  <c r="R1342" i="1" s="1"/>
  <c r="R1343" i="1" s="1"/>
  <c r="R1344" i="1" s="1"/>
  <c r="R1345" i="1" s="1"/>
  <c r="R1346" i="1" s="1"/>
  <c r="R1347" i="1" s="1"/>
  <c r="R1348" i="1" s="1"/>
  <c r="R1349" i="1" s="1"/>
  <c r="R1350" i="1" s="1"/>
  <c r="R1351" i="1" s="1"/>
  <c r="R1352" i="1" s="1"/>
  <c r="R1353" i="1" s="1"/>
  <c r="R1354" i="1" s="1"/>
  <c r="R1355" i="1" s="1"/>
  <c r="R1356" i="1" s="1"/>
  <c r="R1357" i="1" s="1"/>
  <c r="R1358" i="1" s="1"/>
  <c r="R1359" i="1" s="1"/>
  <c r="R1360" i="1" s="1"/>
  <c r="R1361" i="1" s="1"/>
  <c r="R1362" i="1" s="1"/>
  <c r="R1363" i="1" s="1"/>
  <c r="R1364" i="1" s="1"/>
  <c r="R1365" i="1" s="1"/>
  <c r="R1366" i="1" s="1"/>
  <c r="R1367" i="1" s="1"/>
  <c r="R1368" i="1" s="1"/>
  <c r="R1369" i="1" s="1"/>
  <c r="R1370" i="1" s="1"/>
  <c r="R1371" i="1" s="1"/>
  <c r="R1372" i="1" s="1"/>
  <c r="R1373" i="1" s="1"/>
  <c r="R1374" i="1" s="1"/>
  <c r="R1375" i="1" s="1"/>
  <c r="R1376" i="1" s="1"/>
  <c r="R1377" i="1" s="1"/>
  <c r="R1378" i="1" s="1"/>
  <c r="R1379" i="1" s="1"/>
  <c r="R1380" i="1" s="1"/>
  <c r="R1381" i="1" s="1"/>
  <c r="R1382" i="1" s="1"/>
  <c r="R1383" i="1" s="1"/>
  <c r="R1384" i="1" s="1"/>
  <c r="R1385" i="1" s="1"/>
  <c r="R1386" i="1" s="1"/>
  <c r="R1387" i="1" s="1"/>
  <c r="R1388" i="1" s="1"/>
  <c r="R1389" i="1" s="1"/>
  <c r="R1390" i="1" s="1"/>
  <c r="R1391" i="1" s="1"/>
  <c r="R1392" i="1" s="1"/>
  <c r="R1393" i="1" s="1"/>
  <c r="R1394" i="1" s="1"/>
  <c r="R1395" i="1" s="1"/>
  <c r="R1396" i="1" s="1"/>
  <c r="R1397" i="1" s="1"/>
  <c r="R1398" i="1" s="1"/>
  <c r="R1399" i="1" s="1"/>
  <c r="R1400" i="1" s="1"/>
  <c r="R1401" i="1" s="1"/>
  <c r="R1402" i="1" s="1"/>
  <c r="R1403" i="1" s="1"/>
  <c r="R1404" i="1" s="1"/>
  <c r="R1405" i="1" s="1"/>
  <c r="R1406" i="1" s="1"/>
  <c r="R1407" i="1" s="1"/>
  <c r="R1408" i="1" s="1"/>
  <c r="R1409" i="1" s="1"/>
  <c r="R1410" i="1" s="1"/>
  <c r="R1411" i="1" s="1"/>
  <c r="R1412" i="1" s="1"/>
  <c r="R1413" i="1" s="1"/>
  <c r="R1414" i="1" s="1"/>
  <c r="R1415" i="1" s="1"/>
  <c r="R1416" i="1" s="1"/>
  <c r="R1417" i="1" s="1"/>
  <c r="R1418" i="1" s="1"/>
  <c r="R1419" i="1" s="1"/>
  <c r="R1420" i="1" s="1"/>
  <c r="R1421" i="1" s="1"/>
  <c r="R1422" i="1" s="1"/>
  <c r="R1423" i="1" s="1"/>
  <c r="R1424" i="1" s="1"/>
  <c r="R1425" i="1" s="1"/>
  <c r="R1426" i="1" s="1"/>
  <c r="R1427" i="1" s="1"/>
  <c r="R1428" i="1" s="1"/>
  <c r="R1429" i="1" s="1"/>
  <c r="R1430" i="1" s="1"/>
  <c r="R1431" i="1" s="1"/>
  <c r="R1432" i="1" s="1"/>
  <c r="R1433" i="1" s="1"/>
  <c r="R1434" i="1" s="1"/>
  <c r="R1435" i="1" s="1"/>
  <c r="R1436" i="1" s="1"/>
  <c r="R1437" i="1" s="1"/>
  <c r="R1438" i="1" s="1"/>
  <c r="R1439" i="1" s="1"/>
  <c r="R1440" i="1" s="1"/>
  <c r="R1441" i="1" s="1"/>
  <c r="R1442" i="1" s="1"/>
  <c r="R1443" i="1" s="1"/>
  <c r="R1444" i="1" s="1"/>
  <c r="R1445" i="1" s="1"/>
  <c r="R1446" i="1" s="1"/>
  <c r="R1447" i="1" s="1"/>
  <c r="R1448" i="1" s="1"/>
  <c r="R1449" i="1" s="1"/>
  <c r="R1450" i="1" s="1"/>
  <c r="R1451" i="1" s="1"/>
  <c r="R1452" i="1" s="1"/>
  <c r="R1453" i="1" s="1"/>
  <c r="R1454" i="1" s="1"/>
  <c r="R1455" i="1" s="1"/>
  <c r="R1456" i="1" s="1"/>
  <c r="R1457" i="1" s="1"/>
  <c r="R1458" i="1" s="1"/>
  <c r="R1459" i="1" s="1"/>
  <c r="R1460" i="1" s="1"/>
  <c r="R1461" i="1" s="1"/>
  <c r="R1462" i="1" s="1"/>
  <c r="R1463" i="1" s="1"/>
  <c r="R1464" i="1" s="1"/>
  <c r="R1465" i="1" s="1"/>
  <c r="R1466" i="1" s="1"/>
  <c r="R1467" i="1" s="1"/>
  <c r="R1468" i="1" s="1"/>
  <c r="R1469" i="1" s="1"/>
  <c r="R1470" i="1" s="1"/>
  <c r="R1471" i="1" s="1"/>
  <c r="R1472" i="1" s="1"/>
  <c r="R1473" i="1" s="1"/>
  <c r="R1474" i="1" s="1"/>
  <c r="R1475" i="1" s="1"/>
  <c r="R1476" i="1" s="1"/>
  <c r="R1477" i="1" s="1"/>
  <c r="R1478" i="1" s="1"/>
  <c r="R1479" i="1" s="1"/>
  <c r="R1480" i="1" s="1"/>
  <c r="R1481" i="1" s="1"/>
  <c r="R1482" i="1" s="1"/>
  <c r="R1483" i="1" s="1"/>
  <c r="R1484" i="1" s="1"/>
  <c r="R1485" i="1" s="1"/>
  <c r="R1486" i="1" s="1"/>
  <c r="R1487" i="1" s="1"/>
  <c r="R1488" i="1" s="1"/>
  <c r="R1489" i="1" s="1"/>
  <c r="R1490" i="1" s="1"/>
  <c r="R1491" i="1" s="1"/>
  <c r="R1492" i="1" s="1"/>
  <c r="R1493" i="1" s="1"/>
  <c r="R1494" i="1" s="1"/>
  <c r="R1495" i="1" s="1"/>
  <c r="R1496" i="1" s="1"/>
  <c r="R1497" i="1" s="1"/>
  <c r="R1498" i="1" s="1"/>
  <c r="R1499" i="1" s="1"/>
  <c r="R1500" i="1" s="1"/>
  <c r="R1501" i="1" s="1"/>
  <c r="R1502" i="1" s="1"/>
  <c r="R1503" i="1" s="1"/>
  <c r="R1504" i="1" s="1"/>
  <c r="R1505" i="1" s="1"/>
  <c r="R1506" i="1" s="1"/>
  <c r="R1507" i="1" s="1"/>
  <c r="R1508" i="1" s="1"/>
  <c r="R1509" i="1" s="1"/>
  <c r="R1510" i="1" s="1"/>
  <c r="R1511" i="1" s="1"/>
  <c r="R1512" i="1" s="1"/>
  <c r="R1513" i="1" s="1"/>
  <c r="R1514" i="1" s="1"/>
  <c r="R1515" i="1" s="1"/>
  <c r="R1516" i="1" s="1"/>
  <c r="R1517" i="1" s="1"/>
  <c r="R1518" i="1" s="1"/>
  <c r="R1519" i="1" s="1"/>
  <c r="R1520" i="1" s="1"/>
  <c r="R1521" i="1" s="1"/>
  <c r="R1522" i="1" s="1"/>
  <c r="R1523" i="1" s="1"/>
  <c r="R1524" i="1" s="1"/>
  <c r="R1525" i="1" s="1"/>
  <c r="R1526" i="1" s="1"/>
  <c r="R1527" i="1" s="1"/>
  <c r="R1528" i="1" s="1"/>
  <c r="R1529" i="1" s="1"/>
  <c r="R1530" i="1" s="1"/>
  <c r="R1531" i="1" s="1"/>
  <c r="R1532" i="1" s="1"/>
  <c r="R1533" i="1" s="1"/>
  <c r="R1534" i="1" s="1"/>
  <c r="R1535" i="1" s="1"/>
  <c r="R1536" i="1" s="1"/>
  <c r="R1537" i="1" s="1"/>
  <c r="R1538" i="1" s="1"/>
  <c r="R1539" i="1" s="1"/>
  <c r="R1540" i="1" s="1"/>
  <c r="R1541" i="1" s="1"/>
  <c r="R1542" i="1" s="1"/>
  <c r="R1543" i="1" s="1"/>
  <c r="R1544" i="1" s="1"/>
  <c r="R1545" i="1" s="1"/>
  <c r="R1546" i="1" s="1"/>
  <c r="R1547" i="1" s="1"/>
  <c r="R1548" i="1" s="1"/>
  <c r="R1549" i="1" s="1"/>
  <c r="R1550" i="1" s="1"/>
  <c r="R1551" i="1" s="1"/>
  <c r="R1552" i="1" s="1"/>
  <c r="R1553" i="1" s="1"/>
  <c r="R1554" i="1" s="1"/>
  <c r="R1555" i="1" s="1"/>
  <c r="R1556" i="1" s="1"/>
  <c r="R1557" i="1" s="1"/>
  <c r="R1558" i="1" s="1"/>
  <c r="R1559" i="1" s="1"/>
  <c r="R1560" i="1" s="1"/>
  <c r="R1561" i="1" s="1"/>
  <c r="R1562" i="1" s="1"/>
  <c r="R1563" i="1" s="1"/>
  <c r="R1564" i="1" s="1"/>
  <c r="R1565" i="1" s="1"/>
  <c r="R1566" i="1" s="1"/>
  <c r="R1567" i="1" s="1"/>
  <c r="R1568" i="1" s="1"/>
  <c r="R1569" i="1" s="1"/>
  <c r="R1570" i="1" s="1"/>
  <c r="R1571" i="1" s="1"/>
  <c r="R1572" i="1" s="1"/>
  <c r="R1573" i="1" s="1"/>
  <c r="R1574" i="1" s="1"/>
  <c r="R1575" i="1" s="1"/>
  <c r="R1576" i="1" s="1"/>
  <c r="R1577" i="1" s="1"/>
  <c r="R1578" i="1" s="1"/>
  <c r="R1579" i="1" s="1"/>
  <c r="R1580" i="1" s="1"/>
  <c r="R1581" i="1" s="1"/>
  <c r="R1582" i="1" s="1"/>
  <c r="R1583" i="1" s="1"/>
  <c r="R1584" i="1" s="1"/>
  <c r="R1585" i="1" s="1"/>
  <c r="R1586" i="1" s="1"/>
  <c r="R1587" i="1" s="1"/>
  <c r="R1588" i="1" s="1"/>
  <c r="R1589" i="1" s="1"/>
  <c r="R1590" i="1" s="1"/>
  <c r="R1591" i="1" s="1"/>
  <c r="R1592" i="1" s="1"/>
  <c r="R1593" i="1" s="1"/>
  <c r="R1594" i="1" s="1"/>
  <c r="R1595" i="1" s="1"/>
  <c r="R1596" i="1" s="1"/>
  <c r="R1597" i="1" s="1"/>
  <c r="R1598" i="1" s="1"/>
  <c r="R1599" i="1" s="1"/>
  <c r="R1600" i="1" s="1"/>
  <c r="R1601" i="1" s="1"/>
  <c r="R1602" i="1" s="1"/>
  <c r="R1603" i="1" s="1"/>
  <c r="R1604" i="1" s="1"/>
  <c r="R1605" i="1" s="1"/>
  <c r="R1606" i="1" s="1"/>
  <c r="R1607" i="1" s="1"/>
  <c r="R1608" i="1" s="1"/>
  <c r="R1609" i="1" s="1"/>
  <c r="R1610" i="1" s="1"/>
  <c r="R1611" i="1" s="1"/>
  <c r="R1612" i="1" s="1"/>
  <c r="R1613" i="1" s="1"/>
  <c r="R1614" i="1" s="1"/>
  <c r="R1615" i="1" s="1"/>
  <c r="R1616" i="1" s="1"/>
  <c r="R1617" i="1" s="1"/>
  <c r="R1618" i="1" s="1"/>
  <c r="R1619" i="1" s="1"/>
  <c r="R1620" i="1" s="1"/>
  <c r="R1621" i="1" s="1"/>
  <c r="R1622" i="1" s="1"/>
  <c r="R1623" i="1" s="1"/>
  <c r="R1624" i="1" s="1"/>
  <c r="R1625" i="1" s="1"/>
  <c r="R1626" i="1" s="1"/>
  <c r="R1627" i="1" s="1"/>
  <c r="R1628" i="1" s="1"/>
  <c r="R1629" i="1" s="1"/>
  <c r="R1630" i="1" s="1"/>
  <c r="R1631" i="1" s="1"/>
  <c r="R1632" i="1" s="1"/>
  <c r="R1633" i="1" s="1"/>
  <c r="R1634" i="1" s="1"/>
  <c r="R1635" i="1" s="1"/>
  <c r="R1636" i="1" s="1"/>
  <c r="R1637" i="1" s="1"/>
  <c r="R1638" i="1" s="1"/>
  <c r="R1639" i="1" s="1"/>
  <c r="R1640" i="1" s="1"/>
  <c r="R1641" i="1" s="1"/>
  <c r="R1642" i="1" s="1"/>
  <c r="R1643" i="1" s="1"/>
  <c r="R1644" i="1" s="1"/>
  <c r="R1645" i="1" s="1"/>
  <c r="R1646" i="1" s="1"/>
  <c r="R1647" i="1" s="1"/>
  <c r="R1648" i="1" s="1"/>
  <c r="R1649" i="1" s="1"/>
  <c r="R1650" i="1" s="1"/>
  <c r="R1651" i="1" s="1"/>
  <c r="R1652" i="1" s="1"/>
  <c r="R1653" i="1" s="1"/>
  <c r="R1654" i="1" s="1"/>
  <c r="R1655" i="1" s="1"/>
  <c r="R1656" i="1" s="1"/>
  <c r="R1657" i="1" s="1"/>
  <c r="R1658" i="1" s="1"/>
  <c r="R1659" i="1" s="1"/>
  <c r="R1660" i="1" s="1"/>
  <c r="R1661" i="1" s="1"/>
  <c r="R1662" i="1" s="1"/>
  <c r="R1663" i="1" s="1"/>
  <c r="R1664" i="1" s="1"/>
  <c r="R1665" i="1" s="1"/>
  <c r="R1666" i="1" s="1"/>
  <c r="R1667" i="1" s="1"/>
  <c r="R1668" i="1" s="1"/>
  <c r="R1669" i="1" s="1"/>
  <c r="R1670" i="1" s="1"/>
  <c r="R1671" i="1" s="1"/>
  <c r="R1672" i="1" s="1"/>
  <c r="R1673" i="1" s="1"/>
  <c r="R1674" i="1" s="1"/>
  <c r="R1675" i="1" s="1"/>
  <c r="R1676" i="1" s="1"/>
  <c r="R1677" i="1" s="1"/>
  <c r="R1678" i="1" s="1"/>
  <c r="R1679" i="1" s="1"/>
  <c r="R1680" i="1" s="1"/>
  <c r="R1681" i="1" s="1"/>
  <c r="R1682" i="1" s="1"/>
  <c r="R1683" i="1" s="1"/>
  <c r="R1684" i="1" s="1"/>
  <c r="R1685" i="1" s="1"/>
  <c r="R1686" i="1" s="1"/>
  <c r="R1687" i="1" s="1"/>
  <c r="R1688" i="1" s="1"/>
  <c r="R1689" i="1" s="1"/>
  <c r="R1690" i="1" s="1"/>
  <c r="R1691" i="1" s="1"/>
  <c r="R1692" i="1" s="1"/>
  <c r="R1693" i="1" s="1"/>
  <c r="R1694" i="1" s="1"/>
  <c r="R1695" i="1" s="1"/>
  <c r="R1696" i="1" s="1"/>
  <c r="R1697" i="1" s="1"/>
  <c r="R1698" i="1" s="1"/>
  <c r="R1699" i="1" s="1"/>
  <c r="R1700" i="1" s="1"/>
  <c r="R1701" i="1" s="1"/>
  <c r="R1702" i="1" s="1"/>
  <c r="R1703" i="1" s="1"/>
  <c r="R1704" i="1" s="1"/>
  <c r="R1705" i="1" s="1"/>
  <c r="R1706" i="1" s="1"/>
  <c r="R1707" i="1" s="1"/>
  <c r="R1708" i="1" s="1"/>
  <c r="R1709" i="1" s="1"/>
  <c r="R1710" i="1" s="1"/>
  <c r="R1711" i="1" s="1"/>
  <c r="R1712" i="1" s="1"/>
  <c r="R1713" i="1" s="1"/>
  <c r="R1714" i="1" s="1"/>
  <c r="R1715" i="1" s="1"/>
  <c r="R1716" i="1" s="1"/>
  <c r="R1717" i="1" s="1"/>
  <c r="R1718" i="1" s="1"/>
  <c r="R1719" i="1" s="1"/>
  <c r="R1720" i="1" s="1"/>
  <c r="R1721" i="1" s="1"/>
  <c r="R1722" i="1" s="1"/>
  <c r="R1723" i="1" s="1"/>
  <c r="R1724" i="1" s="1"/>
  <c r="R1725" i="1" s="1"/>
  <c r="R1726" i="1" s="1"/>
  <c r="R1727" i="1" s="1"/>
  <c r="R1728" i="1" s="1"/>
  <c r="R1729" i="1" s="1"/>
  <c r="R1730" i="1" s="1"/>
  <c r="R1731" i="1" s="1"/>
  <c r="R1732" i="1" s="1"/>
  <c r="R1733" i="1" s="1"/>
  <c r="R1734" i="1" s="1"/>
  <c r="R1735" i="1" s="1"/>
  <c r="R1736" i="1" s="1"/>
  <c r="R1737" i="1" s="1"/>
  <c r="R1738" i="1" s="1"/>
  <c r="R1739" i="1" s="1"/>
  <c r="R1740" i="1" s="1"/>
  <c r="R1741" i="1" s="1"/>
  <c r="R1742" i="1" s="1"/>
  <c r="R1743" i="1" s="1"/>
  <c r="R1744" i="1" s="1"/>
  <c r="R1745" i="1" s="1"/>
  <c r="R1746" i="1" s="1"/>
  <c r="R1747" i="1" s="1"/>
  <c r="R1748" i="1" s="1"/>
  <c r="R1749" i="1" s="1"/>
  <c r="R1750" i="1" s="1"/>
  <c r="R1751" i="1" s="1"/>
  <c r="R1752" i="1" s="1"/>
  <c r="R1753" i="1" s="1"/>
  <c r="R1754" i="1" s="1"/>
  <c r="R1755" i="1" s="1"/>
  <c r="R1756" i="1" s="1"/>
  <c r="R1757" i="1" s="1"/>
  <c r="R1758" i="1" s="1"/>
  <c r="R1759" i="1" s="1"/>
  <c r="R1760" i="1" s="1"/>
  <c r="R1761" i="1" s="1"/>
  <c r="R1762" i="1" s="1"/>
  <c r="R1763" i="1" s="1"/>
  <c r="R1764" i="1" s="1"/>
  <c r="R1765" i="1" s="1"/>
  <c r="R1766" i="1" s="1"/>
  <c r="R1767" i="1" s="1"/>
  <c r="R1768" i="1" s="1"/>
  <c r="R1769" i="1" s="1"/>
  <c r="R1770" i="1" s="1"/>
  <c r="R1771" i="1" s="1"/>
  <c r="R1772" i="1" s="1"/>
  <c r="R1773" i="1" s="1"/>
  <c r="R1774" i="1" s="1"/>
  <c r="R1775" i="1" s="1"/>
  <c r="R1776" i="1" s="1"/>
  <c r="R1777" i="1" s="1"/>
  <c r="R1778" i="1" s="1"/>
  <c r="R1779" i="1" s="1"/>
  <c r="R1780" i="1" s="1"/>
  <c r="R1781" i="1" s="1"/>
  <c r="R1782" i="1" s="1"/>
  <c r="R1783" i="1" s="1"/>
  <c r="R1784" i="1" s="1"/>
  <c r="R1785" i="1" s="1"/>
  <c r="R1786" i="1" s="1"/>
  <c r="R1787" i="1" s="1"/>
  <c r="R1788" i="1" s="1"/>
  <c r="R1789" i="1" s="1"/>
  <c r="R1790" i="1" s="1"/>
  <c r="R1791" i="1" s="1"/>
  <c r="R1792" i="1" s="1"/>
  <c r="R1793" i="1" s="1"/>
  <c r="R1794" i="1" s="1"/>
  <c r="R1795" i="1" s="1"/>
  <c r="R1796" i="1" s="1"/>
  <c r="R1797" i="1" s="1"/>
  <c r="R1798" i="1" s="1"/>
  <c r="R1799" i="1" s="1"/>
  <c r="R1800" i="1" s="1"/>
  <c r="R1801" i="1" s="1"/>
  <c r="R1802" i="1" s="1"/>
  <c r="R1803" i="1" s="1"/>
  <c r="R1804" i="1" s="1"/>
  <c r="R1805" i="1" s="1"/>
  <c r="R1806" i="1" s="1"/>
  <c r="R1807" i="1" s="1"/>
  <c r="R1808" i="1" s="1"/>
  <c r="R1809" i="1" s="1"/>
  <c r="R1810" i="1" s="1"/>
  <c r="S23" i="1"/>
  <c r="S48" i="1"/>
  <c r="S60" i="1"/>
  <c r="S61" i="1"/>
  <c r="S53" i="1"/>
  <c r="S62" i="1"/>
  <c r="S59" i="1"/>
  <c r="S46" i="1"/>
  <c r="S47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<sst xmlns="http://schemas.openxmlformats.org/spreadsheetml/2006/main" count="1882" uniqueCount="55">
  <si>
    <t>WLTC class 3, version 5, vehicle speed</t>
  </si>
  <si>
    <t>WLTC class 3, version 5, acceleration</t>
  </si>
  <si>
    <t>s</t>
    <phoneticPr fontId="0"/>
  </si>
  <si>
    <t>km/h</t>
  </si>
  <si>
    <t>m/s²</t>
  </si>
  <si>
    <t>km/h/s</t>
  </si>
  <si>
    <t>Low</t>
    <phoneticPr fontId="0"/>
  </si>
  <si>
    <t>Acceleration</t>
  </si>
  <si>
    <t>Aerodynamic Drag</t>
  </si>
  <si>
    <t>Total Force</t>
  </si>
  <si>
    <t>Power</t>
  </si>
  <si>
    <t>Middle</t>
    <phoneticPr fontId="0"/>
  </si>
  <si>
    <t>High</t>
    <phoneticPr fontId="0"/>
  </si>
  <si>
    <t>Extra-high</t>
    <phoneticPr fontId="0"/>
  </si>
  <si>
    <t>m/s</t>
  </si>
  <si>
    <t>Rolling Resistance</t>
  </si>
  <si>
    <t>kg</t>
  </si>
  <si>
    <t>Test Mass</t>
  </si>
  <si>
    <t>Forces</t>
  </si>
  <si>
    <t>N</t>
  </si>
  <si>
    <t>W</t>
  </si>
  <si>
    <t>Gravity</t>
  </si>
  <si>
    <t>Unitless</t>
  </si>
  <si>
    <t>Frontal Surface Area</t>
  </si>
  <si>
    <r>
      <t>m</t>
    </r>
    <r>
      <rPr>
        <vertAlign val="superscript"/>
        <sz val="12"/>
        <color theme="1"/>
        <rFont val="Calibri (Body)"/>
      </rPr>
      <t>2</t>
    </r>
  </si>
  <si>
    <t>Rolling Resistance Coefficient</t>
  </si>
  <si>
    <t>Density of Air</t>
  </si>
  <si>
    <t>Aerodynamic Drag Coefficient</t>
  </si>
  <si>
    <r>
      <t>kg/m</t>
    </r>
    <r>
      <rPr>
        <vertAlign val="superscript"/>
        <sz val="12"/>
        <color theme="1"/>
        <rFont val="Calibri (Body)"/>
      </rPr>
      <t>3</t>
    </r>
  </si>
  <si>
    <t>Tractive Energy</t>
  </si>
  <si>
    <t>kW</t>
  </si>
  <si>
    <t>Braking Energy</t>
  </si>
  <si>
    <t>kJ</t>
  </si>
  <si>
    <t>Energy Recovered</t>
  </si>
  <si>
    <t>Power Required</t>
  </si>
  <si>
    <t>Cumulative Energy</t>
  </si>
  <si>
    <t>WLTP Cycle</t>
  </si>
  <si>
    <t>mph</t>
  </si>
  <si>
    <t>Velocity</t>
  </si>
  <si>
    <t>Time Between Velocities</t>
  </si>
  <si>
    <t>Cumulative Time</t>
  </si>
  <si>
    <t>s</t>
  </si>
  <si>
    <t>Average Velocity for Aero Coefficient Calculation</t>
  </si>
  <si>
    <t>Vehicle Data</t>
  </si>
  <si>
    <t>Constants</t>
  </si>
  <si>
    <t>Aerodynamic Drag Deceleration</t>
  </si>
  <si>
    <t>Rolling Resistance Deceleration</t>
  </si>
  <si>
    <t xml:space="preserve">Aeras Energy Could be Recovered </t>
  </si>
  <si>
    <r>
      <t>m</t>
    </r>
    <r>
      <rPr>
        <vertAlign val="superscript"/>
        <sz val="12"/>
        <color theme="1"/>
        <rFont val="Arial"/>
        <family val="2"/>
      </rPr>
      <t>2</t>
    </r>
  </si>
  <si>
    <r>
      <t>kg/m</t>
    </r>
    <r>
      <rPr>
        <vertAlign val="superscript"/>
        <sz val="12"/>
        <color theme="1"/>
        <rFont val="Arial"/>
        <family val="2"/>
      </rPr>
      <t>3</t>
    </r>
  </si>
  <si>
    <r>
      <t>P</t>
    </r>
    <r>
      <rPr>
        <sz val="12"/>
        <color theme="1"/>
        <rFont val="Arial"/>
        <family val="2"/>
      </rPr>
      <t>hase</t>
    </r>
  </si>
  <si>
    <r>
      <t>T</t>
    </r>
    <r>
      <rPr>
        <sz val="12"/>
        <color theme="1"/>
        <rFont val="Arial"/>
        <family val="2"/>
      </rPr>
      <t>otal</t>
    </r>
    <r>
      <rPr>
        <sz val="10"/>
        <rFont val="Arial"/>
        <family val="2"/>
      </rPr>
      <t xml:space="preserve"> elapsed time</t>
    </r>
  </si>
  <si>
    <r>
      <t>P</t>
    </r>
    <r>
      <rPr>
        <sz val="12"/>
        <color theme="1"/>
        <rFont val="Arial"/>
        <family val="2"/>
      </rPr>
      <t xml:space="preserve">hase </t>
    </r>
    <r>
      <rPr>
        <sz val="10"/>
        <rFont val="Arial"/>
        <family val="2"/>
      </rPr>
      <t>elapsed time</t>
    </r>
  </si>
  <si>
    <t>Total Average Resistance Deceleration</t>
  </si>
  <si>
    <t>Largest Possible KERS Power Input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</si>
</sst>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_ "/>
  </numFmts>
  <fonts count="8" x14ac:knownFonts="1">
    <font>
      <sz val="12"/>
      <color theme="1"/>
      <name val="Calibri"/>
      <family val="2"/>
      <scheme val="minor"/>
    </font>
    <font>
      <sz val="10"/>
      <name val="Arial"/>
      <family val="2"/>
    </font>
    <font>
      <vertAlign val="superscript"/>
      <sz val="12"/>
      <color theme="1"/>
      <name val="Calibri (Body)"/>
    </font>
    <font>
      <sz val="12"/>
      <name val="Calibri"/>
      <family val="2"/>
      <scheme val="minor"/>
    </font>
    <font>
      <sz val="12"/>
      <color theme="1"/>
      <name val="Arial"/>
      <family val="2"/>
    </font>
    <font>
      <vertAlign val="superscript"/>
      <sz val="12"/>
      <color theme="1"/>
      <name val="Arial"/>
      <family val="2"/>
    </font>
    <font>
      <sz val="12"/>
      <name val="Arial"/>
      <family val="2"/>
    </font>
    <font>
      <sz val="10"/>
      <color theme="1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C0C0C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wrapText="1"/>
    </xf>
    <xf numFmtId="0" fontId="0" fillId="0" borderId="1" xfId="0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4" fillId="0" borderId="0" xfId="0" applyFont="1"/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/>
    <xf numFmtId="0" fontId="6" fillId="0" borderId="1" xfId="0" applyFont="1" applyBorder="1" applyAlignment="1">
      <alignment horizontal="center" vertical="center" wrapText="1"/>
    </xf>
    <xf numFmtId="0" fontId="1" fillId="7" borderId="1" xfId="0" applyFont="1" applyFill="1" applyBorder="1" applyAlignment="1">
      <alignment horizontal="center" vertical="center"/>
    </xf>
    <xf numFmtId="164" fontId="1" fillId="7" borderId="1" xfId="0" applyNumberFormat="1" applyFont="1" applyFill="1" applyBorder="1" applyAlignment="1">
      <alignment vertical="center"/>
    </xf>
    <xf numFmtId="2" fontId="4" fillId="0" borderId="1" xfId="0" applyNumberFormat="1" applyFont="1" applyBorder="1"/>
    <xf numFmtId="0" fontId="1" fillId="3" borderId="1" xfId="0" applyFont="1" applyFill="1" applyBorder="1" applyAlignment="1">
      <alignment horizontal="center" vertical="center"/>
    </xf>
    <xf numFmtId="164" fontId="1" fillId="3" borderId="1" xfId="0" applyNumberFormat="1" applyFont="1" applyFill="1" applyBorder="1" applyAlignment="1">
      <alignment vertical="center"/>
    </xf>
    <xf numFmtId="0" fontId="1" fillId="4" borderId="1" xfId="0" applyFont="1" applyFill="1" applyBorder="1" applyAlignment="1">
      <alignment horizontal="center" vertical="center"/>
    </xf>
    <xf numFmtId="164" fontId="1" fillId="4" borderId="1" xfId="0" applyNumberFormat="1" applyFont="1" applyFill="1" applyBorder="1" applyAlignment="1">
      <alignment vertical="center"/>
    </xf>
    <xf numFmtId="0" fontId="4" fillId="4" borderId="1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164" fontId="1" fillId="5" borderId="1" xfId="0" applyNumberFormat="1" applyFont="1" applyFill="1" applyBorder="1" applyAlignment="1">
      <alignment vertical="center"/>
    </xf>
    <xf numFmtId="0" fontId="1" fillId="6" borderId="1" xfId="0" applyFont="1" applyFill="1" applyBorder="1" applyAlignment="1">
      <alignment horizontal="center" vertical="center"/>
    </xf>
    <xf numFmtId="164" fontId="1" fillId="6" borderId="1" xfId="0" applyNumberFormat="1" applyFont="1" applyFill="1" applyBorder="1" applyAlignment="1">
      <alignment vertical="center"/>
    </xf>
    <xf numFmtId="0" fontId="7" fillId="8" borderId="1" xfId="0" applyFont="1" applyFill="1" applyBorder="1" applyAlignment="1">
      <alignment horizontal="center" vertical="center" wrapText="1"/>
    </xf>
    <xf numFmtId="0" fontId="7" fillId="8" borderId="1" xfId="0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4" fillId="0" borderId="1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3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C0C0C0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 sz="1800"/>
              <a:t>Coast</a:t>
            </a:r>
            <a:r>
              <a:rPr lang="en-GB" sz="1800" baseline="0"/>
              <a:t> Down Run Results</a:t>
            </a:r>
            <a:endParaRPr lang="en-GB" sz="1800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7.3260205935796491E-2"/>
          <c:y val="8.4552258208290001E-2"/>
          <c:w val="0.89929364021804969"/>
          <c:h val="0.804956544347051"/>
        </c:manualLayout>
      </c:layout>
      <c:scatterChart>
        <c:scatterStyle val="smoothMarker"/>
        <c:varyColors val="0"/>
        <c:ser>
          <c:idx val="3"/>
          <c:order val="0"/>
          <c:tx>
            <c:v>Start</c:v>
          </c:tx>
          <c:spPr>
            <a:ln w="19050" cap="rnd">
              <a:solidFill>
                <a:schemeClr val="accent5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5"/>
              </a:solidFill>
              <a:ln w="9525">
                <a:noFill/>
              </a:ln>
              <a:effectLst/>
            </c:spPr>
          </c:marker>
          <c:xVal>
            <c:numRef>
              <c:f>'Coast Down Run'!$D$5:$D$7</c:f>
              <c:numCache>
                <c:formatCode>General</c:formatCode>
                <c:ptCount val="3"/>
                <c:pt idx="0">
                  <c:v>0</c:v>
                </c:pt>
                <c:pt idx="1">
                  <c:v>5</c:v>
                </c:pt>
                <c:pt idx="2">
                  <c:v>10.86</c:v>
                </c:pt>
              </c:numCache>
            </c:numRef>
          </c:xVal>
          <c:yVal>
            <c:numRef>
              <c:f>'Coast Down Run'!$B$5:$B$7</c:f>
              <c:numCache>
                <c:formatCode>General</c:formatCode>
                <c:ptCount val="3"/>
                <c:pt idx="0">
                  <c:v>31.291908806437192</c:v>
                </c:pt>
                <c:pt idx="1">
                  <c:v>31.291908806437192</c:v>
                </c:pt>
                <c:pt idx="2">
                  <c:v>31.291908806437192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9CF0-784F-9863-60D8697949BB}"/>
            </c:ext>
          </c:extLst>
        </c:ser>
        <c:ser>
          <c:idx val="0"/>
          <c:order val="1"/>
          <c:tx>
            <c:v>Overall Run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'Coast Down Run'!$D$7:$D$21</c:f>
              <c:numCache>
                <c:formatCode>General</c:formatCode>
                <c:ptCount val="15"/>
                <c:pt idx="0">
                  <c:v>10.86</c:v>
                </c:pt>
                <c:pt idx="1">
                  <c:v>17.29</c:v>
                </c:pt>
                <c:pt idx="2">
                  <c:v>24.13</c:v>
                </c:pt>
                <c:pt idx="3">
                  <c:v>31.65</c:v>
                </c:pt>
                <c:pt idx="4">
                  <c:v>39.82</c:v>
                </c:pt>
                <c:pt idx="5">
                  <c:v>48.65</c:v>
                </c:pt>
                <c:pt idx="6">
                  <c:v>58.04</c:v>
                </c:pt>
                <c:pt idx="7">
                  <c:v>68.72</c:v>
                </c:pt>
                <c:pt idx="8">
                  <c:v>80.36</c:v>
                </c:pt>
                <c:pt idx="9">
                  <c:v>93.45</c:v>
                </c:pt>
                <c:pt idx="10">
                  <c:v>108.43</c:v>
                </c:pt>
                <c:pt idx="11">
                  <c:v>125.02000000000001</c:v>
                </c:pt>
                <c:pt idx="12">
                  <c:v>142.28</c:v>
                </c:pt>
                <c:pt idx="13">
                  <c:v>163.62</c:v>
                </c:pt>
                <c:pt idx="14">
                  <c:v>188.7</c:v>
                </c:pt>
              </c:numCache>
            </c:numRef>
          </c:xVal>
          <c:yVal>
            <c:numRef>
              <c:f>'Coast Down Run'!$B$7:$B$21</c:f>
              <c:numCache>
                <c:formatCode>General</c:formatCode>
                <c:ptCount val="15"/>
                <c:pt idx="0">
                  <c:v>31.291908806437192</c:v>
                </c:pt>
                <c:pt idx="1">
                  <c:v>29.05677246312025</c:v>
                </c:pt>
                <c:pt idx="2">
                  <c:v>26.821636119803308</c:v>
                </c:pt>
                <c:pt idx="3">
                  <c:v>24.586499776486363</c:v>
                </c:pt>
                <c:pt idx="4">
                  <c:v>22.351363433169421</c:v>
                </c:pt>
                <c:pt idx="5">
                  <c:v>20.11622708985248</c:v>
                </c:pt>
                <c:pt idx="6">
                  <c:v>17.881090746535538</c:v>
                </c:pt>
                <c:pt idx="7">
                  <c:v>15.645954403218596</c:v>
                </c:pt>
                <c:pt idx="8">
                  <c:v>13.410818059901654</c:v>
                </c:pt>
                <c:pt idx="9">
                  <c:v>11.175681716584711</c:v>
                </c:pt>
                <c:pt idx="10">
                  <c:v>8.9405453732677689</c:v>
                </c:pt>
                <c:pt idx="11">
                  <c:v>6.7054090299508271</c:v>
                </c:pt>
                <c:pt idx="12">
                  <c:v>4.4702726866338844</c:v>
                </c:pt>
                <c:pt idx="13">
                  <c:v>2.2351363433169422</c:v>
                </c:pt>
                <c:pt idx="14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9CF0-784F-9863-60D8697949BB}"/>
            </c:ext>
          </c:extLst>
        </c:ser>
        <c:ser>
          <c:idx val="1"/>
          <c:order val="2"/>
          <c:tx>
            <c:v>Aero Effect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2"/>
                </a:solidFill>
                <a:prstDash val="sysDot"/>
              </a:ln>
              <a:effectLst/>
            </c:spPr>
            <c:trendlineType val="linear"/>
            <c:dispRSqr val="0"/>
            <c:dispEq val="1"/>
            <c:trendlineLbl>
              <c:layout>
                <c:manualLayout>
                  <c:x val="0.13052513628104179"/>
                  <c:y val="-0.1994488188976378"/>
                </c:manualLayout>
              </c:layout>
              <c:numFmt formatCode="General" sourceLinked="0"/>
              <c:spPr>
                <a:solidFill>
                  <a:schemeClr val="accent2"/>
                </a:solidFill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</c:trendlineLbl>
          </c:trendline>
          <c:xVal>
            <c:numRef>
              <c:f>'Coast Down Run'!$D$7:$D$12</c:f>
              <c:numCache>
                <c:formatCode>General</c:formatCode>
                <c:ptCount val="6"/>
                <c:pt idx="0">
                  <c:v>10.86</c:v>
                </c:pt>
                <c:pt idx="1">
                  <c:v>17.29</c:v>
                </c:pt>
                <c:pt idx="2">
                  <c:v>24.13</c:v>
                </c:pt>
                <c:pt idx="3">
                  <c:v>31.65</c:v>
                </c:pt>
                <c:pt idx="4">
                  <c:v>39.82</c:v>
                </c:pt>
                <c:pt idx="5">
                  <c:v>48.65</c:v>
                </c:pt>
              </c:numCache>
            </c:numRef>
          </c:xVal>
          <c:yVal>
            <c:numRef>
              <c:f>'Coast Down Run'!$B$7:$B$12</c:f>
              <c:numCache>
                <c:formatCode>General</c:formatCode>
                <c:ptCount val="6"/>
                <c:pt idx="0">
                  <c:v>31.291908806437192</c:v>
                </c:pt>
                <c:pt idx="1">
                  <c:v>29.05677246312025</c:v>
                </c:pt>
                <c:pt idx="2">
                  <c:v>26.821636119803308</c:v>
                </c:pt>
                <c:pt idx="3">
                  <c:v>24.586499776486363</c:v>
                </c:pt>
                <c:pt idx="4">
                  <c:v>22.351363433169421</c:v>
                </c:pt>
                <c:pt idx="5">
                  <c:v>20.11622708985248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9CF0-784F-9863-60D8697949BB}"/>
            </c:ext>
          </c:extLst>
        </c:ser>
        <c:ser>
          <c:idx val="2"/>
          <c:order val="3"/>
          <c:tx>
            <c:v>Rolling Effect</c:v>
          </c:tx>
          <c:spPr>
            <a:ln w="19050" cap="rnd">
              <a:solidFill>
                <a:schemeClr val="accent6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6"/>
              </a:solidFill>
              <a:ln w="9525">
                <a:noFill/>
              </a:ln>
              <a:effectLst/>
            </c:spPr>
          </c:marker>
          <c:trendline>
            <c:spPr>
              <a:ln w="19050" cap="rnd">
                <a:solidFill>
                  <a:schemeClr val="accent6"/>
                </a:solidFill>
                <a:prstDash val="sysDot"/>
              </a:ln>
              <a:effectLst/>
            </c:spPr>
            <c:trendlineType val="linear"/>
            <c:dispRSqr val="0"/>
            <c:dispEq val="1"/>
            <c:trendlineLbl>
              <c:layout>
                <c:manualLayout>
                  <c:x val="-4.2282253179890976E-2"/>
                  <c:y val="-0.19722106670628436"/>
                </c:manualLayout>
              </c:layout>
              <c:numFmt formatCode="General" sourceLinked="0"/>
              <c:spPr>
                <a:solidFill>
                  <a:schemeClr val="accent6"/>
                </a:solidFill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</c:trendlineLbl>
          </c:trendline>
          <c:xVal>
            <c:numRef>
              <c:f>'Coast Down Run'!$D$16:$D$21</c:f>
              <c:numCache>
                <c:formatCode>General</c:formatCode>
                <c:ptCount val="6"/>
                <c:pt idx="0">
                  <c:v>93.45</c:v>
                </c:pt>
                <c:pt idx="1">
                  <c:v>108.43</c:v>
                </c:pt>
                <c:pt idx="2">
                  <c:v>125.02000000000001</c:v>
                </c:pt>
                <c:pt idx="3">
                  <c:v>142.28</c:v>
                </c:pt>
                <c:pt idx="4">
                  <c:v>163.62</c:v>
                </c:pt>
                <c:pt idx="5">
                  <c:v>188.7</c:v>
                </c:pt>
              </c:numCache>
            </c:numRef>
          </c:xVal>
          <c:yVal>
            <c:numRef>
              <c:f>'Coast Down Run'!$B$16:$B$21</c:f>
              <c:numCache>
                <c:formatCode>General</c:formatCode>
                <c:ptCount val="6"/>
                <c:pt idx="0">
                  <c:v>11.175681716584711</c:v>
                </c:pt>
                <c:pt idx="1">
                  <c:v>8.9405453732677689</c:v>
                </c:pt>
                <c:pt idx="2">
                  <c:v>6.7054090299508271</c:v>
                </c:pt>
                <c:pt idx="3">
                  <c:v>4.4702726866338844</c:v>
                </c:pt>
                <c:pt idx="4">
                  <c:v>2.2351363433169422</c:v>
                </c:pt>
                <c:pt idx="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5-9CF0-784F-9863-60D8697949B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169820799"/>
        <c:axId val="1169580063"/>
      </c:scatterChart>
      <c:valAx>
        <c:axId val="1169820799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2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200"/>
                  <a:t>Time</a:t>
                </a:r>
                <a:r>
                  <a:rPr lang="en-GB" sz="1200" baseline="0"/>
                  <a:t> (s)</a:t>
                </a:r>
                <a:endParaRPr lang="en-GB" sz="1200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2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69580063"/>
        <c:crosses val="autoZero"/>
        <c:crossBetween val="midCat"/>
      </c:valAx>
      <c:valAx>
        <c:axId val="1169580063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2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200"/>
                  <a:t>Speed (m/s)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2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69820799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t"/>
      <c:legendEntry>
        <c:idx val="0"/>
        <c:delete val="1"/>
      </c:legendEntry>
      <c:legendEntry>
        <c:idx val="4"/>
        <c:delete val="1"/>
      </c:legendEntry>
      <c:legendEntry>
        <c:idx val="5"/>
        <c:delete val="1"/>
      </c:legendEntry>
      <c:layout>
        <c:manualLayout>
          <c:xMode val="edge"/>
          <c:yMode val="edge"/>
          <c:x val="0.81210078740157465"/>
          <c:y val="8.4846790967166838E-2"/>
          <c:w val="0.14810611750454269"/>
          <c:h val="0.25913942950527413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Tractive Force Requirements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3.8053950480524533E-2"/>
          <c:y val="0.12728130108318286"/>
          <c:w val="0.94665396517796152"/>
          <c:h val="0.81708703893183143"/>
        </c:manualLayout>
      </c:layout>
      <c:scatterChart>
        <c:scatterStyle val="smoothMarker"/>
        <c:varyColors val="0"/>
        <c:ser>
          <c:idx val="0"/>
          <c:order val="0"/>
          <c:tx>
            <c:v>Acceleration Force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2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'WLTP Cycle Calculations'!$C$10:$C$1810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'WLTP Cycle Calculations'!$K$10:$K$1810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66.361111111111114</c:v>
                </c:pt>
                <c:pt idx="12">
                  <c:v>564.06944444444446</c:v>
                </c:pt>
                <c:pt idx="13">
                  <c:v>1725.3888888888889</c:v>
                </c:pt>
                <c:pt idx="14">
                  <c:v>2720.8055555555561</c:v>
                </c:pt>
                <c:pt idx="15">
                  <c:v>2554.9027777777778</c:v>
                </c:pt>
                <c:pt idx="16">
                  <c:v>2322.6388888888882</c:v>
                </c:pt>
                <c:pt idx="17">
                  <c:v>2853.5277777777778</c:v>
                </c:pt>
                <c:pt idx="18">
                  <c:v>3019.4305555555561</c:v>
                </c:pt>
                <c:pt idx="19">
                  <c:v>1924.4722222222222</c:v>
                </c:pt>
                <c:pt idx="20">
                  <c:v>696.79166666666708</c:v>
                </c:pt>
                <c:pt idx="21">
                  <c:v>265.44444444444468</c:v>
                </c:pt>
                <c:pt idx="22">
                  <c:v>232.26388888888866</c:v>
                </c:pt>
                <c:pt idx="23">
                  <c:v>265.44444444444468</c:v>
                </c:pt>
                <c:pt idx="24">
                  <c:v>663.61111111111109</c:v>
                </c:pt>
                <c:pt idx="25">
                  <c:v>929.05555555555463</c:v>
                </c:pt>
                <c:pt idx="26">
                  <c:v>1094.9583333333335</c:v>
                </c:pt>
                <c:pt idx="27">
                  <c:v>1559.486111111112</c:v>
                </c:pt>
                <c:pt idx="28">
                  <c:v>1659.0277777777778</c:v>
                </c:pt>
                <c:pt idx="29">
                  <c:v>1559.4861111111095</c:v>
                </c:pt>
                <c:pt idx="30">
                  <c:v>1128.1388888888882</c:v>
                </c:pt>
                <c:pt idx="31">
                  <c:v>663.61111111111109</c:v>
                </c:pt>
                <c:pt idx="32">
                  <c:v>464.52777777777732</c:v>
                </c:pt>
                <c:pt idx="33">
                  <c:v>364.9861111111116</c:v>
                </c:pt>
                <c:pt idx="34">
                  <c:v>199.0833333333338</c:v>
                </c:pt>
                <c:pt idx="35">
                  <c:v>-66.361111111109693</c:v>
                </c:pt>
                <c:pt idx="36">
                  <c:v>-597.24999999999909</c:v>
                </c:pt>
                <c:pt idx="37">
                  <c:v>-1426.7638888888903</c:v>
                </c:pt>
                <c:pt idx="38">
                  <c:v>-1891.2916666666677</c:v>
                </c:pt>
                <c:pt idx="39">
                  <c:v>-1758.5694444444434</c:v>
                </c:pt>
                <c:pt idx="40">
                  <c:v>-1559.486111111112</c:v>
                </c:pt>
                <c:pt idx="41">
                  <c:v>-1858.1111111111113</c:v>
                </c:pt>
                <c:pt idx="42">
                  <c:v>-2388.9999999999986</c:v>
                </c:pt>
                <c:pt idx="43">
                  <c:v>-2256.2777777777778</c:v>
                </c:pt>
                <c:pt idx="44">
                  <c:v>-1393.5833333333342</c:v>
                </c:pt>
                <c:pt idx="45">
                  <c:v>-597.25000000000023</c:v>
                </c:pt>
                <c:pt idx="46">
                  <c:v>-464.52777777777732</c:v>
                </c:pt>
                <c:pt idx="47">
                  <c:v>-663.61111111111109</c:v>
                </c:pt>
                <c:pt idx="48">
                  <c:v>-564.06944444444412</c:v>
                </c:pt>
                <c:pt idx="49">
                  <c:v>-199.08333333333263</c:v>
                </c:pt>
                <c:pt idx="50">
                  <c:v>-132.72222222222294</c:v>
                </c:pt>
                <c:pt idx="51">
                  <c:v>-696.79166666666708</c:v>
                </c:pt>
                <c:pt idx="52">
                  <c:v>-1426.7638888888887</c:v>
                </c:pt>
                <c:pt idx="53">
                  <c:v>-1194.4999999999998</c:v>
                </c:pt>
                <c:pt idx="54">
                  <c:v>-364.98611111111103</c:v>
                </c:pt>
                <c:pt idx="55">
                  <c:v>-33.180555555555436</c:v>
                </c:pt>
                <c:pt idx="56">
                  <c:v>0</c:v>
                </c:pt>
                <c:pt idx="57">
                  <c:v>99.541666666666899</c:v>
                </c:pt>
                <c:pt idx="58">
                  <c:v>199.08333333333323</c:v>
                </c:pt>
                <c:pt idx="59">
                  <c:v>796.33333333333292</c:v>
                </c:pt>
                <c:pt idx="60">
                  <c:v>895.87500000000023</c:v>
                </c:pt>
                <c:pt idx="61">
                  <c:v>398.16666666666703</c:v>
                </c:pt>
                <c:pt idx="62">
                  <c:v>298.62499999999955</c:v>
                </c:pt>
                <c:pt idx="63">
                  <c:v>398.16666666666703</c:v>
                </c:pt>
                <c:pt idx="64">
                  <c:v>530.88888888888937</c:v>
                </c:pt>
                <c:pt idx="65">
                  <c:v>331.80555555555554</c:v>
                </c:pt>
                <c:pt idx="66">
                  <c:v>199.08333333333263</c:v>
                </c:pt>
                <c:pt idx="67">
                  <c:v>729.97222222222206</c:v>
                </c:pt>
                <c:pt idx="68">
                  <c:v>1592.6666666666667</c:v>
                </c:pt>
                <c:pt idx="69">
                  <c:v>2057.1944444444439</c:v>
                </c:pt>
                <c:pt idx="70">
                  <c:v>2189.916666666667</c:v>
                </c:pt>
                <c:pt idx="71">
                  <c:v>2024.0138888888894</c:v>
                </c:pt>
                <c:pt idx="72">
                  <c:v>1526.305555555555</c:v>
                </c:pt>
                <c:pt idx="73">
                  <c:v>962.23611111111063</c:v>
                </c:pt>
                <c:pt idx="74">
                  <c:v>663.61111111111109</c:v>
                </c:pt>
                <c:pt idx="75">
                  <c:v>630.43055555555509</c:v>
                </c:pt>
                <c:pt idx="76">
                  <c:v>696.79166666666708</c:v>
                </c:pt>
                <c:pt idx="77">
                  <c:v>630.43055555555509</c:v>
                </c:pt>
                <c:pt idx="78">
                  <c:v>331.80555555555554</c:v>
                </c:pt>
                <c:pt idx="79">
                  <c:v>-99.541666666665719</c:v>
                </c:pt>
                <c:pt idx="80">
                  <c:v>-331.80555555555554</c:v>
                </c:pt>
                <c:pt idx="81">
                  <c:v>-564.06944444444537</c:v>
                </c:pt>
                <c:pt idx="82">
                  <c:v>-497.70833333333331</c:v>
                </c:pt>
                <c:pt idx="83">
                  <c:v>-199.08333333333144</c:v>
                </c:pt>
                <c:pt idx="84">
                  <c:v>-364.9861111111116</c:v>
                </c:pt>
                <c:pt idx="85">
                  <c:v>-464.52777777777965</c:v>
                </c:pt>
                <c:pt idx="86">
                  <c:v>-431.34722222222126</c:v>
                </c:pt>
                <c:pt idx="87">
                  <c:v>-364.98611111110921</c:v>
                </c:pt>
                <c:pt idx="88">
                  <c:v>-895.87500000000091</c:v>
                </c:pt>
                <c:pt idx="89">
                  <c:v>-2289.4583333333339</c:v>
                </c:pt>
                <c:pt idx="90">
                  <c:v>-3284.8749999999995</c:v>
                </c:pt>
                <c:pt idx="91">
                  <c:v>-3417.5972222222222</c:v>
                </c:pt>
                <c:pt idx="92">
                  <c:v>-2588.0833333333335</c:v>
                </c:pt>
                <c:pt idx="93">
                  <c:v>-1659.0277777777778</c:v>
                </c:pt>
                <c:pt idx="94">
                  <c:v>-1692.2083333333333</c:v>
                </c:pt>
                <c:pt idx="95">
                  <c:v>-2057.1944444444443</c:v>
                </c:pt>
                <c:pt idx="96">
                  <c:v>-1824.9305555555554</c:v>
                </c:pt>
                <c:pt idx="97">
                  <c:v>-1194.4999999999998</c:v>
                </c:pt>
                <c:pt idx="98">
                  <c:v>-1194.5</c:v>
                </c:pt>
                <c:pt idx="99">
                  <c:v>-729.97222222222229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66.361111111111114</c:v>
                </c:pt>
                <c:pt idx="138">
                  <c:v>630.43055555555554</c:v>
                </c:pt>
                <c:pt idx="139">
                  <c:v>1957.6527777777774</c:v>
                </c:pt>
                <c:pt idx="140">
                  <c:v>3251.6944444444439</c:v>
                </c:pt>
                <c:pt idx="141">
                  <c:v>3417.5972222222217</c:v>
                </c:pt>
                <c:pt idx="142">
                  <c:v>2388.9999999999995</c:v>
                </c:pt>
                <c:pt idx="143">
                  <c:v>1161.3194444444443</c:v>
                </c:pt>
                <c:pt idx="144">
                  <c:v>630.43055555555623</c:v>
                </c:pt>
                <c:pt idx="145">
                  <c:v>962.23611111111177</c:v>
                </c:pt>
                <c:pt idx="146">
                  <c:v>1526.305555555555</c:v>
                </c:pt>
                <c:pt idx="147">
                  <c:v>1625.8472222222217</c:v>
                </c:pt>
                <c:pt idx="148">
                  <c:v>1260.8611111111113</c:v>
                </c:pt>
                <c:pt idx="149">
                  <c:v>696.79166666666708</c:v>
                </c:pt>
                <c:pt idx="150">
                  <c:v>66.361111111110873</c:v>
                </c:pt>
                <c:pt idx="151">
                  <c:v>-862.69444444444491</c:v>
                </c:pt>
                <c:pt idx="152">
                  <c:v>-2256.2777777777765</c:v>
                </c:pt>
                <c:pt idx="153">
                  <c:v>-3284.8749999999995</c:v>
                </c:pt>
                <c:pt idx="154">
                  <c:v>-3085.791666666667</c:v>
                </c:pt>
                <c:pt idx="155">
                  <c:v>-1758.5694444444446</c:v>
                </c:pt>
                <c:pt idx="156">
                  <c:v>-232.26388888888923</c:v>
                </c:pt>
                <c:pt idx="157">
                  <c:v>696.79166666666663</c:v>
                </c:pt>
                <c:pt idx="158">
                  <c:v>1526.3055555555554</c:v>
                </c:pt>
                <c:pt idx="159">
                  <c:v>1990.8333333333339</c:v>
                </c:pt>
                <c:pt idx="160">
                  <c:v>2057.1944444444439</c:v>
                </c:pt>
                <c:pt idx="161">
                  <c:v>1791.7499999999995</c:v>
                </c:pt>
                <c:pt idx="162">
                  <c:v>1393.5833333333342</c:v>
                </c:pt>
                <c:pt idx="163">
                  <c:v>1327.2222222222222</c:v>
                </c:pt>
                <c:pt idx="164">
                  <c:v>1161.3194444444443</c:v>
                </c:pt>
                <c:pt idx="165">
                  <c:v>862.69444444444491</c:v>
                </c:pt>
                <c:pt idx="166">
                  <c:v>696.79166666666708</c:v>
                </c:pt>
                <c:pt idx="167">
                  <c:v>1028.5972222222226</c:v>
                </c:pt>
                <c:pt idx="168">
                  <c:v>1327.2222222222222</c:v>
                </c:pt>
                <c:pt idx="169">
                  <c:v>929.05555555555463</c:v>
                </c:pt>
                <c:pt idx="170">
                  <c:v>66.361111111109693</c:v>
                </c:pt>
                <c:pt idx="171">
                  <c:v>-962.23611111111063</c:v>
                </c:pt>
                <c:pt idx="172">
                  <c:v>-2123.5555555555547</c:v>
                </c:pt>
                <c:pt idx="173">
                  <c:v>-2654.4444444444443</c:v>
                </c:pt>
                <c:pt idx="174">
                  <c:v>-1891.2916666666663</c:v>
                </c:pt>
                <c:pt idx="175">
                  <c:v>-663.61111111111109</c:v>
                </c:pt>
                <c:pt idx="176">
                  <c:v>199.08333333333263</c:v>
                </c:pt>
                <c:pt idx="177">
                  <c:v>895.87499999999977</c:v>
                </c:pt>
                <c:pt idx="178">
                  <c:v>1094.9583333333335</c:v>
                </c:pt>
                <c:pt idx="179">
                  <c:v>597.25000000000023</c:v>
                </c:pt>
                <c:pt idx="180">
                  <c:v>99.541666666666899</c:v>
                </c:pt>
                <c:pt idx="181">
                  <c:v>-132.72222222222294</c:v>
                </c:pt>
                <c:pt idx="182">
                  <c:v>-398.16666666666646</c:v>
                </c:pt>
                <c:pt idx="183">
                  <c:v>-1028.5972222222215</c:v>
                </c:pt>
                <c:pt idx="184">
                  <c:v>-1559.4861111111109</c:v>
                </c:pt>
                <c:pt idx="185">
                  <c:v>-1692.2083333333337</c:v>
                </c:pt>
                <c:pt idx="186">
                  <c:v>-1559.486111111112</c:v>
                </c:pt>
                <c:pt idx="187">
                  <c:v>-1294.0416666666661</c:v>
                </c:pt>
                <c:pt idx="188">
                  <c:v>-1061.7777777777774</c:v>
                </c:pt>
                <c:pt idx="189">
                  <c:v>-862.69444444444491</c:v>
                </c:pt>
                <c:pt idx="190">
                  <c:v>-663.61111111111109</c:v>
                </c:pt>
                <c:pt idx="191">
                  <c:v>-530.88888888888869</c:v>
                </c:pt>
                <c:pt idx="192">
                  <c:v>-398.16666666666646</c:v>
                </c:pt>
                <c:pt idx="193">
                  <c:v>-232.26388888888923</c:v>
                </c:pt>
                <c:pt idx="194">
                  <c:v>-165.90277777777777</c:v>
                </c:pt>
                <c:pt idx="195">
                  <c:v>-66.361111111110873</c:v>
                </c:pt>
                <c:pt idx="196">
                  <c:v>0</c:v>
                </c:pt>
                <c:pt idx="197">
                  <c:v>0</c:v>
                </c:pt>
                <c:pt idx="198">
                  <c:v>165.90277777777777</c:v>
                </c:pt>
                <c:pt idx="199">
                  <c:v>331.80555555555554</c:v>
                </c:pt>
                <c:pt idx="200">
                  <c:v>497.70833333333331</c:v>
                </c:pt>
                <c:pt idx="201">
                  <c:v>663.61111111111109</c:v>
                </c:pt>
                <c:pt idx="202">
                  <c:v>829.51388888888891</c:v>
                </c:pt>
                <c:pt idx="203">
                  <c:v>1327.2222222222222</c:v>
                </c:pt>
                <c:pt idx="204">
                  <c:v>1559.4861111111109</c:v>
                </c:pt>
                <c:pt idx="205">
                  <c:v>1592.6666666666667</c:v>
                </c:pt>
                <c:pt idx="206">
                  <c:v>1891.2916666666663</c:v>
                </c:pt>
                <c:pt idx="207">
                  <c:v>1924.4722222222222</c:v>
                </c:pt>
                <c:pt idx="208">
                  <c:v>1692.2083333333337</c:v>
                </c:pt>
                <c:pt idx="209">
                  <c:v>1858.1111111111113</c:v>
                </c:pt>
                <c:pt idx="210">
                  <c:v>1824.9305555555554</c:v>
                </c:pt>
                <c:pt idx="211">
                  <c:v>1327.2222222222222</c:v>
                </c:pt>
                <c:pt idx="212">
                  <c:v>995.41666666666663</c:v>
                </c:pt>
                <c:pt idx="213">
                  <c:v>796.33333333333292</c:v>
                </c:pt>
                <c:pt idx="214">
                  <c:v>862.69444444444491</c:v>
                </c:pt>
                <c:pt idx="215">
                  <c:v>1128.1388888888882</c:v>
                </c:pt>
                <c:pt idx="216">
                  <c:v>1327.2222222222222</c:v>
                </c:pt>
                <c:pt idx="217">
                  <c:v>1327.2222222222222</c:v>
                </c:pt>
                <c:pt idx="218">
                  <c:v>1161.3194444444443</c:v>
                </c:pt>
                <c:pt idx="219">
                  <c:v>929.05555555555463</c:v>
                </c:pt>
                <c:pt idx="220">
                  <c:v>696.79166666666708</c:v>
                </c:pt>
                <c:pt idx="221">
                  <c:v>431.34722222222359</c:v>
                </c:pt>
                <c:pt idx="222">
                  <c:v>265.44444444444349</c:v>
                </c:pt>
                <c:pt idx="223">
                  <c:v>232.26388888888746</c:v>
                </c:pt>
                <c:pt idx="224">
                  <c:v>232.26388888888982</c:v>
                </c:pt>
                <c:pt idx="225">
                  <c:v>331.80555555555554</c:v>
                </c:pt>
                <c:pt idx="226">
                  <c:v>364.98611111110921</c:v>
                </c:pt>
                <c:pt idx="227">
                  <c:v>331.80555555555554</c:v>
                </c:pt>
                <c:pt idx="228">
                  <c:v>298.62500000000188</c:v>
                </c:pt>
                <c:pt idx="229">
                  <c:v>232.26388888888982</c:v>
                </c:pt>
                <c:pt idx="230">
                  <c:v>99.541666666665719</c:v>
                </c:pt>
                <c:pt idx="231">
                  <c:v>-99.541666666665719</c:v>
                </c:pt>
                <c:pt idx="232">
                  <c:v>-530.88888888888937</c:v>
                </c:pt>
                <c:pt idx="233">
                  <c:v>-1094.9583333333348</c:v>
                </c:pt>
                <c:pt idx="234">
                  <c:v>-1294.0416666666661</c:v>
                </c:pt>
                <c:pt idx="235">
                  <c:v>-1028.5972222222226</c:v>
                </c:pt>
                <c:pt idx="236">
                  <c:v>-597.24999999999909</c:v>
                </c:pt>
                <c:pt idx="237">
                  <c:v>-464.52777777777732</c:v>
                </c:pt>
                <c:pt idx="238">
                  <c:v>-763.15277777777919</c:v>
                </c:pt>
                <c:pt idx="239">
                  <c:v>-1360.4027777777783</c:v>
                </c:pt>
                <c:pt idx="240">
                  <c:v>-1791.7499999999995</c:v>
                </c:pt>
                <c:pt idx="241">
                  <c:v>-1592.6666666666658</c:v>
                </c:pt>
                <c:pt idx="242">
                  <c:v>-1493.125</c:v>
                </c:pt>
                <c:pt idx="243">
                  <c:v>-1625.8472222222217</c:v>
                </c:pt>
                <c:pt idx="244">
                  <c:v>-1559.486111111112</c:v>
                </c:pt>
                <c:pt idx="245">
                  <c:v>-1858.1111111111113</c:v>
                </c:pt>
                <c:pt idx="246">
                  <c:v>-2388.9999999999986</c:v>
                </c:pt>
                <c:pt idx="247">
                  <c:v>-2256.2777777777778</c:v>
                </c:pt>
                <c:pt idx="248">
                  <c:v>-1393.5833333333342</c:v>
                </c:pt>
                <c:pt idx="249">
                  <c:v>-597.25000000000023</c:v>
                </c:pt>
                <c:pt idx="250">
                  <c:v>-464.52777777777732</c:v>
                </c:pt>
                <c:pt idx="251">
                  <c:v>-663.61111111111109</c:v>
                </c:pt>
                <c:pt idx="252">
                  <c:v>-564.06944444444412</c:v>
                </c:pt>
                <c:pt idx="253">
                  <c:v>-199.08333333333263</c:v>
                </c:pt>
                <c:pt idx="254">
                  <c:v>-132.72222222222294</c:v>
                </c:pt>
                <c:pt idx="255">
                  <c:v>-696.79166666666708</c:v>
                </c:pt>
                <c:pt idx="256">
                  <c:v>-962.23611111111063</c:v>
                </c:pt>
                <c:pt idx="257">
                  <c:v>-99.541666666666316</c:v>
                </c:pt>
                <c:pt idx="258">
                  <c:v>1128.1388888888882</c:v>
                </c:pt>
                <c:pt idx="259">
                  <c:v>1725.3888888888891</c:v>
                </c:pt>
                <c:pt idx="260">
                  <c:v>1758.5694444444446</c:v>
                </c:pt>
                <c:pt idx="261">
                  <c:v>1692.2083333333326</c:v>
                </c:pt>
                <c:pt idx="262">
                  <c:v>1824.9305555555554</c:v>
                </c:pt>
                <c:pt idx="263">
                  <c:v>2256.2777777777778</c:v>
                </c:pt>
                <c:pt idx="264">
                  <c:v>2455.3611111111118</c:v>
                </c:pt>
                <c:pt idx="265">
                  <c:v>2156.7361111111113</c:v>
                </c:pt>
                <c:pt idx="266">
                  <c:v>1559.4861111111095</c:v>
                </c:pt>
                <c:pt idx="267">
                  <c:v>1294.0416666666661</c:v>
                </c:pt>
                <c:pt idx="268">
                  <c:v>1194.5000000000005</c:v>
                </c:pt>
                <c:pt idx="269">
                  <c:v>995.41666666666663</c:v>
                </c:pt>
                <c:pt idx="270">
                  <c:v>530.88888888888937</c:v>
                </c:pt>
                <c:pt idx="271">
                  <c:v>-99.541666666665719</c:v>
                </c:pt>
                <c:pt idx="272">
                  <c:v>-232.26388888888982</c:v>
                </c:pt>
                <c:pt idx="273">
                  <c:v>-630.43055555555509</c:v>
                </c:pt>
                <c:pt idx="274">
                  <c:v>-1493.125</c:v>
                </c:pt>
                <c:pt idx="275">
                  <c:v>-1891.2916666666677</c:v>
                </c:pt>
                <c:pt idx="276">
                  <c:v>-2123.5555555555547</c:v>
                </c:pt>
                <c:pt idx="277">
                  <c:v>-2355.8194444444448</c:v>
                </c:pt>
                <c:pt idx="278">
                  <c:v>-2953.0694444444439</c:v>
                </c:pt>
                <c:pt idx="279">
                  <c:v>-3152.1527777777778</c:v>
                </c:pt>
                <c:pt idx="280">
                  <c:v>-1758.5694444444446</c:v>
                </c:pt>
                <c:pt idx="281">
                  <c:v>497.70833333333331</c:v>
                </c:pt>
                <c:pt idx="282">
                  <c:v>2123.5555555555561</c:v>
                </c:pt>
                <c:pt idx="283">
                  <c:v>2422.1805555555561</c:v>
                </c:pt>
                <c:pt idx="284">
                  <c:v>2488.541666666667</c:v>
                </c:pt>
                <c:pt idx="285">
                  <c:v>2388.9999999999995</c:v>
                </c:pt>
                <c:pt idx="286">
                  <c:v>2189.916666666667</c:v>
                </c:pt>
                <c:pt idx="287">
                  <c:v>2189.916666666667</c:v>
                </c:pt>
                <c:pt idx="288">
                  <c:v>2189.9166666666647</c:v>
                </c:pt>
                <c:pt idx="289">
                  <c:v>1725.3888888888898</c:v>
                </c:pt>
                <c:pt idx="290">
                  <c:v>829.51388888888891</c:v>
                </c:pt>
                <c:pt idx="291">
                  <c:v>0</c:v>
                </c:pt>
                <c:pt idx="292">
                  <c:v>-564.06944444444309</c:v>
                </c:pt>
                <c:pt idx="293">
                  <c:v>-630.43055555555748</c:v>
                </c:pt>
                <c:pt idx="294">
                  <c:v>-431.34722222222359</c:v>
                </c:pt>
                <c:pt idx="295">
                  <c:v>-199.08333333333144</c:v>
                </c:pt>
                <c:pt idx="296">
                  <c:v>0</c:v>
                </c:pt>
                <c:pt idx="297">
                  <c:v>132.72222222222175</c:v>
                </c:pt>
                <c:pt idx="298">
                  <c:v>165.90277777777777</c:v>
                </c:pt>
                <c:pt idx="299">
                  <c:v>66.361111111109693</c:v>
                </c:pt>
                <c:pt idx="300">
                  <c:v>-66.361111111109693</c:v>
                </c:pt>
                <c:pt idx="301">
                  <c:v>-232.26388888888746</c:v>
                </c:pt>
                <c:pt idx="302">
                  <c:v>-431.34722222222359</c:v>
                </c:pt>
                <c:pt idx="303">
                  <c:v>-597.25000000000148</c:v>
                </c:pt>
                <c:pt idx="304">
                  <c:v>-829.51388888888891</c:v>
                </c:pt>
                <c:pt idx="305">
                  <c:v>-995.41666666666663</c:v>
                </c:pt>
                <c:pt idx="306">
                  <c:v>-829.51388888888891</c:v>
                </c:pt>
                <c:pt idx="307">
                  <c:v>-497.70833333333331</c:v>
                </c:pt>
                <c:pt idx="308">
                  <c:v>-232.26388888888746</c:v>
                </c:pt>
                <c:pt idx="309">
                  <c:v>-199.08333333333144</c:v>
                </c:pt>
                <c:pt idx="310">
                  <c:v>-298.62499999999955</c:v>
                </c:pt>
                <c:pt idx="311">
                  <c:v>-398.1666666666676</c:v>
                </c:pt>
                <c:pt idx="312">
                  <c:v>-597.25000000000148</c:v>
                </c:pt>
                <c:pt idx="313">
                  <c:v>-829.51388888888891</c:v>
                </c:pt>
                <c:pt idx="314">
                  <c:v>-995.41666666666663</c:v>
                </c:pt>
                <c:pt idx="315">
                  <c:v>-995.41666666666663</c:v>
                </c:pt>
                <c:pt idx="316">
                  <c:v>-895.87499999999977</c:v>
                </c:pt>
                <c:pt idx="317">
                  <c:v>-995.41666666666663</c:v>
                </c:pt>
                <c:pt idx="318">
                  <c:v>-1227.6805555555552</c:v>
                </c:pt>
                <c:pt idx="319">
                  <c:v>-1294.0416666666661</c:v>
                </c:pt>
                <c:pt idx="320">
                  <c:v>-796.33333333333292</c:v>
                </c:pt>
                <c:pt idx="321">
                  <c:v>-398.1666666666676</c:v>
                </c:pt>
                <c:pt idx="322">
                  <c:v>-232.26388888888982</c:v>
                </c:pt>
                <c:pt idx="323">
                  <c:v>-199.08333333333263</c:v>
                </c:pt>
                <c:pt idx="324">
                  <c:v>-331.80555555555554</c:v>
                </c:pt>
                <c:pt idx="325">
                  <c:v>-132.72222222222294</c:v>
                </c:pt>
                <c:pt idx="326">
                  <c:v>-99.541666666665719</c:v>
                </c:pt>
                <c:pt idx="327">
                  <c:v>-199.08333333333263</c:v>
                </c:pt>
                <c:pt idx="328">
                  <c:v>-1028.5972222222226</c:v>
                </c:pt>
                <c:pt idx="329">
                  <c:v>-1924.4722222222222</c:v>
                </c:pt>
                <c:pt idx="330">
                  <c:v>-1194.5000000000005</c:v>
                </c:pt>
                <c:pt idx="331">
                  <c:v>-265.44444444444468</c:v>
                </c:pt>
                <c:pt idx="332">
                  <c:v>-331.80555555555497</c:v>
                </c:pt>
                <c:pt idx="333">
                  <c:v>-364.98611111111103</c:v>
                </c:pt>
                <c:pt idx="334">
                  <c:v>-298.62500000000011</c:v>
                </c:pt>
                <c:pt idx="335">
                  <c:v>-364.98611111111103</c:v>
                </c:pt>
                <c:pt idx="336">
                  <c:v>-232.26388888888866</c:v>
                </c:pt>
                <c:pt idx="337">
                  <c:v>0</c:v>
                </c:pt>
                <c:pt idx="338">
                  <c:v>364.98611111111103</c:v>
                </c:pt>
                <c:pt idx="339">
                  <c:v>1094.9583333333335</c:v>
                </c:pt>
                <c:pt idx="340">
                  <c:v>1891.2916666666667</c:v>
                </c:pt>
                <c:pt idx="341">
                  <c:v>2090.3750000000005</c:v>
                </c:pt>
                <c:pt idx="342">
                  <c:v>1294.0416666666661</c:v>
                </c:pt>
                <c:pt idx="343">
                  <c:v>398.16666666666646</c:v>
                </c:pt>
                <c:pt idx="344">
                  <c:v>165.90277777777777</c:v>
                </c:pt>
                <c:pt idx="345">
                  <c:v>364.9861111111104</c:v>
                </c:pt>
                <c:pt idx="346">
                  <c:v>364.9861111111116</c:v>
                </c:pt>
                <c:pt idx="347">
                  <c:v>232.26388888888982</c:v>
                </c:pt>
                <c:pt idx="348">
                  <c:v>364.9861111111104</c:v>
                </c:pt>
                <c:pt idx="349">
                  <c:v>331.80555555555554</c:v>
                </c:pt>
                <c:pt idx="350">
                  <c:v>165.90277777777777</c:v>
                </c:pt>
                <c:pt idx="351">
                  <c:v>0</c:v>
                </c:pt>
                <c:pt idx="352">
                  <c:v>-66.361111111110873</c:v>
                </c:pt>
                <c:pt idx="353">
                  <c:v>-66.361111111112052</c:v>
                </c:pt>
                <c:pt idx="354">
                  <c:v>-33.180555555556026</c:v>
                </c:pt>
                <c:pt idx="355">
                  <c:v>66.361111111112052</c:v>
                </c:pt>
                <c:pt idx="356">
                  <c:v>99.541666666666899</c:v>
                </c:pt>
                <c:pt idx="357">
                  <c:v>-33.180555555556026</c:v>
                </c:pt>
                <c:pt idx="358">
                  <c:v>-431.34722222222246</c:v>
                </c:pt>
                <c:pt idx="359">
                  <c:v>-995.41666666666663</c:v>
                </c:pt>
                <c:pt idx="360">
                  <c:v>-1227.6805555555552</c:v>
                </c:pt>
                <c:pt idx="361">
                  <c:v>-1028.5972222222226</c:v>
                </c:pt>
                <c:pt idx="362">
                  <c:v>-696.79166666666595</c:v>
                </c:pt>
                <c:pt idx="363">
                  <c:v>-398.16666666666646</c:v>
                </c:pt>
                <c:pt idx="364">
                  <c:v>-132.72222222222294</c:v>
                </c:pt>
                <c:pt idx="365">
                  <c:v>33.180555555556026</c:v>
                </c:pt>
                <c:pt idx="366">
                  <c:v>165.90277777777777</c:v>
                </c:pt>
                <c:pt idx="367">
                  <c:v>431.34722222222246</c:v>
                </c:pt>
                <c:pt idx="368">
                  <c:v>763.15277777777794</c:v>
                </c:pt>
                <c:pt idx="369">
                  <c:v>729.97222222222206</c:v>
                </c:pt>
                <c:pt idx="370">
                  <c:v>331.80555555555554</c:v>
                </c:pt>
                <c:pt idx="371">
                  <c:v>-165.90277777777777</c:v>
                </c:pt>
                <c:pt idx="372">
                  <c:v>-1061.7777777777774</c:v>
                </c:pt>
                <c:pt idx="373">
                  <c:v>-2024.0138888888894</c:v>
                </c:pt>
                <c:pt idx="374">
                  <c:v>-2289.4583333333335</c:v>
                </c:pt>
                <c:pt idx="375">
                  <c:v>-1924.4722222222217</c:v>
                </c:pt>
                <c:pt idx="376">
                  <c:v>-1393.5833333333337</c:v>
                </c:pt>
                <c:pt idx="377">
                  <c:v>-995.41666666666663</c:v>
                </c:pt>
                <c:pt idx="378">
                  <c:v>-729.97222222222206</c:v>
                </c:pt>
                <c:pt idx="379">
                  <c:v>-564.06944444444446</c:v>
                </c:pt>
                <c:pt idx="380">
                  <c:v>-630.43055555555566</c:v>
                </c:pt>
                <c:pt idx="381">
                  <c:v>-763.15277777777771</c:v>
                </c:pt>
                <c:pt idx="382">
                  <c:v>-796.33333333333314</c:v>
                </c:pt>
                <c:pt idx="383">
                  <c:v>-862.69444444444457</c:v>
                </c:pt>
                <c:pt idx="384">
                  <c:v>-929.05555555555554</c:v>
                </c:pt>
                <c:pt idx="385">
                  <c:v>-763.15277777777771</c:v>
                </c:pt>
                <c:pt idx="386">
                  <c:v>-298.625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165.90277777777777</c:v>
                </c:pt>
                <c:pt idx="392">
                  <c:v>696.79166666666674</c:v>
                </c:pt>
                <c:pt idx="393">
                  <c:v>1426.7638888888889</c:v>
                </c:pt>
                <c:pt idx="394">
                  <c:v>2057.1944444444448</c:v>
                </c:pt>
                <c:pt idx="395">
                  <c:v>2488.541666666667</c:v>
                </c:pt>
                <c:pt idx="396">
                  <c:v>2753.9861111111113</c:v>
                </c:pt>
                <c:pt idx="397">
                  <c:v>2853.5277777777774</c:v>
                </c:pt>
                <c:pt idx="398">
                  <c:v>2521.7222222222213</c:v>
                </c:pt>
                <c:pt idx="399">
                  <c:v>1559.486111111112</c:v>
                </c:pt>
                <c:pt idx="400">
                  <c:v>464.52777777777845</c:v>
                </c:pt>
                <c:pt idx="401">
                  <c:v>-232.26388888888982</c:v>
                </c:pt>
                <c:pt idx="402">
                  <c:v>-763.15277777777794</c:v>
                </c:pt>
                <c:pt idx="403">
                  <c:v>-1094.9583333333323</c:v>
                </c:pt>
                <c:pt idx="404">
                  <c:v>-1028.5972222222226</c:v>
                </c:pt>
                <c:pt idx="405">
                  <c:v>-962.23611111111177</c:v>
                </c:pt>
                <c:pt idx="406">
                  <c:v>-1061.7777777777774</c:v>
                </c:pt>
                <c:pt idx="407">
                  <c:v>-1128.1388888888882</c:v>
                </c:pt>
                <c:pt idx="408">
                  <c:v>-929.05555555555566</c:v>
                </c:pt>
                <c:pt idx="409">
                  <c:v>-464.52777777777783</c:v>
                </c:pt>
                <c:pt idx="410">
                  <c:v>-66.361111111110873</c:v>
                </c:pt>
                <c:pt idx="411">
                  <c:v>99.541666666666316</c:v>
                </c:pt>
                <c:pt idx="412">
                  <c:v>165.90277777777777</c:v>
                </c:pt>
                <c:pt idx="413">
                  <c:v>232.26388888888923</c:v>
                </c:pt>
                <c:pt idx="414">
                  <c:v>464.52777777777783</c:v>
                </c:pt>
                <c:pt idx="415">
                  <c:v>829.51388888888835</c:v>
                </c:pt>
                <c:pt idx="416">
                  <c:v>929.0555555555552</c:v>
                </c:pt>
                <c:pt idx="417">
                  <c:v>564.06944444444537</c:v>
                </c:pt>
                <c:pt idx="418">
                  <c:v>33.180555555556026</c:v>
                </c:pt>
                <c:pt idx="419">
                  <c:v>-497.70833333333331</c:v>
                </c:pt>
                <c:pt idx="420">
                  <c:v>-729.97222222222206</c:v>
                </c:pt>
                <c:pt idx="421">
                  <c:v>-464.52777777777845</c:v>
                </c:pt>
                <c:pt idx="422">
                  <c:v>-66.361111111112052</c:v>
                </c:pt>
                <c:pt idx="423">
                  <c:v>331.80555555555554</c:v>
                </c:pt>
                <c:pt idx="424">
                  <c:v>895.87500000000091</c:v>
                </c:pt>
                <c:pt idx="425">
                  <c:v>1791.7500000000005</c:v>
                </c:pt>
                <c:pt idx="426">
                  <c:v>2753.9861111111104</c:v>
                </c:pt>
                <c:pt idx="427">
                  <c:v>2986.25</c:v>
                </c:pt>
                <c:pt idx="428">
                  <c:v>1990.8333333333333</c:v>
                </c:pt>
                <c:pt idx="429">
                  <c:v>630.43055555555509</c:v>
                </c:pt>
                <c:pt idx="430">
                  <c:v>-199.0833333333338</c:v>
                </c:pt>
                <c:pt idx="431">
                  <c:v>-530.88888888888937</c:v>
                </c:pt>
                <c:pt idx="432">
                  <c:v>-497.70833333333218</c:v>
                </c:pt>
                <c:pt idx="433">
                  <c:v>-265.44444444444349</c:v>
                </c:pt>
                <c:pt idx="434">
                  <c:v>-232.26388888888866</c:v>
                </c:pt>
                <c:pt idx="435">
                  <c:v>-630.43055555555623</c:v>
                </c:pt>
                <c:pt idx="436">
                  <c:v>-1294.0416666666674</c:v>
                </c:pt>
                <c:pt idx="437">
                  <c:v>-2057.1944444444439</c:v>
                </c:pt>
                <c:pt idx="438">
                  <c:v>-2820.3472222222222</c:v>
                </c:pt>
                <c:pt idx="439">
                  <c:v>-3351.2361111111109</c:v>
                </c:pt>
                <c:pt idx="440">
                  <c:v>-3483.958333333333</c:v>
                </c:pt>
                <c:pt idx="441">
                  <c:v>-3019.4305555555561</c:v>
                </c:pt>
                <c:pt idx="442">
                  <c:v>-2123.5555555555557</c:v>
                </c:pt>
                <c:pt idx="443">
                  <c:v>-1194.4999999999998</c:v>
                </c:pt>
                <c:pt idx="444">
                  <c:v>-431.34722222222223</c:v>
                </c:pt>
                <c:pt idx="445">
                  <c:v>-66.361111111111114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165.90277777777777</c:v>
                </c:pt>
                <c:pt idx="512">
                  <c:v>829.51388888888891</c:v>
                </c:pt>
                <c:pt idx="513">
                  <c:v>2024.0138888888887</c:v>
                </c:pt>
                <c:pt idx="514">
                  <c:v>3085.791666666667</c:v>
                </c:pt>
                <c:pt idx="515">
                  <c:v>3384.416666666667</c:v>
                </c:pt>
                <c:pt idx="516">
                  <c:v>2886.708333333333</c:v>
                </c:pt>
                <c:pt idx="517">
                  <c:v>1692.2083333333326</c:v>
                </c:pt>
                <c:pt idx="518">
                  <c:v>464.52777777777732</c:v>
                </c:pt>
                <c:pt idx="519">
                  <c:v>-199.08333333333263</c:v>
                </c:pt>
                <c:pt idx="520">
                  <c:v>-530.88888888888823</c:v>
                </c:pt>
                <c:pt idx="521">
                  <c:v>-696.79166666666708</c:v>
                </c:pt>
                <c:pt idx="522">
                  <c:v>-829.51388888888891</c:v>
                </c:pt>
                <c:pt idx="523">
                  <c:v>-1227.6805555555552</c:v>
                </c:pt>
                <c:pt idx="524">
                  <c:v>-1957.6527777777778</c:v>
                </c:pt>
                <c:pt idx="525">
                  <c:v>-2621.2638888888891</c:v>
                </c:pt>
                <c:pt idx="526">
                  <c:v>-2621.2638888888891</c:v>
                </c:pt>
                <c:pt idx="527">
                  <c:v>-1858.1111111111109</c:v>
                </c:pt>
                <c:pt idx="528">
                  <c:v>-995.41666666666663</c:v>
                </c:pt>
                <c:pt idx="529">
                  <c:v>-663.61111111111109</c:v>
                </c:pt>
                <c:pt idx="530">
                  <c:v>-331.80555555555554</c:v>
                </c:pt>
                <c:pt idx="531">
                  <c:v>0</c:v>
                </c:pt>
                <c:pt idx="532">
                  <c:v>66.361111111111114</c:v>
                </c:pt>
                <c:pt idx="533">
                  <c:v>398.16666666666663</c:v>
                </c:pt>
                <c:pt idx="534">
                  <c:v>995.41666666666663</c:v>
                </c:pt>
                <c:pt idx="535">
                  <c:v>1327.2222222222222</c:v>
                </c:pt>
                <c:pt idx="536">
                  <c:v>1659.0277777777774</c:v>
                </c:pt>
                <c:pt idx="537">
                  <c:v>2588.083333333333</c:v>
                </c:pt>
                <c:pt idx="538">
                  <c:v>3517.1388888888891</c:v>
                </c:pt>
                <c:pt idx="539">
                  <c:v>3351.2361111111113</c:v>
                </c:pt>
                <c:pt idx="540">
                  <c:v>1891.2916666666663</c:v>
                </c:pt>
                <c:pt idx="541">
                  <c:v>464.52777777777732</c:v>
                </c:pt>
                <c:pt idx="542">
                  <c:v>-66.361111111110873</c:v>
                </c:pt>
                <c:pt idx="543">
                  <c:v>-298.62499999999955</c:v>
                </c:pt>
                <c:pt idx="544">
                  <c:v>-663.61111111111109</c:v>
                </c:pt>
                <c:pt idx="545">
                  <c:v>-1161.3194444444443</c:v>
                </c:pt>
                <c:pt idx="546">
                  <c:v>-1260.8611111111113</c:v>
                </c:pt>
                <c:pt idx="547">
                  <c:v>-962.23611111111177</c:v>
                </c:pt>
                <c:pt idx="548">
                  <c:v>-729.97222222222206</c:v>
                </c:pt>
                <c:pt idx="549">
                  <c:v>-597.24999999999966</c:v>
                </c:pt>
                <c:pt idx="550">
                  <c:v>-530.88888888888937</c:v>
                </c:pt>
                <c:pt idx="551">
                  <c:v>-364.98611111111103</c:v>
                </c:pt>
                <c:pt idx="552">
                  <c:v>-331.80555555555554</c:v>
                </c:pt>
                <c:pt idx="553">
                  <c:v>-331.80555555555554</c:v>
                </c:pt>
                <c:pt idx="554">
                  <c:v>-199.08333333333323</c:v>
                </c:pt>
                <c:pt idx="555">
                  <c:v>-66.36111111111147</c:v>
                </c:pt>
                <c:pt idx="556">
                  <c:v>66.36111111111147</c:v>
                </c:pt>
                <c:pt idx="557">
                  <c:v>232.26388888888923</c:v>
                </c:pt>
                <c:pt idx="558">
                  <c:v>398.16666666666646</c:v>
                </c:pt>
                <c:pt idx="559">
                  <c:v>895.87499999999977</c:v>
                </c:pt>
                <c:pt idx="560">
                  <c:v>829.51388888888891</c:v>
                </c:pt>
                <c:pt idx="561">
                  <c:v>165.90277777777777</c:v>
                </c:pt>
                <c:pt idx="562">
                  <c:v>0</c:v>
                </c:pt>
                <c:pt idx="563">
                  <c:v>-530.88888888888869</c:v>
                </c:pt>
                <c:pt idx="564">
                  <c:v>-2289.4583333333335</c:v>
                </c:pt>
                <c:pt idx="565">
                  <c:v>-3517.1388888888891</c:v>
                </c:pt>
                <c:pt idx="566">
                  <c:v>-3351.2361111111109</c:v>
                </c:pt>
                <c:pt idx="567">
                  <c:v>-1592.6666666666665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331.80555555555554</c:v>
                </c:pt>
                <c:pt idx="601">
                  <c:v>696.79166666666674</c:v>
                </c:pt>
                <c:pt idx="602">
                  <c:v>1260.8611111111111</c:v>
                </c:pt>
                <c:pt idx="603">
                  <c:v>2322.6388888888887</c:v>
                </c:pt>
                <c:pt idx="604">
                  <c:v>3118.9722222222217</c:v>
                </c:pt>
                <c:pt idx="605">
                  <c:v>3550.3194444444443</c:v>
                </c:pt>
                <c:pt idx="606">
                  <c:v>3749.4027777777778</c:v>
                </c:pt>
                <c:pt idx="607">
                  <c:v>3550.3194444444439</c:v>
                </c:pt>
                <c:pt idx="608">
                  <c:v>3085.7916666666656</c:v>
                </c:pt>
                <c:pt idx="609">
                  <c:v>2753.9861111111104</c:v>
                </c:pt>
                <c:pt idx="610">
                  <c:v>2687.6250000000005</c:v>
                </c:pt>
                <c:pt idx="611">
                  <c:v>2521.7222222222226</c:v>
                </c:pt>
                <c:pt idx="612">
                  <c:v>1791.7499999999995</c:v>
                </c:pt>
                <c:pt idx="613">
                  <c:v>763.15277777777919</c:v>
                </c:pt>
                <c:pt idx="614">
                  <c:v>66.361111111112052</c:v>
                </c:pt>
                <c:pt idx="615">
                  <c:v>-99.541666666668092</c:v>
                </c:pt>
                <c:pt idx="616">
                  <c:v>-99.541666666665719</c:v>
                </c:pt>
                <c:pt idx="617">
                  <c:v>-199.0833333333338</c:v>
                </c:pt>
                <c:pt idx="618">
                  <c:v>-398.1666666666676</c:v>
                </c:pt>
                <c:pt idx="619">
                  <c:v>-630.43055555555509</c:v>
                </c:pt>
                <c:pt idx="620">
                  <c:v>-696.79166666666708</c:v>
                </c:pt>
                <c:pt idx="621">
                  <c:v>-497.70833333333331</c:v>
                </c:pt>
                <c:pt idx="622">
                  <c:v>-199.0833333333338</c:v>
                </c:pt>
                <c:pt idx="623">
                  <c:v>33.180555555556026</c:v>
                </c:pt>
                <c:pt idx="624">
                  <c:v>265.44444444444588</c:v>
                </c:pt>
                <c:pt idx="625">
                  <c:v>398.1666666666676</c:v>
                </c:pt>
                <c:pt idx="626">
                  <c:v>298.62499999999955</c:v>
                </c:pt>
                <c:pt idx="627">
                  <c:v>99.541666666665719</c:v>
                </c:pt>
                <c:pt idx="628">
                  <c:v>0</c:v>
                </c:pt>
                <c:pt idx="629">
                  <c:v>33.180555555556026</c:v>
                </c:pt>
                <c:pt idx="630">
                  <c:v>232.26388888888982</c:v>
                </c:pt>
                <c:pt idx="631">
                  <c:v>530.88888888888937</c:v>
                </c:pt>
                <c:pt idx="632">
                  <c:v>729.97222222222081</c:v>
                </c:pt>
                <c:pt idx="633">
                  <c:v>862.69444444444252</c:v>
                </c:pt>
                <c:pt idx="634">
                  <c:v>895.87500000000091</c:v>
                </c:pt>
                <c:pt idx="635">
                  <c:v>763.15277777777919</c:v>
                </c:pt>
                <c:pt idx="636">
                  <c:v>464.52777777777732</c:v>
                </c:pt>
                <c:pt idx="637">
                  <c:v>132.72222222222175</c:v>
                </c:pt>
                <c:pt idx="638">
                  <c:v>-33.180555555556026</c:v>
                </c:pt>
                <c:pt idx="639">
                  <c:v>-99.541666666665719</c:v>
                </c:pt>
                <c:pt idx="640">
                  <c:v>-99.541666666665719</c:v>
                </c:pt>
                <c:pt idx="641">
                  <c:v>132.72222222222175</c:v>
                </c:pt>
                <c:pt idx="642">
                  <c:v>564.06944444444309</c:v>
                </c:pt>
                <c:pt idx="643">
                  <c:v>696.79166666666708</c:v>
                </c:pt>
                <c:pt idx="644">
                  <c:v>398.1666666666676</c:v>
                </c:pt>
                <c:pt idx="645">
                  <c:v>232.26388888888746</c:v>
                </c:pt>
                <c:pt idx="646">
                  <c:v>265.44444444444349</c:v>
                </c:pt>
                <c:pt idx="647">
                  <c:v>265.44444444444588</c:v>
                </c:pt>
                <c:pt idx="648">
                  <c:v>199.0833333333338</c:v>
                </c:pt>
                <c:pt idx="649">
                  <c:v>33.180555555553667</c:v>
                </c:pt>
                <c:pt idx="650">
                  <c:v>-298.62499999999955</c:v>
                </c:pt>
                <c:pt idx="651">
                  <c:v>-862.69444444444252</c:v>
                </c:pt>
                <c:pt idx="652">
                  <c:v>-1294.0416666666661</c:v>
                </c:pt>
                <c:pt idx="653">
                  <c:v>-1360.4027777777783</c:v>
                </c:pt>
                <c:pt idx="654">
                  <c:v>-1625.8472222222217</c:v>
                </c:pt>
                <c:pt idx="655">
                  <c:v>-2289.458333333333</c:v>
                </c:pt>
                <c:pt idx="656">
                  <c:v>-2654.4444444444443</c:v>
                </c:pt>
                <c:pt idx="657">
                  <c:v>-2223.0972222222231</c:v>
                </c:pt>
                <c:pt idx="658">
                  <c:v>-1625.8472222222242</c:v>
                </c:pt>
                <c:pt idx="659">
                  <c:v>-1824.9305555555554</c:v>
                </c:pt>
                <c:pt idx="660">
                  <c:v>-2753.9861111111104</c:v>
                </c:pt>
                <c:pt idx="661">
                  <c:v>-3417.5972222222222</c:v>
                </c:pt>
                <c:pt idx="662">
                  <c:v>-3517.1388888888887</c:v>
                </c:pt>
                <c:pt idx="663">
                  <c:v>-2521.7222222222222</c:v>
                </c:pt>
                <c:pt idx="664">
                  <c:v>-1128.1388888888889</c:v>
                </c:pt>
                <c:pt idx="665">
                  <c:v>-199.08333333333323</c:v>
                </c:pt>
                <c:pt idx="666">
                  <c:v>663.61111111111109</c:v>
                </c:pt>
                <c:pt idx="667">
                  <c:v>2156.7361111111113</c:v>
                </c:pt>
                <c:pt idx="668">
                  <c:v>3052.6111111111109</c:v>
                </c:pt>
                <c:pt idx="669">
                  <c:v>2986.25</c:v>
                </c:pt>
                <c:pt idx="670">
                  <c:v>2919.8888888888891</c:v>
                </c:pt>
                <c:pt idx="671">
                  <c:v>1990.8333333333333</c:v>
                </c:pt>
                <c:pt idx="672">
                  <c:v>1327.2222222222222</c:v>
                </c:pt>
                <c:pt idx="673">
                  <c:v>1327.2222222222222</c:v>
                </c:pt>
                <c:pt idx="674">
                  <c:v>1327.2222222222222</c:v>
                </c:pt>
                <c:pt idx="675">
                  <c:v>763.15277777777681</c:v>
                </c:pt>
                <c:pt idx="676">
                  <c:v>165.90277777777777</c:v>
                </c:pt>
                <c:pt idx="677">
                  <c:v>-431.34722222222126</c:v>
                </c:pt>
                <c:pt idx="678">
                  <c:v>-1592.6666666666658</c:v>
                </c:pt>
                <c:pt idx="679">
                  <c:v>-2388.9999999999995</c:v>
                </c:pt>
                <c:pt idx="680">
                  <c:v>-2853.5277777777783</c:v>
                </c:pt>
                <c:pt idx="681">
                  <c:v>-2986.25</c:v>
                </c:pt>
                <c:pt idx="682">
                  <c:v>-1990.8333333333333</c:v>
                </c:pt>
                <c:pt idx="683">
                  <c:v>-1294.0416666666674</c:v>
                </c:pt>
                <c:pt idx="684">
                  <c:v>-729.97222222222319</c:v>
                </c:pt>
                <c:pt idx="685">
                  <c:v>796.33333333333405</c:v>
                </c:pt>
                <c:pt idx="686">
                  <c:v>1659.0277777777778</c:v>
                </c:pt>
                <c:pt idx="687">
                  <c:v>1526.305555555555</c:v>
                </c:pt>
                <c:pt idx="688">
                  <c:v>1493.125</c:v>
                </c:pt>
                <c:pt idx="689">
                  <c:v>1459.944444444445</c:v>
                </c:pt>
                <c:pt idx="690">
                  <c:v>829.51388888888891</c:v>
                </c:pt>
                <c:pt idx="691">
                  <c:v>265.44444444444468</c:v>
                </c:pt>
                <c:pt idx="692">
                  <c:v>298.62500000000074</c:v>
                </c:pt>
                <c:pt idx="693">
                  <c:v>530.88888888888937</c:v>
                </c:pt>
                <c:pt idx="694">
                  <c:v>464.52777777777845</c:v>
                </c:pt>
                <c:pt idx="695">
                  <c:v>-99.541666666668092</c:v>
                </c:pt>
                <c:pt idx="696">
                  <c:v>-1625.8472222222229</c:v>
                </c:pt>
                <c:pt idx="697">
                  <c:v>-2189.9166666666656</c:v>
                </c:pt>
                <c:pt idx="698">
                  <c:v>-1725.3888888888887</c:v>
                </c:pt>
                <c:pt idx="699">
                  <c:v>-1327.2222222222222</c:v>
                </c:pt>
                <c:pt idx="700">
                  <c:v>-630.43055555555623</c:v>
                </c:pt>
                <c:pt idx="701">
                  <c:v>-265.44444444444468</c:v>
                </c:pt>
                <c:pt idx="702">
                  <c:v>-66.361111111110873</c:v>
                </c:pt>
                <c:pt idx="703">
                  <c:v>-33.180555555556026</c:v>
                </c:pt>
                <c:pt idx="704">
                  <c:v>-364.9861111111116</c:v>
                </c:pt>
                <c:pt idx="705">
                  <c:v>-995.41666666666663</c:v>
                </c:pt>
                <c:pt idx="706">
                  <c:v>-1592.6666666666663</c:v>
                </c:pt>
                <c:pt idx="707">
                  <c:v>-1692.2083333333326</c:v>
                </c:pt>
                <c:pt idx="708">
                  <c:v>-1028.5972222222219</c:v>
                </c:pt>
                <c:pt idx="709">
                  <c:v>132.72222222222175</c:v>
                </c:pt>
                <c:pt idx="710">
                  <c:v>1692.2083333333337</c:v>
                </c:pt>
                <c:pt idx="711">
                  <c:v>2621.2638888888896</c:v>
                </c:pt>
                <c:pt idx="712">
                  <c:v>1559.4861111111109</c:v>
                </c:pt>
                <c:pt idx="713">
                  <c:v>33.180555555554847</c:v>
                </c:pt>
                <c:pt idx="714">
                  <c:v>-1094.9583333333335</c:v>
                </c:pt>
                <c:pt idx="715">
                  <c:v>-2422.1805555555547</c:v>
                </c:pt>
                <c:pt idx="716">
                  <c:v>-2156.7361111111113</c:v>
                </c:pt>
                <c:pt idx="717">
                  <c:v>-630.43055555555566</c:v>
                </c:pt>
                <c:pt idx="718">
                  <c:v>331.80555555555554</c:v>
                </c:pt>
                <c:pt idx="719">
                  <c:v>1327.2222222222222</c:v>
                </c:pt>
                <c:pt idx="720">
                  <c:v>1824.9305555555554</c:v>
                </c:pt>
                <c:pt idx="721">
                  <c:v>1526.3055555555559</c:v>
                </c:pt>
                <c:pt idx="722">
                  <c:v>1327.2222222222222</c:v>
                </c:pt>
                <c:pt idx="723">
                  <c:v>1128.1388888888882</c:v>
                </c:pt>
                <c:pt idx="724">
                  <c:v>1360.4027777777783</c:v>
                </c:pt>
                <c:pt idx="725">
                  <c:v>1957.6527777777771</c:v>
                </c:pt>
                <c:pt idx="726">
                  <c:v>2720.8055555555538</c:v>
                </c:pt>
                <c:pt idx="727">
                  <c:v>2621.2638888888887</c:v>
                </c:pt>
                <c:pt idx="728">
                  <c:v>1791.7500000000018</c:v>
                </c:pt>
                <c:pt idx="729">
                  <c:v>1260.8611111111125</c:v>
                </c:pt>
                <c:pt idx="730">
                  <c:v>564.06944444444309</c:v>
                </c:pt>
                <c:pt idx="731">
                  <c:v>132.72222222222175</c:v>
                </c:pt>
                <c:pt idx="732">
                  <c:v>99.541666666668092</c:v>
                </c:pt>
                <c:pt idx="733">
                  <c:v>132.72222222222175</c:v>
                </c:pt>
                <c:pt idx="734">
                  <c:v>165.90277777777777</c:v>
                </c:pt>
                <c:pt idx="735">
                  <c:v>232.26388888888982</c:v>
                </c:pt>
                <c:pt idx="736">
                  <c:v>331.80555555555554</c:v>
                </c:pt>
                <c:pt idx="737">
                  <c:v>298.62499999999955</c:v>
                </c:pt>
                <c:pt idx="738">
                  <c:v>132.72222222222175</c:v>
                </c:pt>
                <c:pt idx="739">
                  <c:v>431.34722222222126</c:v>
                </c:pt>
                <c:pt idx="740">
                  <c:v>763.15277777777681</c:v>
                </c:pt>
                <c:pt idx="741">
                  <c:v>630.43055555555748</c:v>
                </c:pt>
                <c:pt idx="742">
                  <c:v>298.62499999999955</c:v>
                </c:pt>
                <c:pt idx="743">
                  <c:v>66.361111111109693</c:v>
                </c:pt>
                <c:pt idx="744">
                  <c:v>33.180555555556026</c:v>
                </c:pt>
                <c:pt idx="745">
                  <c:v>33.180555555556026</c:v>
                </c:pt>
                <c:pt idx="746">
                  <c:v>165.90277777777777</c:v>
                </c:pt>
                <c:pt idx="747">
                  <c:v>364.9861111111116</c:v>
                </c:pt>
                <c:pt idx="748">
                  <c:v>497.70833333333331</c:v>
                </c:pt>
                <c:pt idx="749">
                  <c:v>398.16666666666526</c:v>
                </c:pt>
                <c:pt idx="750">
                  <c:v>132.72222222222175</c:v>
                </c:pt>
                <c:pt idx="751">
                  <c:v>-33.180555555553667</c:v>
                </c:pt>
                <c:pt idx="752">
                  <c:v>-165.90277777777777</c:v>
                </c:pt>
                <c:pt idx="753">
                  <c:v>-398.1666666666676</c:v>
                </c:pt>
                <c:pt idx="754">
                  <c:v>-564.06944444444309</c:v>
                </c:pt>
                <c:pt idx="755">
                  <c:v>-729.97222222222319</c:v>
                </c:pt>
                <c:pt idx="756">
                  <c:v>-1294.0416666666661</c:v>
                </c:pt>
                <c:pt idx="757">
                  <c:v>-2322.6388888888887</c:v>
                </c:pt>
                <c:pt idx="758">
                  <c:v>-3185.3333333333335</c:v>
                </c:pt>
                <c:pt idx="759">
                  <c:v>-3417.5972222222213</c:v>
                </c:pt>
                <c:pt idx="760">
                  <c:v>-3450.7777777777783</c:v>
                </c:pt>
                <c:pt idx="761">
                  <c:v>-3517.1388888888891</c:v>
                </c:pt>
                <c:pt idx="762">
                  <c:v>-3118.9722222222217</c:v>
                </c:pt>
                <c:pt idx="763">
                  <c:v>-2123.5555555555547</c:v>
                </c:pt>
                <c:pt idx="764">
                  <c:v>-497.70833333333331</c:v>
                </c:pt>
                <c:pt idx="765">
                  <c:v>1327.2222222222222</c:v>
                </c:pt>
                <c:pt idx="766">
                  <c:v>2090.3750000000005</c:v>
                </c:pt>
                <c:pt idx="767">
                  <c:v>2123.5555555555547</c:v>
                </c:pt>
                <c:pt idx="768">
                  <c:v>2156.7361111111113</c:v>
                </c:pt>
                <c:pt idx="769">
                  <c:v>2554.9027777777787</c:v>
                </c:pt>
                <c:pt idx="770">
                  <c:v>3218.5138888888873</c:v>
                </c:pt>
                <c:pt idx="771">
                  <c:v>3251.6944444444434</c:v>
                </c:pt>
                <c:pt idx="772">
                  <c:v>3052.6111111111118</c:v>
                </c:pt>
                <c:pt idx="773">
                  <c:v>2521.7222222222226</c:v>
                </c:pt>
                <c:pt idx="774">
                  <c:v>2123.5555555555547</c:v>
                </c:pt>
                <c:pt idx="775">
                  <c:v>2189.916666666667</c:v>
                </c:pt>
                <c:pt idx="776">
                  <c:v>1791.7499999999995</c:v>
                </c:pt>
                <c:pt idx="777">
                  <c:v>1327.2222222222222</c:v>
                </c:pt>
                <c:pt idx="778">
                  <c:v>1161.3194444444443</c:v>
                </c:pt>
                <c:pt idx="779">
                  <c:v>995.41666666666663</c:v>
                </c:pt>
                <c:pt idx="780">
                  <c:v>763.15277777777919</c:v>
                </c:pt>
                <c:pt idx="781">
                  <c:v>564.06944444444309</c:v>
                </c:pt>
                <c:pt idx="782">
                  <c:v>398.16666666666526</c:v>
                </c:pt>
                <c:pt idx="783">
                  <c:v>265.44444444444588</c:v>
                </c:pt>
                <c:pt idx="784">
                  <c:v>232.26388888888982</c:v>
                </c:pt>
                <c:pt idx="785">
                  <c:v>364.9861111111116</c:v>
                </c:pt>
                <c:pt idx="786">
                  <c:v>398.1666666666676</c:v>
                </c:pt>
                <c:pt idx="787">
                  <c:v>199.08333333333144</c:v>
                </c:pt>
                <c:pt idx="788">
                  <c:v>33.180555555553667</c:v>
                </c:pt>
                <c:pt idx="789">
                  <c:v>33.180555555558385</c:v>
                </c:pt>
                <c:pt idx="790">
                  <c:v>132.7222222222241</c:v>
                </c:pt>
                <c:pt idx="791">
                  <c:v>199.08333333333144</c:v>
                </c:pt>
                <c:pt idx="792">
                  <c:v>-33.180555555558385</c:v>
                </c:pt>
                <c:pt idx="793">
                  <c:v>-829.51388888888891</c:v>
                </c:pt>
                <c:pt idx="794">
                  <c:v>-1957.6527777777749</c:v>
                </c:pt>
                <c:pt idx="795">
                  <c:v>-2953.0694444444439</c:v>
                </c:pt>
                <c:pt idx="796">
                  <c:v>-3450.7777777777796</c:v>
                </c:pt>
                <c:pt idx="797">
                  <c:v>-3218.5138888888896</c:v>
                </c:pt>
                <c:pt idx="798">
                  <c:v>-2322.6388888888887</c:v>
                </c:pt>
                <c:pt idx="799">
                  <c:v>-1161.3194444444443</c:v>
                </c:pt>
                <c:pt idx="800">
                  <c:v>-331.80555555555554</c:v>
                </c:pt>
                <c:pt idx="801">
                  <c:v>232.26388888888982</c:v>
                </c:pt>
                <c:pt idx="802">
                  <c:v>1128.1388888888907</c:v>
                </c:pt>
                <c:pt idx="803">
                  <c:v>2090.3749999999991</c:v>
                </c:pt>
                <c:pt idx="804">
                  <c:v>2223.0972222222208</c:v>
                </c:pt>
                <c:pt idx="805">
                  <c:v>1426.7638888888903</c:v>
                </c:pt>
                <c:pt idx="806">
                  <c:v>530.88888888888937</c:v>
                </c:pt>
                <c:pt idx="807">
                  <c:v>-66.361111111112052</c:v>
                </c:pt>
                <c:pt idx="808">
                  <c:v>-564.06944444444537</c:v>
                </c:pt>
                <c:pt idx="809">
                  <c:v>-929.05555555555463</c:v>
                </c:pt>
                <c:pt idx="810">
                  <c:v>-1294.0416666666661</c:v>
                </c:pt>
                <c:pt idx="811">
                  <c:v>-1990.8333333333333</c:v>
                </c:pt>
                <c:pt idx="812">
                  <c:v>-2554.902777777776</c:v>
                </c:pt>
                <c:pt idx="813">
                  <c:v>-2720.8055555555566</c:v>
                </c:pt>
                <c:pt idx="814">
                  <c:v>-2853.5277777777783</c:v>
                </c:pt>
                <c:pt idx="815">
                  <c:v>-3052.6111111111109</c:v>
                </c:pt>
                <c:pt idx="816">
                  <c:v>-3052.6111111111118</c:v>
                </c:pt>
                <c:pt idx="817">
                  <c:v>-2753.9861111111113</c:v>
                </c:pt>
                <c:pt idx="818">
                  <c:v>-1625.8472222222217</c:v>
                </c:pt>
                <c:pt idx="819">
                  <c:v>0</c:v>
                </c:pt>
                <c:pt idx="820">
                  <c:v>1459.9444444444441</c:v>
                </c:pt>
                <c:pt idx="821">
                  <c:v>2256.2777777777778</c:v>
                </c:pt>
                <c:pt idx="822">
                  <c:v>2156.7361111111113</c:v>
                </c:pt>
                <c:pt idx="823">
                  <c:v>1990.8333333333333</c:v>
                </c:pt>
                <c:pt idx="824">
                  <c:v>1692.2083333333337</c:v>
                </c:pt>
                <c:pt idx="825">
                  <c:v>1426.7638888888891</c:v>
                </c:pt>
                <c:pt idx="826">
                  <c:v>1360.4027777777783</c:v>
                </c:pt>
                <c:pt idx="827">
                  <c:v>1260.8611111111102</c:v>
                </c:pt>
                <c:pt idx="828">
                  <c:v>1426.7638888888878</c:v>
                </c:pt>
                <c:pt idx="829">
                  <c:v>1692.2083333333337</c:v>
                </c:pt>
                <c:pt idx="830">
                  <c:v>1625.8472222222217</c:v>
                </c:pt>
                <c:pt idx="831">
                  <c:v>1227.6805555555566</c:v>
                </c:pt>
                <c:pt idx="832">
                  <c:v>630.43055555555748</c:v>
                </c:pt>
                <c:pt idx="833">
                  <c:v>331.80555555555554</c:v>
                </c:pt>
                <c:pt idx="834">
                  <c:v>364.98611111110921</c:v>
                </c:pt>
                <c:pt idx="835">
                  <c:v>364.98611111110921</c:v>
                </c:pt>
                <c:pt idx="836">
                  <c:v>298.62500000000188</c:v>
                </c:pt>
                <c:pt idx="837">
                  <c:v>364.9861111111116</c:v>
                </c:pt>
                <c:pt idx="838">
                  <c:v>530.88888888888698</c:v>
                </c:pt>
                <c:pt idx="839">
                  <c:v>530.88888888888937</c:v>
                </c:pt>
                <c:pt idx="840">
                  <c:v>497.70833333333331</c:v>
                </c:pt>
                <c:pt idx="841">
                  <c:v>663.61111111111109</c:v>
                </c:pt>
                <c:pt idx="842">
                  <c:v>796.33333333333519</c:v>
                </c:pt>
                <c:pt idx="843">
                  <c:v>663.61111111111109</c:v>
                </c:pt>
                <c:pt idx="844">
                  <c:v>364.98611111110921</c:v>
                </c:pt>
                <c:pt idx="845">
                  <c:v>165.90277777777777</c:v>
                </c:pt>
                <c:pt idx="846">
                  <c:v>132.7222222222241</c:v>
                </c:pt>
                <c:pt idx="847">
                  <c:v>232.26388888888982</c:v>
                </c:pt>
                <c:pt idx="848">
                  <c:v>497.70833333333331</c:v>
                </c:pt>
                <c:pt idx="849">
                  <c:v>796.33333333333292</c:v>
                </c:pt>
                <c:pt idx="850">
                  <c:v>796.33333333333292</c:v>
                </c:pt>
                <c:pt idx="851">
                  <c:v>530.88888888888937</c:v>
                </c:pt>
                <c:pt idx="852">
                  <c:v>398.16666666666526</c:v>
                </c:pt>
                <c:pt idx="853">
                  <c:v>398.16666666666526</c:v>
                </c:pt>
                <c:pt idx="854">
                  <c:v>331.80555555555554</c:v>
                </c:pt>
                <c:pt idx="855">
                  <c:v>165.90277777777777</c:v>
                </c:pt>
                <c:pt idx="856">
                  <c:v>66.361111111112052</c:v>
                </c:pt>
                <c:pt idx="857">
                  <c:v>364.9861111111116</c:v>
                </c:pt>
                <c:pt idx="858">
                  <c:v>763.15277777777681</c:v>
                </c:pt>
                <c:pt idx="859">
                  <c:v>763.15277777777681</c:v>
                </c:pt>
                <c:pt idx="860">
                  <c:v>530.88888888889176</c:v>
                </c:pt>
                <c:pt idx="861">
                  <c:v>663.61111111111109</c:v>
                </c:pt>
                <c:pt idx="862">
                  <c:v>1227.6805555555518</c:v>
                </c:pt>
                <c:pt idx="863">
                  <c:v>1161.3194444444443</c:v>
                </c:pt>
                <c:pt idx="864">
                  <c:v>564.06944444444537</c:v>
                </c:pt>
                <c:pt idx="865">
                  <c:v>364.98611111111393</c:v>
                </c:pt>
                <c:pt idx="866">
                  <c:v>597.24999999999909</c:v>
                </c:pt>
                <c:pt idx="867">
                  <c:v>862.69444444444252</c:v>
                </c:pt>
                <c:pt idx="868">
                  <c:v>663.61111111111109</c:v>
                </c:pt>
                <c:pt idx="869">
                  <c:v>165.90277777777777</c:v>
                </c:pt>
                <c:pt idx="870">
                  <c:v>-132.72222222221939</c:v>
                </c:pt>
                <c:pt idx="871">
                  <c:v>-232.26388888888982</c:v>
                </c:pt>
                <c:pt idx="872">
                  <c:v>-265.44444444444349</c:v>
                </c:pt>
                <c:pt idx="873">
                  <c:v>-331.80555555555554</c:v>
                </c:pt>
                <c:pt idx="874">
                  <c:v>-497.70833333333331</c:v>
                </c:pt>
                <c:pt idx="875">
                  <c:v>-696.7916666666647</c:v>
                </c:pt>
                <c:pt idx="876">
                  <c:v>-862.69444444444719</c:v>
                </c:pt>
                <c:pt idx="877">
                  <c:v>-763.15277777777681</c:v>
                </c:pt>
                <c:pt idx="878">
                  <c:v>-431.34722222222126</c:v>
                </c:pt>
                <c:pt idx="879">
                  <c:v>-132.7222222222241</c:v>
                </c:pt>
                <c:pt idx="880">
                  <c:v>-331.80555555555554</c:v>
                </c:pt>
                <c:pt idx="881">
                  <c:v>-663.61111111111109</c:v>
                </c:pt>
                <c:pt idx="882">
                  <c:v>-331.80555555555554</c:v>
                </c:pt>
                <c:pt idx="883">
                  <c:v>0</c:v>
                </c:pt>
                <c:pt idx="884">
                  <c:v>33.180555555553667</c:v>
                </c:pt>
                <c:pt idx="885">
                  <c:v>132.7222222222241</c:v>
                </c:pt>
                <c:pt idx="886">
                  <c:v>165.90277777777777</c:v>
                </c:pt>
                <c:pt idx="887">
                  <c:v>99.541666666665719</c:v>
                </c:pt>
                <c:pt idx="888">
                  <c:v>-33.180555555553667</c:v>
                </c:pt>
                <c:pt idx="889">
                  <c:v>-199.08333333333618</c:v>
                </c:pt>
                <c:pt idx="890">
                  <c:v>-398.1666666666676</c:v>
                </c:pt>
                <c:pt idx="891">
                  <c:v>-630.4305555555527</c:v>
                </c:pt>
                <c:pt idx="892">
                  <c:v>-829.51388888888891</c:v>
                </c:pt>
                <c:pt idx="893">
                  <c:v>-862.69444444444491</c:v>
                </c:pt>
                <c:pt idx="894">
                  <c:v>-729.97222222222081</c:v>
                </c:pt>
                <c:pt idx="895">
                  <c:v>-497.70833333333331</c:v>
                </c:pt>
                <c:pt idx="896">
                  <c:v>-232.26388888888982</c:v>
                </c:pt>
                <c:pt idx="897">
                  <c:v>-66.361111111112052</c:v>
                </c:pt>
                <c:pt idx="898">
                  <c:v>-33.180555555556026</c:v>
                </c:pt>
                <c:pt idx="899">
                  <c:v>-132.72222222222175</c:v>
                </c:pt>
                <c:pt idx="900">
                  <c:v>-298.62499999999955</c:v>
                </c:pt>
                <c:pt idx="901">
                  <c:v>-597.24999999999909</c:v>
                </c:pt>
                <c:pt idx="902">
                  <c:v>-2090.3749999999991</c:v>
                </c:pt>
                <c:pt idx="903">
                  <c:v>-3450.7777777777796</c:v>
                </c:pt>
                <c:pt idx="904">
                  <c:v>-3218.5138888888896</c:v>
                </c:pt>
                <c:pt idx="905">
                  <c:v>-2322.6388888888887</c:v>
                </c:pt>
                <c:pt idx="906">
                  <c:v>-1161.3194444444443</c:v>
                </c:pt>
                <c:pt idx="907">
                  <c:v>-331.80555555555554</c:v>
                </c:pt>
                <c:pt idx="908">
                  <c:v>232.26388888888982</c:v>
                </c:pt>
                <c:pt idx="909">
                  <c:v>1128.1388888888907</c:v>
                </c:pt>
                <c:pt idx="910">
                  <c:v>2090.3749999999991</c:v>
                </c:pt>
                <c:pt idx="911">
                  <c:v>2223.0972222222208</c:v>
                </c:pt>
                <c:pt idx="912">
                  <c:v>1426.7638888888903</c:v>
                </c:pt>
                <c:pt idx="913">
                  <c:v>862.69444444444491</c:v>
                </c:pt>
                <c:pt idx="914">
                  <c:v>1426.7638888888878</c:v>
                </c:pt>
                <c:pt idx="915">
                  <c:v>1360.4027777777783</c:v>
                </c:pt>
                <c:pt idx="916">
                  <c:v>729.97222222222319</c:v>
                </c:pt>
                <c:pt idx="917">
                  <c:v>298.62499999999955</c:v>
                </c:pt>
                <c:pt idx="918">
                  <c:v>-33.180555555556026</c:v>
                </c:pt>
                <c:pt idx="919">
                  <c:v>165.90277777777777</c:v>
                </c:pt>
                <c:pt idx="920">
                  <c:v>464.52777777777732</c:v>
                </c:pt>
                <c:pt idx="921">
                  <c:v>929.05555555555463</c:v>
                </c:pt>
                <c:pt idx="922">
                  <c:v>1128.1388888888882</c:v>
                </c:pt>
                <c:pt idx="923">
                  <c:v>929.05555555555463</c:v>
                </c:pt>
                <c:pt idx="924">
                  <c:v>66.361111111109693</c:v>
                </c:pt>
                <c:pt idx="925">
                  <c:v>-796.33333333333053</c:v>
                </c:pt>
                <c:pt idx="926">
                  <c:v>-696.7916666666647</c:v>
                </c:pt>
                <c:pt idx="927">
                  <c:v>-464.52777777777965</c:v>
                </c:pt>
                <c:pt idx="928">
                  <c:v>-364.9861111111116</c:v>
                </c:pt>
                <c:pt idx="929">
                  <c:v>-265.44444444444349</c:v>
                </c:pt>
                <c:pt idx="930">
                  <c:v>-232.26388888888746</c:v>
                </c:pt>
                <c:pt idx="931">
                  <c:v>-232.26388888888982</c:v>
                </c:pt>
                <c:pt idx="932">
                  <c:v>-265.44444444444588</c:v>
                </c:pt>
                <c:pt idx="933">
                  <c:v>-398.16666666666526</c:v>
                </c:pt>
                <c:pt idx="934">
                  <c:v>-630.43055555555509</c:v>
                </c:pt>
                <c:pt idx="935">
                  <c:v>-663.61111111111109</c:v>
                </c:pt>
                <c:pt idx="936">
                  <c:v>-497.70833333333331</c:v>
                </c:pt>
                <c:pt idx="937">
                  <c:v>-364.9861111111116</c:v>
                </c:pt>
                <c:pt idx="938">
                  <c:v>-331.80555555555554</c:v>
                </c:pt>
                <c:pt idx="939">
                  <c:v>-364.9861111111116</c:v>
                </c:pt>
                <c:pt idx="940">
                  <c:v>-298.62499999999955</c:v>
                </c:pt>
                <c:pt idx="941">
                  <c:v>-132.72222222222175</c:v>
                </c:pt>
                <c:pt idx="942">
                  <c:v>-66.361111111112052</c:v>
                </c:pt>
                <c:pt idx="943">
                  <c:v>-33.180555555556026</c:v>
                </c:pt>
                <c:pt idx="944">
                  <c:v>33.180555555556026</c:v>
                </c:pt>
                <c:pt idx="945">
                  <c:v>99.541666666668092</c:v>
                </c:pt>
                <c:pt idx="946">
                  <c:v>331.80555555555554</c:v>
                </c:pt>
                <c:pt idx="947">
                  <c:v>530.88888888888698</c:v>
                </c:pt>
                <c:pt idx="948">
                  <c:v>398.1666666666676</c:v>
                </c:pt>
                <c:pt idx="949">
                  <c:v>99.541666666668092</c:v>
                </c:pt>
                <c:pt idx="950">
                  <c:v>-364.9861111111116</c:v>
                </c:pt>
                <c:pt idx="951">
                  <c:v>-1128.1388888888882</c:v>
                </c:pt>
                <c:pt idx="952">
                  <c:v>-2223.0972222222231</c:v>
                </c:pt>
                <c:pt idx="953">
                  <c:v>-3185.3333333333335</c:v>
                </c:pt>
                <c:pt idx="954">
                  <c:v>-3517.1388888888891</c:v>
                </c:pt>
                <c:pt idx="955">
                  <c:v>-3517.1388888888891</c:v>
                </c:pt>
                <c:pt idx="956">
                  <c:v>-3517.1388888888882</c:v>
                </c:pt>
                <c:pt idx="957">
                  <c:v>-2455.3611111111104</c:v>
                </c:pt>
                <c:pt idx="958">
                  <c:v>-398.16666666666646</c:v>
                </c:pt>
                <c:pt idx="959">
                  <c:v>1393.5833333333333</c:v>
                </c:pt>
                <c:pt idx="960">
                  <c:v>2853.5277777777783</c:v>
                </c:pt>
                <c:pt idx="961">
                  <c:v>3683.0416666666656</c:v>
                </c:pt>
                <c:pt idx="962">
                  <c:v>3550.319444444443</c:v>
                </c:pt>
                <c:pt idx="963">
                  <c:v>2853.5277777777783</c:v>
                </c:pt>
                <c:pt idx="964">
                  <c:v>1924.4722222222235</c:v>
                </c:pt>
                <c:pt idx="965">
                  <c:v>1028.5972222222226</c:v>
                </c:pt>
                <c:pt idx="966">
                  <c:v>364.9861111111116</c:v>
                </c:pt>
                <c:pt idx="967">
                  <c:v>0</c:v>
                </c:pt>
                <c:pt idx="968">
                  <c:v>-165.90277777777777</c:v>
                </c:pt>
                <c:pt idx="969">
                  <c:v>-398.1666666666676</c:v>
                </c:pt>
                <c:pt idx="970">
                  <c:v>-829.51388888888891</c:v>
                </c:pt>
                <c:pt idx="971">
                  <c:v>-1659.0277777777778</c:v>
                </c:pt>
                <c:pt idx="972">
                  <c:v>-2853.5277777777783</c:v>
                </c:pt>
                <c:pt idx="973">
                  <c:v>-3517.1388888888891</c:v>
                </c:pt>
                <c:pt idx="974">
                  <c:v>-3517.1388888888891</c:v>
                </c:pt>
                <c:pt idx="975">
                  <c:v>-3517.1388888888882</c:v>
                </c:pt>
                <c:pt idx="976">
                  <c:v>-3550.3194444444439</c:v>
                </c:pt>
                <c:pt idx="977">
                  <c:v>-2886.708333333333</c:v>
                </c:pt>
                <c:pt idx="978">
                  <c:v>-2024.0138888888894</c:v>
                </c:pt>
                <c:pt idx="979">
                  <c:v>-1758.5694444444446</c:v>
                </c:pt>
                <c:pt idx="980">
                  <c:v>-1459.9444444444441</c:v>
                </c:pt>
                <c:pt idx="981">
                  <c:v>-1161.3194444444441</c:v>
                </c:pt>
                <c:pt idx="982">
                  <c:v>-1094.9583333333335</c:v>
                </c:pt>
                <c:pt idx="983">
                  <c:v>-1327.2222222222222</c:v>
                </c:pt>
                <c:pt idx="984">
                  <c:v>-1459.9444444444446</c:v>
                </c:pt>
                <c:pt idx="985">
                  <c:v>-1061.7777777777778</c:v>
                </c:pt>
                <c:pt idx="986">
                  <c:v>-364.98611111111114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265.44444444444446</c:v>
                </c:pt>
                <c:pt idx="1027">
                  <c:v>1194.5</c:v>
                </c:pt>
                <c:pt idx="1028">
                  <c:v>2588.083333333333</c:v>
                </c:pt>
                <c:pt idx="1029">
                  <c:v>3649.8611111111109</c:v>
                </c:pt>
                <c:pt idx="1030">
                  <c:v>3782.583333333333</c:v>
                </c:pt>
                <c:pt idx="1031">
                  <c:v>3251.6944444444439</c:v>
                </c:pt>
                <c:pt idx="1032">
                  <c:v>2720.8055555555557</c:v>
                </c:pt>
                <c:pt idx="1033">
                  <c:v>2422.1805555555561</c:v>
                </c:pt>
                <c:pt idx="1034">
                  <c:v>2256.2777777777778</c:v>
                </c:pt>
                <c:pt idx="1035">
                  <c:v>1957.6527777777785</c:v>
                </c:pt>
                <c:pt idx="1036">
                  <c:v>1559.486111111112</c:v>
                </c:pt>
                <c:pt idx="1037">
                  <c:v>1294.0416666666661</c:v>
                </c:pt>
                <c:pt idx="1038">
                  <c:v>1294.0416666666661</c:v>
                </c:pt>
                <c:pt idx="1039">
                  <c:v>1493.125</c:v>
                </c:pt>
                <c:pt idx="1040">
                  <c:v>1592.6666666666658</c:v>
                </c:pt>
                <c:pt idx="1041">
                  <c:v>1493.125</c:v>
                </c:pt>
                <c:pt idx="1042">
                  <c:v>1161.3194444444443</c:v>
                </c:pt>
                <c:pt idx="1043">
                  <c:v>696.79166666666708</c:v>
                </c:pt>
                <c:pt idx="1044">
                  <c:v>298.62499999999955</c:v>
                </c:pt>
                <c:pt idx="1045">
                  <c:v>99.541666666665719</c:v>
                </c:pt>
                <c:pt idx="1046">
                  <c:v>99.541666666668092</c:v>
                </c:pt>
                <c:pt idx="1047">
                  <c:v>132.72222222222175</c:v>
                </c:pt>
                <c:pt idx="1048">
                  <c:v>0</c:v>
                </c:pt>
                <c:pt idx="1049">
                  <c:v>-331.80555555555554</c:v>
                </c:pt>
                <c:pt idx="1050">
                  <c:v>-796.33333333333292</c:v>
                </c:pt>
                <c:pt idx="1051">
                  <c:v>-1161.3194444444443</c:v>
                </c:pt>
                <c:pt idx="1052">
                  <c:v>-1393.5833333333342</c:v>
                </c:pt>
                <c:pt idx="1053">
                  <c:v>-1659.0277777777778</c:v>
                </c:pt>
                <c:pt idx="1054">
                  <c:v>-2057.1944444444453</c:v>
                </c:pt>
                <c:pt idx="1055">
                  <c:v>-2588.0833333333321</c:v>
                </c:pt>
                <c:pt idx="1056">
                  <c:v>-3185.3333333333326</c:v>
                </c:pt>
                <c:pt idx="1057">
                  <c:v>-3517.1388888888891</c:v>
                </c:pt>
                <c:pt idx="1058">
                  <c:v>-3218.5138888888887</c:v>
                </c:pt>
                <c:pt idx="1059">
                  <c:v>-2886.708333333333</c:v>
                </c:pt>
                <c:pt idx="1060">
                  <c:v>-2521.7222222222222</c:v>
                </c:pt>
                <c:pt idx="1061">
                  <c:v>-1559.4861111111109</c:v>
                </c:pt>
                <c:pt idx="1062">
                  <c:v>-431.34722222222246</c:v>
                </c:pt>
                <c:pt idx="1063">
                  <c:v>265.44444444444468</c:v>
                </c:pt>
                <c:pt idx="1064">
                  <c:v>1161.3194444444443</c:v>
                </c:pt>
                <c:pt idx="1065">
                  <c:v>2355.8194444444439</c:v>
                </c:pt>
                <c:pt idx="1066">
                  <c:v>2588.083333333333</c:v>
                </c:pt>
                <c:pt idx="1067">
                  <c:v>1559.486111111112</c:v>
                </c:pt>
                <c:pt idx="1068">
                  <c:v>597.25000000000023</c:v>
                </c:pt>
                <c:pt idx="1069">
                  <c:v>597.24999999999909</c:v>
                </c:pt>
                <c:pt idx="1070">
                  <c:v>1194.5000000000005</c:v>
                </c:pt>
                <c:pt idx="1071">
                  <c:v>1791.7500000000005</c:v>
                </c:pt>
                <c:pt idx="1072">
                  <c:v>2156.7361111111099</c:v>
                </c:pt>
                <c:pt idx="1073">
                  <c:v>2554.9027777777778</c:v>
                </c:pt>
                <c:pt idx="1074">
                  <c:v>3052.6111111111118</c:v>
                </c:pt>
                <c:pt idx="1075">
                  <c:v>3251.6944444444434</c:v>
                </c:pt>
                <c:pt idx="1076">
                  <c:v>2919.8888888888882</c:v>
                </c:pt>
                <c:pt idx="1077">
                  <c:v>2355.8194444444448</c:v>
                </c:pt>
                <c:pt idx="1078">
                  <c:v>1858.1111111111113</c:v>
                </c:pt>
                <c:pt idx="1079">
                  <c:v>1592.6666666666681</c:v>
                </c:pt>
                <c:pt idx="1080">
                  <c:v>1227.6805555555566</c:v>
                </c:pt>
                <c:pt idx="1081">
                  <c:v>597.24999999999909</c:v>
                </c:pt>
                <c:pt idx="1082">
                  <c:v>-33.180555555556026</c:v>
                </c:pt>
                <c:pt idx="1083">
                  <c:v>-696.79166666666708</c:v>
                </c:pt>
                <c:pt idx="1084">
                  <c:v>-1061.7777777777787</c:v>
                </c:pt>
                <c:pt idx="1085">
                  <c:v>-763.15277777777681</c:v>
                </c:pt>
                <c:pt idx="1086">
                  <c:v>-232.26388888888746</c:v>
                </c:pt>
                <c:pt idx="1087">
                  <c:v>33.180555555556026</c:v>
                </c:pt>
                <c:pt idx="1088">
                  <c:v>66.361111111109693</c:v>
                </c:pt>
                <c:pt idx="1089">
                  <c:v>33.180555555553667</c:v>
                </c:pt>
                <c:pt idx="1090">
                  <c:v>0</c:v>
                </c:pt>
                <c:pt idx="1091">
                  <c:v>99.541666666668092</c:v>
                </c:pt>
                <c:pt idx="1092">
                  <c:v>431.34722222222359</c:v>
                </c:pt>
                <c:pt idx="1093">
                  <c:v>862.69444444444491</c:v>
                </c:pt>
                <c:pt idx="1094">
                  <c:v>962.23611111111063</c:v>
                </c:pt>
                <c:pt idx="1095">
                  <c:v>663.61111111111109</c:v>
                </c:pt>
                <c:pt idx="1096">
                  <c:v>298.62499999999955</c:v>
                </c:pt>
                <c:pt idx="1097">
                  <c:v>-66.361111111112052</c:v>
                </c:pt>
                <c:pt idx="1098">
                  <c:v>-530.88888888888937</c:v>
                </c:pt>
                <c:pt idx="1099">
                  <c:v>-1061.7777777777787</c:v>
                </c:pt>
                <c:pt idx="1100">
                  <c:v>-1128.1388888888882</c:v>
                </c:pt>
                <c:pt idx="1101">
                  <c:v>-630.43055555555509</c:v>
                </c:pt>
                <c:pt idx="1102">
                  <c:v>-33.180555555556026</c:v>
                </c:pt>
                <c:pt idx="1103">
                  <c:v>597.25000000000148</c:v>
                </c:pt>
                <c:pt idx="1104">
                  <c:v>1161.3194444444443</c:v>
                </c:pt>
                <c:pt idx="1105">
                  <c:v>1227.6805555555541</c:v>
                </c:pt>
                <c:pt idx="1106">
                  <c:v>729.97222222222319</c:v>
                </c:pt>
                <c:pt idx="1107">
                  <c:v>165.90277777778013</c:v>
                </c:pt>
                <c:pt idx="1108">
                  <c:v>-331.80555555555554</c:v>
                </c:pt>
                <c:pt idx="1109">
                  <c:v>-796.33333333333519</c:v>
                </c:pt>
                <c:pt idx="1110">
                  <c:v>-763.15277777777681</c:v>
                </c:pt>
                <c:pt idx="1111">
                  <c:v>-232.26388888888982</c:v>
                </c:pt>
                <c:pt idx="1112">
                  <c:v>464.52777777777732</c:v>
                </c:pt>
                <c:pt idx="1113">
                  <c:v>1327.2222222222222</c:v>
                </c:pt>
                <c:pt idx="1114">
                  <c:v>1791.7499999999995</c:v>
                </c:pt>
                <c:pt idx="1115">
                  <c:v>1360.4027777777806</c:v>
                </c:pt>
                <c:pt idx="1116">
                  <c:v>564.06944444444537</c:v>
                </c:pt>
                <c:pt idx="1117">
                  <c:v>-33.180555555558385</c:v>
                </c:pt>
                <c:pt idx="1118">
                  <c:v>-530.88888888889176</c:v>
                </c:pt>
                <c:pt idx="1119">
                  <c:v>-796.33333333333053</c:v>
                </c:pt>
                <c:pt idx="1120">
                  <c:v>-630.4305555555527</c:v>
                </c:pt>
                <c:pt idx="1121">
                  <c:v>-398.1666666666676</c:v>
                </c:pt>
                <c:pt idx="1122">
                  <c:v>-431.34722222222126</c:v>
                </c:pt>
                <c:pt idx="1123">
                  <c:v>-829.51388888888891</c:v>
                </c:pt>
                <c:pt idx="1124">
                  <c:v>-1526.3055555555584</c:v>
                </c:pt>
                <c:pt idx="1125">
                  <c:v>-2455.3611111111131</c:v>
                </c:pt>
                <c:pt idx="1126">
                  <c:v>-3251.6944444444434</c:v>
                </c:pt>
                <c:pt idx="1127">
                  <c:v>-3517.1388888888869</c:v>
                </c:pt>
                <c:pt idx="1128">
                  <c:v>-3450.7777777777774</c:v>
                </c:pt>
                <c:pt idx="1129">
                  <c:v>-2986.25</c:v>
                </c:pt>
                <c:pt idx="1130">
                  <c:v>-2389.0000000000009</c:v>
                </c:pt>
                <c:pt idx="1131">
                  <c:v>-2123.5555555555561</c:v>
                </c:pt>
                <c:pt idx="1132">
                  <c:v>-2090.3749999999991</c:v>
                </c:pt>
                <c:pt idx="1133">
                  <c:v>-2256.2777777777778</c:v>
                </c:pt>
                <c:pt idx="1134">
                  <c:v>-2389.0000000000009</c:v>
                </c:pt>
                <c:pt idx="1135">
                  <c:v>-2223.0972222222222</c:v>
                </c:pt>
                <c:pt idx="1136">
                  <c:v>-1592.6666666666663</c:v>
                </c:pt>
                <c:pt idx="1137">
                  <c:v>-696.79166666666708</c:v>
                </c:pt>
                <c:pt idx="1138">
                  <c:v>-99.541666666666316</c:v>
                </c:pt>
                <c:pt idx="1139">
                  <c:v>132.72222222222234</c:v>
                </c:pt>
                <c:pt idx="1140">
                  <c:v>265.44444444444412</c:v>
                </c:pt>
                <c:pt idx="1141">
                  <c:v>597.24999999999966</c:v>
                </c:pt>
                <c:pt idx="1142">
                  <c:v>1327.2222222222229</c:v>
                </c:pt>
                <c:pt idx="1143">
                  <c:v>2024.0138888888894</c:v>
                </c:pt>
                <c:pt idx="1144">
                  <c:v>1758.5694444444434</c:v>
                </c:pt>
                <c:pt idx="1145">
                  <c:v>763.15277777777794</c:v>
                </c:pt>
                <c:pt idx="1146">
                  <c:v>-564.06944444444412</c:v>
                </c:pt>
                <c:pt idx="1147">
                  <c:v>-2455.3611111111118</c:v>
                </c:pt>
                <c:pt idx="1148">
                  <c:v>-2953.0694444444439</c:v>
                </c:pt>
                <c:pt idx="1149">
                  <c:v>-1791.7499999999995</c:v>
                </c:pt>
                <c:pt idx="1150">
                  <c:v>-597.25000000000023</c:v>
                </c:pt>
                <c:pt idx="1151">
                  <c:v>0</c:v>
                </c:pt>
                <c:pt idx="1152">
                  <c:v>630.43055555555566</c:v>
                </c:pt>
                <c:pt idx="1153">
                  <c:v>2256.2777777777778</c:v>
                </c:pt>
                <c:pt idx="1154">
                  <c:v>3716.2222222222222</c:v>
                </c:pt>
                <c:pt idx="1155">
                  <c:v>3649.8611111111109</c:v>
                </c:pt>
                <c:pt idx="1156">
                  <c:v>2886.7083333333321</c:v>
                </c:pt>
                <c:pt idx="1157">
                  <c:v>2787.1666666666674</c:v>
                </c:pt>
                <c:pt idx="1158">
                  <c:v>3185.3333333333335</c:v>
                </c:pt>
                <c:pt idx="1159">
                  <c:v>3550.319444444443</c:v>
                </c:pt>
                <c:pt idx="1160">
                  <c:v>3450.7777777777774</c:v>
                </c:pt>
                <c:pt idx="1161">
                  <c:v>2953.0694444444439</c:v>
                </c:pt>
                <c:pt idx="1162">
                  <c:v>2554.9027777777787</c:v>
                </c:pt>
                <c:pt idx="1163">
                  <c:v>2389.0000000000009</c:v>
                </c:pt>
                <c:pt idx="1164">
                  <c:v>2289.4583333333353</c:v>
                </c:pt>
                <c:pt idx="1165">
                  <c:v>2189.9166666666647</c:v>
                </c:pt>
                <c:pt idx="1166">
                  <c:v>1526.3055555555536</c:v>
                </c:pt>
                <c:pt idx="1167">
                  <c:v>895.87500000000091</c:v>
                </c:pt>
                <c:pt idx="1168">
                  <c:v>1061.7777777777787</c:v>
                </c:pt>
                <c:pt idx="1169">
                  <c:v>1194.500000000003</c:v>
                </c:pt>
                <c:pt idx="1170">
                  <c:v>1094.9583333333323</c:v>
                </c:pt>
                <c:pt idx="1171">
                  <c:v>1028.5972222222204</c:v>
                </c:pt>
                <c:pt idx="1172">
                  <c:v>929.05555555555463</c:v>
                </c:pt>
                <c:pt idx="1173">
                  <c:v>829.51388888888891</c:v>
                </c:pt>
                <c:pt idx="1174">
                  <c:v>763.15277777777681</c:v>
                </c:pt>
                <c:pt idx="1175">
                  <c:v>663.61111111111109</c:v>
                </c:pt>
                <c:pt idx="1176">
                  <c:v>564.06944444444537</c:v>
                </c:pt>
                <c:pt idx="1177">
                  <c:v>530.88888888888698</c:v>
                </c:pt>
                <c:pt idx="1178">
                  <c:v>597.24999999999909</c:v>
                </c:pt>
                <c:pt idx="1179">
                  <c:v>663.61111111111109</c:v>
                </c:pt>
                <c:pt idx="1180">
                  <c:v>663.61111111111109</c:v>
                </c:pt>
                <c:pt idx="1181">
                  <c:v>630.43055555555748</c:v>
                </c:pt>
                <c:pt idx="1182">
                  <c:v>530.88888888889176</c:v>
                </c:pt>
                <c:pt idx="1183">
                  <c:v>431.34722222222126</c:v>
                </c:pt>
                <c:pt idx="1184">
                  <c:v>364.98611111110921</c:v>
                </c:pt>
                <c:pt idx="1185">
                  <c:v>265.44444444444349</c:v>
                </c:pt>
                <c:pt idx="1186">
                  <c:v>99.541666666665719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33.180555555558385</c:v>
                </c:pt>
                <c:pt idx="1196">
                  <c:v>33.180555555558385</c:v>
                </c:pt>
                <c:pt idx="1197">
                  <c:v>33.180555555553667</c:v>
                </c:pt>
                <c:pt idx="1198">
                  <c:v>165.90277777777777</c:v>
                </c:pt>
                <c:pt idx="1199">
                  <c:v>298.62500000000188</c:v>
                </c:pt>
                <c:pt idx="1200">
                  <c:v>431.34722222222126</c:v>
                </c:pt>
                <c:pt idx="1201">
                  <c:v>530.88888888888698</c:v>
                </c:pt>
                <c:pt idx="1202">
                  <c:v>464.52777777777965</c:v>
                </c:pt>
                <c:pt idx="1203">
                  <c:v>331.80555555555554</c:v>
                </c:pt>
                <c:pt idx="1204">
                  <c:v>199.08333333333144</c:v>
                </c:pt>
                <c:pt idx="1205">
                  <c:v>99.541666666665719</c:v>
                </c:pt>
                <c:pt idx="1206">
                  <c:v>66.361111111112052</c:v>
                </c:pt>
                <c:pt idx="1207">
                  <c:v>66.361111111112052</c:v>
                </c:pt>
                <c:pt idx="1208">
                  <c:v>66.361111111112052</c:v>
                </c:pt>
                <c:pt idx="1209">
                  <c:v>33.180555555558385</c:v>
                </c:pt>
                <c:pt idx="1210">
                  <c:v>0</c:v>
                </c:pt>
                <c:pt idx="1211">
                  <c:v>0</c:v>
                </c:pt>
                <c:pt idx="1212">
                  <c:v>-33.180555555558385</c:v>
                </c:pt>
                <c:pt idx="1213">
                  <c:v>-33.180555555558385</c:v>
                </c:pt>
                <c:pt idx="1214">
                  <c:v>0</c:v>
                </c:pt>
                <c:pt idx="1215">
                  <c:v>0</c:v>
                </c:pt>
                <c:pt idx="1216">
                  <c:v>-33.180555555553667</c:v>
                </c:pt>
                <c:pt idx="1217">
                  <c:v>-66.361111111112052</c:v>
                </c:pt>
                <c:pt idx="1218">
                  <c:v>-66.361111111112052</c:v>
                </c:pt>
                <c:pt idx="1219">
                  <c:v>-66.361111111107334</c:v>
                </c:pt>
                <c:pt idx="1220">
                  <c:v>-99.541666666665719</c:v>
                </c:pt>
                <c:pt idx="1221">
                  <c:v>-165.90277777777777</c:v>
                </c:pt>
                <c:pt idx="1222">
                  <c:v>-199.08333333333618</c:v>
                </c:pt>
                <c:pt idx="1223">
                  <c:v>-232.26388888888982</c:v>
                </c:pt>
                <c:pt idx="1224">
                  <c:v>-199.08333333333144</c:v>
                </c:pt>
                <c:pt idx="1225">
                  <c:v>-132.7222222222241</c:v>
                </c:pt>
                <c:pt idx="1226">
                  <c:v>-99.541666666665719</c:v>
                </c:pt>
                <c:pt idx="1227">
                  <c:v>-99.541666666665719</c:v>
                </c:pt>
                <c:pt idx="1228">
                  <c:v>-99.541666666665719</c:v>
                </c:pt>
                <c:pt idx="1229">
                  <c:v>-99.541666666665719</c:v>
                </c:pt>
                <c:pt idx="1230">
                  <c:v>-132.7222222222241</c:v>
                </c:pt>
                <c:pt idx="1231">
                  <c:v>-99.541666666665719</c:v>
                </c:pt>
                <c:pt idx="1232">
                  <c:v>-33.180555555553667</c:v>
                </c:pt>
                <c:pt idx="1233">
                  <c:v>-33.180555555558385</c:v>
                </c:pt>
                <c:pt idx="1234">
                  <c:v>-33.180555555558385</c:v>
                </c:pt>
                <c:pt idx="1235">
                  <c:v>-66.361111111112052</c:v>
                </c:pt>
                <c:pt idx="1236">
                  <c:v>-132.72222222221939</c:v>
                </c:pt>
                <c:pt idx="1237">
                  <c:v>-232.26388888888511</c:v>
                </c:pt>
                <c:pt idx="1238">
                  <c:v>-364.98611111111393</c:v>
                </c:pt>
                <c:pt idx="1239">
                  <c:v>-464.52777777777965</c:v>
                </c:pt>
                <c:pt idx="1240">
                  <c:v>-497.70833333333331</c:v>
                </c:pt>
                <c:pt idx="1241">
                  <c:v>-464.52777777777965</c:v>
                </c:pt>
                <c:pt idx="1242">
                  <c:v>-431.34722222222126</c:v>
                </c:pt>
                <c:pt idx="1243">
                  <c:v>-431.34722222222126</c:v>
                </c:pt>
                <c:pt idx="1244">
                  <c:v>-431.34722222222126</c:v>
                </c:pt>
                <c:pt idx="1245">
                  <c:v>-398.1666666666676</c:v>
                </c:pt>
                <c:pt idx="1246">
                  <c:v>-431.34722222222126</c:v>
                </c:pt>
                <c:pt idx="1247">
                  <c:v>-464.52777777777493</c:v>
                </c:pt>
                <c:pt idx="1248">
                  <c:v>-464.52777777777965</c:v>
                </c:pt>
                <c:pt idx="1249">
                  <c:v>-464.52777777777965</c:v>
                </c:pt>
                <c:pt idx="1250">
                  <c:v>-431.34722222222126</c:v>
                </c:pt>
                <c:pt idx="1251">
                  <c:v>-398.1666666666676</c:v>
                </c:pt>
                <c:pt idx="1252">
                  <c:v>-398.1666666666676</c:v>
                </c:pt>
                <c:pt idx="1253">
                  <c:v>-398.16666666666288</c:v>
                </c:pt>
                <c:pt idx="1254">
                  <c:v>-398.1666666666676</c:v>
                </c:pt>
                <c:pt idx="1255">
                  <c:v>-398.1666666666676</c:v>
                </c:pt>
                <c:pt idx="1256">
                  <c:v>-398.1666666666676</c:v>
                </c:pt>
                <c:pt idx="1257">
                  <c:v>-398.1666666666676</c:v>
                </c:pt>
                <c:pt idx="1258">
                  <c:v>-398.16666666666288</c:v>
                </c:pt>
                <c:pt idx="1259">
                  <c:v>-364.98611111110921</c:v>
                </c:pt>
                <c:pt idx="1260">
                  <c:v>-298.62500000000188</c:v>
                </c:pt>
                <c:pt idx="1261">
                  <c:v>-232.26388888888982</c:v>
                </c:pt>
                <c:pt idx="1262">
                  <c:v>-99.541666666665719</c:v>
                </c:pt>
                <c:pt idx="1263">
                  <c:v>33.180555555553667</c:v>
                </c:pt>
                <c:pt idx="1264">
                  <c:v>132.72222222221939</c:v>
                </c:pt>
                <c:pt idx="1265">
                  <c:v>199.08333333333618</c:v>
                </c:pt>
                <c:pt idx="1266">
                  <c:v>165.90277777777777</c:v>
                </c:pt>
                <c:pt idx="1267">
                  <c:v>132.72222222221939</c:v>
                </c:pt>
                <c:pt idx="1268">
                  <c:v>66.361111111112052</c:v>
                </c:pt>
                <c:pt idx="1269">
                  <c:v>-66.361111111112052</c:v>
                </c:pt>
                <c:pt idx="1270">
                  <c:v>-165.90277777777777</c:v>
                </c:pt>
                <c:pt idx="1271">
                  <c:v>-232.26388888888511</c:v>
                </c:pt>
                <c:pt idx="1272">
                  <c:v>-265.44444444444349</c:v>
                </c:pt>
                <c:pt idx="1273">
                  <c:v>-232.26388888888982</c:v>
                </c:pt>
                <c:pt idx="1274">
                  <c:v>-199.08333333333144</c:v>
                </c:pt>
                <c:pt idx="1275">
                  <c:v>-165.90277777777777</c:v>
                </c:pt>
                <c:pt idx="1276">
                  <c:v>-66.361111111112052</c:v>
                </c:pt>
                <c:pt idx="1277">
                  <c:v>33.180555555553667</c:v>
                </c:pt>
                <c:pt idx="1278">
                  <c:v>66.361111111112052</c:v>
                </c:pt>
                <c:pt idx="1279">
                  <c:v>99.541666666665719</c:v>
                </c:pt>
                <c:pt idx="1280">
                  <c:v>132.72222222221939</c:v>
                </c:pt>
                <c:pt idx="1281">
                  <c:v>66.361111111112052</c:v>
                </c:pt>
                <c:pt idx="1282">
                  <c:v>33.180555555558385</c:v>
                </c:pt>
                <c:pt idx="1283">
                  <c:v>33.180555555558385</c:v>
                </c:pt>
                <c:pt idx="1284">
                  <c:v>0</c:v>
                </c:pt>
                <c:pt idx="1285">
                  <c:v>-66.361111111112052</c:v>
                </c:pt>
                <c:pt idx="1286">
                  <c:v>-132.7222222222241</c:v>
                </c:pt>
                <c:pt idx="1287">
                  <c:v>-165.90277777777777</c:v>
                </c:pt>
                <c:pt idx="1288">
                  <c:v>-232.26388888888982</c:v>
                </c:pt>
                <c:pt idx="1289">
                  <c:v>-265.44444444444349</c:v>
                </c:pt>
                <c:pt idx="1290">
                  <c:v>-232.26388888888982</c:v>
                </c:pt>
                <c:pt idx="1291">
                  <c:v>-232.26388888888982</c:v>
                </c:pt>
                <c:pt idx="1292">
                  <c:v>-298.62499999999716</c:v>
                </c:pt>
                <c:pt idx="1293">
                  <c:v>-331.80555555555554</c:v>
                </c:pt>
                <c:pt idx="1294">
                  <c:v>-331.80555555555554</c:v>
                </c:pt>
                <c:pt idx="1295">
                  <c:v>-265.44444444444349</c:v>
                </c:pt>
                <c:pt idx="1296">
                  <c:v>-132.7222222222241</c:v>
                </c:pt>
                <c:pt idx="1297">
                  <c:v>0</c:v>
                </c:pt>
                <c:pt idx="1298">
                  <c:v>99.541666666665719</c:v>
                </c:pt>
                <c:pt idx="1299">
                  <c:v>165.90277777777777</c:v>
                </c:pt>
                <c:pt idx="1300">
                  <c:v>165.90277777777777</c:v>
                </c:pt>
                <c:pt idx="1301">
                  <c:v>132.72222222221939</c:v>
                </c:pt>
                <c:pt idx="1302">
                  <c:v>132.7222222222241</c:v>
                </c:pt>
                <c:pt idx="1303">
                  <c:v>165.90277777777777</c:v>
                </c:pt>
                <c:pt idx="1304">
                  <c:v>132.7222222222241</c:v>
                </c:pt>
                <c:pt idx="1305">
                  <c:v>66.361111111112052</c:v>
                </c:pt>
                <c:pt idx="1306">
                  <c:v>33.180555555553667</c:v>
                </c:pt>
                <c:pt idx="1307">
                  <c:v>0</c:v>
                </c:pt>
                <c:pt idx="1308">
                  <c:v>-33.180555555553667</c:v>
                </c:pt>
                <c:pt idx="1309">
                  <c:v>-33.180555555553667</c:v>
                </c:pt>
                <c:pt idx="1310">
                  <c:v>-33.180555555558385</c:v>
                </c:pt>
                <c:pt idx="1311">
                  <c:v>-66.361111111112052</c:v>
                </c:pt>
                <c:pt idx="1312">
                  <c:v>-99.541666666665719</c:v>
                </c:pt>
                <c:pt idx="1313">
                  <c:v>-165.90277777777777</c:v>
                </c:pt>
                <c:pt idx="1314">
                  <c:v>-165.90277777777777</c:v>
                </c:pt>
                <c:pt idx="1315">
                  <c:v>-165.90277777777777</c:v>
                </c:pt>
                <c:pt idx="1316">
                  <c:v>-298.62500000000188</c:v>
                </c:pt>
                <c:pt idx="1317">
                  <c:v>-331.80555555555554</c:v>
                </c:pt>
                <c:pt idx="1318">
                  <c:v>-265.44444444444349</c:v>
                </c:pt>
                <c:pt idx="1319">
                  <c:v>-66.361111111112052</c:v>
                </c:pt>
                <c:pt idx="1320">
                  <c:v>232.26388888888982</c:v>
                </c:pt>
                <c:pt idx="1321">
                  <c:v>464.52777777777965</c:v>
                </c:pt>
                <c:pt idx="1322">
                  <c:v>696.7916666666647</c:v>
                </c:pt>
                <c:pt idx="1323">
                  <c:v>929.05555555555463</c:v>
                </c:pt>
                <c:pt idx="1324">
                  <c:v>1028.5972222222251</c:v>
                </c:pt>
                <c:pt idx="1325">
                  <c:v>862.69444444444252</c:v>
                </c:pt>
                <c:pt idx="1326">
                  <c:v>530.88888888888698</c:v>
                </c:pt>
                <c:pt idx="1327">
                  <c:v>232.26388888888982</c:v>
                </c:pt>
                <c:pt idx="1328">
                  <c:v>66.361111111112052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-33.180555555553667</c:v>
                </c:pt>
                <c:pt idx="1333">
                  <c:v>-132.7222222222241</c:v>
                </c:pt>
                <c:pt idx="1334">
                  <c:v>-199.08333333333618</c:v>
                </c:pt>
                <c:pt idx="1335">
                  <c:v>-199.08333333333144</c:v>
                </c:pt>
                <c:pt idx="1336">
                  <c:v>-132.72222222221939</c:v>
                </c:pt>
                <c:pt idx="1337">
                  <c:v>-66.361111111112052</c:v>
                </c:pt>
                <c:pt idx="1338">
                  <c:v>-33.180555555558385</c:v>
                </c:pt>
                <c:pt idx="1339">
                  <c:v>0</c:v>
                </c:pt>
                <c:pt idx="1340">
                  <c:v>33.180555555558385</c:v>
                </c:pt>
                <c:pt idx="1341">
                  <c:v>66.361111111112052</c:v>
                </c:pt>
                <c:pt idx="1342">
                  <c:v>165.90277777777777</c:v>
                </c:pt>
                <c:pt idx="1343">
                  <c:v>265.44444444444349</c:v>
                </c:pt>
                <c:pt idx="1344">
                  <c:v>265.44444444444349</c:v>
                </c:pt>
                <c:pt idx="1345">
                  <c:v>232.26388888888982</c:v>
                </c:pt>
                <c:pt idx="1346">
                  <c:v>132.72222222221939</c:v>
                </c:pt>
                <c:pt idx="1347">
                  <c:v>33.180555555553667</c:v>
                </c:pt>
                <c:pt idx="1348">
                  <c:v>-66.361111111107334</c:v>
                </c:pt>
                <c:pt idx="1349">
                  <c:v>-298.62499999999716</c:v>
                </c:pt>
                <c:pt idx="1350">
                  <c:v>-597.25000000000375</c:v>
                </c:pt>
                <c:pt idx="1351">
                  <c:v>-829.51388888888891</c:v>
                </c:pt>
                <c:pt idx="1352">
                  <c:v>-929.05555555555463</c:v>
                </c:pt>
                <c:pt idx="1353">
                  <c:v>-962.23611111111302</c:v>
                </c:pt>
                <c:pt idx="1354">
                  <c:v>-995.41666666666663</c:v>
                </c:pt>
                <c:pt idx="1355">
                  <c:v>-1061.7777777777787</c:v>
                </c:pt>
                <c:pt idx="1356">
                  <c:v>-1194.4999999999982</c:v>
                </c:pt>
                <c:pt idx="1357">
                  <c:v>-1294.041666666664</c:v>
                </c:pt>
                <c:pt idx="1358">
                  <c:v>-1360.4027777777806</c:v>
                </c:pt>
                <c:pt idx="1359">
                  <c:v>-1459.9444444444464</c:v>
                </c:pt>
                <c:pt idx="1360">
                  <c:v>-1493.1249999999977</c:v>
                </c:pt>
                <c:pt idx="1361">
                  <c:v>-1194.4999999999982</c:v>
                </c:pt>
                <c:pt idx="1362">
                  <c:v>-597.25000000000148</c:v>
                </c:pt>
                <c:pt idx="1363">
                  <c:v>66.361111111109693</c:v>
                </c:pt>
                <c:pt idx="1364">
                  <c:v>663.61111111111109</c:v>
                </c:pt>
                <c:pt idx="1365">
                  <c:v>729.97222222222319</c:v>
                </c:pt>
                <c:pt idx="1366">
                  <c:v>298.62500000000188</c:v>
                </c:pt>
                <c:pt idx="1367">
                  <c:v>-232.26388888888982</c:v>
                </c:pt>
                <c:pt idx="1368">
                  <c:v>-895.87500000000091</c:v>
                </c:pt>
                <c:pt idx="1369">
                  <c:v>-1161.3194444444443</c:v>
                </c:pt>
                <c:pt idx="1370">
                  <c:v>-729.97222222222319</c:v>
                </c:pt>
                <c:pt idx="1371">
                  <c:v>-199.0833333333338</c:v>
                </c:pt>
                <c:pt idx="1372">
                  <c:v>0</c:v>
                </c:pt>
                <c:pt idx="1373">
                  <c:v>-165.90277777777777</c:v>
                </c:pt>
                <c:pt idx="1374">
                  <c:v>-530.88888888888698</c:v>
                </c:pt>
                <c:pt idx="1375">
                  <c:v>-995.41666666666663</c:v>
                </c:pt>
                <c:pt idx="1376">
                  <c:v>-1791.7500000000018</c:v>
                </c:pt>
                <c:pt idx="1377">
                  <c:v>-2919.8888888888882</c:v>
                </c:pt>
                <c:pt idx="1378">
                  <c:v>-3517.1388888888869</c:v>
                </c:pt>
                <c:pt idx="1379">
                  <c:v>-3517.1388888888891</c:v>
                </c:pt>
                <c:pt idx="1380">
                  <c:v>-3517.1388888888891</c:v>
                </c:pt>
                <c:pt idx="1381">
                  <c:v>-2521.7222222222213</c:v>
                </c:pt>
                <c:pt idx="1382">
                  <c:v>-99.541666666666899</c:v>
                </c:pt>
                <c:pt idx="1383">
                  <c:v>1858.1111111111104</c:v>
                </c:pt>
                <c:pt idx="1384">
                  <c:v>2090.3750000000005</c:v>
                </c:pt>
                <c:pt idx="1385">
                  <c:v>1260.8611111111125</c:v>
                </c:pt>
                <c:pt idx="1386">
                  <c:v>663.61111111111109</c:v>
                </c:pt>
                <c:pt idx="1387">
                  <c:v>895.87499999999852</c:v>
                </c:pt>
                <c:pt idx="1388">
                  <c:v>1625.8472222222217</c:v>
                </c:pt>
                <c:pt idx="1389">
                  <c:v>2355.8194444444448</c:v>
                </c:pt>
                <c:pt idx="1390">
                  <c:v>2554.9027777777787</c:v>
                </c:pt>
                <c:pt idx="1391">
                  <c:v>2090.3749999999991</c:v>
                </c:pt>
                <c:pt idx="1392">
                  <c:v>1360.4027777777758</c:v>
                </c:pt>
                <c:pt idx="1393">
                  <c:v>696.79166666666708</c:v>
                </c:pt>
                <c:pt idx="1394">
                  <c:v>199.0833333333338</c:v>
                </c:pt>
                <c:pt idx="1395">
                  <c:v>-66.361111111109693</c:v>
                </c:pt>
                <c:pt idx="1396">
                  <c:v>-265.44444444444349</c:v>
                </c:pt>
                <c:pt idx="1397">
                  <c:v>-497.70833333333331</c:v>
                </c:pt>
                <c:pt idx="1398">
                  <c:v>-663.61111111111109</c:v>
                </c:pt>
                <c:pt idx="1399">
                  <c:v>-829.51388888888891</c:v>
                </c:pt>
                <c:pt idx="1400">
                  <c:v>-995.41666666666663</c:v>
                </c:pt>
                <c:pt idx="1401">
                  <c:v>-1094.9583333333348</c:v>
                </c:pt>
                <c:pt idx="1402">
                  <c:v>-1294.0416666666661</c:v>
                </c:pt>
                <c:pt idx="1403">
                  <c:v>-1858.1111111111113</c:v>
                </c:pt>
                <c:pt idx="1404">
                  <c:v>-2886.7083333333344</c:v>
                </c:pt>
                <c:pt idx="1405">
                  <c:v>-3517.1388888888882</c:v>
                </c:pt>
                <c:pt idx="1406">
                  <c:v>-2953.0694444444439</c:v>
                </c:pt>
                <c:pt idx="1407">
                  <c:v>-1426.7638888888891</c:v>
                </c:pt>
                <c:pt idx="1408">
                  <c:v>-99.541666666666899</c:v>
                </c:pt>
                <c:pt idx="1409">
                  <c:v>199.0833333333338</c:v>
                </c:pt>
                <c:pt idx="1410">
                  <c:v>33.180555555554847</c:v>
                </c:pt>
                <c:pt idx="1411">
                  <c:v>-132.72222222222175</c:v>
                </c:pt>
                <c:pt idx="1412">
                  <c:v>-232.26388888888866</c:v>
                </c:pt>
                <c:pt idx="1413">
                  <c:v>-99.541666666666899</c:v>
                </c:pt>
                <c:pt idx="1414">
                  <c:v>497.70833333333331</c:v>
                </c:pt>
                <c:pt idx="1415">
                  <c:v>1426.7638888888891</c:v>
                </c:pt>
                <c:pt idx="1416">
                  <c:v>2189.9166666666656</c:v>
                </c:pt>
                <c:pt idx="1417">
                  <c:v>2422.1805555555543</c:v>
                </c:pt>
                <c:pt idx="1418">
                  <c:v>2024.0138888888894</c:v>
                </c:pt>
                <c:pt idx="1419">
                  <c:v>1094.9583333333348</c:v>
                </c:pt>
                <c:pt idx="1420">
                  <c:v>0</c:v>
                </c:pt>
                <c:pt idx="1421">
                  <c:v>-1128.1388888888907</c:v>
                </c:pt>
                <c:pt idx="1422">
                  <c:v>-1858.1111111111113</c:v>
                </c:pt>
                <c:pt idx="1423">
                  <c:v>-1327.2222222222222</c:v>
                </c:pt>
                <c:pt idx="1424">
                  <c:v>-232.26388888888746</c:v>
                </c:pt>
                <c:pt idx="1425">
                  <c:v>663.61111111111109</c:v>
                </c:pt>
                <c:pt idx="1426">
                  <c:v>1625.8472222222217</c:v>
                </c:pt>
                <c:pt idx="1427">
                  <c:v>1824.9305555555554</c:v>
                </c:pt>
                <c:pt idx="1428">
                  <c:v>995.41666666666663</c:v>
                </c:pt>
                <c:pt idx="1429">
                  <c:v>33.180555555556026</c:v>
                </c:pt>
                <c:pt idx="1430">
                  <c:v>-796.33333333333292</c:v>
                </c:pt>
                <c:pt idx="1431">
                  <c:v>-1758.5694444444434</c:v>
                </c:pt>
                <c:pt idx="1432">
                  <c:v>-2919.8888888888891</c:v>
                </c:pt>
                <c:pt idx="1433">
                  <c:v>-3517.1388888888891</c:v>
                </c:pt>
                <c:pt idx="1434">
                  <c:v>-3550.3194444444439</c:v>
                </c:pt>
                <c:pt idx="1435">
                  <c:v>-2289.458333333333</c:v>
                </c:pt>
                <c:pt idx="1436">
                  <c:v>-298.62500000000074</c:v>
                </c:pt>
                <c:pt idx="1437">
                  <c:v>663.61111111111109</c:v>
                </c:pt>
                <c:pt idx="1438">
                  <c:v>763.15277777777794</c:v>
                </c:pt>
                <c:pt idx="1439">
                  <c:v>331.80555555555554</c:v>
                </c:pt>
                <c:pt idx="1440">
                  <c:v>-199.0833333333338</c:v>
                </c:pt>
                <c:pt idx="1441">
                  <c:v>-829.51388888888891</c:v>
                </c:pt>
                <c:pt idx="1442">
                  <c:v>-1028.5972222222215</c:v>
                </c:pt>
                <c:pt idx="1443">
                  <c:v>-530.88888888888937</c:v>
                </c:pt>
                <c:pt idx="1444">
                  <c:v>0</c:v>
                </c:pt>
                <c:pt idx="1445">
                  <c:v>165.90277777777777</c:v>
                </c:pt>
                <c:pt idx="1446">
                  <c:v>-132.72222222222294</c:v>
                </c:pt>
                <c:pt idx="1447">
                  <c:v>-1161.3194444444443</c:v>
                </c:pt>
                <c:pt idx="1448">
                  <c:v>-2654.4444444444439</c:v>
                </c:pt>
                <c:pt idx="1449">
                  <c:v>-3450.7777777777778</c:v>
                </c:pt>
                <c:pt idx="1450">
                  <c:v>-2886.7083333333335</c:v>
                </c:pt>
                <c:pt idx="1451">
                  <c:v>-1526.3055555555554</c:v>
                </c:pt>
                <c:pt idx="1452">
                  <c:v>-398.16666666666663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729.97222222222229</c:v>
                </c:pt>
                <c:pt idx="1479">
                  <c:v>1459.9444444444446</c:v>
                </c:pt>
                <c:pt idx="1480">
                  <c:v>1360.4027777777778</c:v>
                </c:pt>
                <c:pt idx="1481">
                  <c:v>1161.3194444444443</c:v>
                </c:pt>
                <c:pt idx="1482">
                  <c:v>962.23611111111086</c:v>
                </c:pt>
                <c:pt idx="1483">
                  <c:v>829.51388888888891</c:v>
                </c:pt>
                <c:pt idx="1484">
                  <c:v>763.15277777777794</c:v>
                </c:pt>
                <c:pt idx="1485">
                  <c:v>829.51388888888891</c:v>
                </c:pt>
                <c:pt idx="1486">
                  <c:v>1061.7777777777774</c:v>
                </c:pt>
                <c:pt idx="1487">
                  <c:v>1360.4027777777778</c:v>
                </c:pt>
                <c:pt idx="1488">
                  <c:v>1692.2083333333337</c:v>
                </c:pt>
                <c:pt idx="1489">
                  <c:v>2024.0138888888894</c:v>
                </c:pt>
                <c:pt idx="1490">
                  <c:v>2289.458333333333</c:v>
                </c:pt>
                <c:pt idx="1491">
                  <c:v>2455.3611111111104</c:v>
                </c:pt>
                <c:pt idx="1492">
                  <c:v>2455.3611111111118</c:v>
                </c:pt>
                <c:pt idx="1493">
                  <c:v>2322.6388888888887</c:v>
                </c:pt>
                <c:pt idx="1494">
                  <c:v>2156.7361111111113</c:v>
                </c:pt>
                <c:pt idx="1495">
                  <c:v>1924.4722222222213</c:v>
                </c:pt>
                <c:pt idx="1496">
                  <c:v>1692.2083333333337</c:v>
                </c:pt>
                <c:pt idx="1497">
                  <c:v>1459.9444444444464</c:v>
                </c:pt>
                <c:pt idx="1498">
                  <c:v>1194.4999999999982</c:v>
                </c:pt>
                <c:pt idx="1499">
                  <c:v>929.05555555555463</c:v>
                </c:pt>
                <c:pt idx="1500">
                  <c:v>663.61111111111109</c:v>
                </c:pt>
                <c:pt idx="1501">
                  <c:v>530.88888888888937</c:v>
                </c:pt>
                <c:pt idx="1502">
                  <c:v>464.52777777777965</c:v>
                </c:pt>
                <c:pt idx="1503">
                  <c:v>431.34722222222126</c:v>
                </c:pt>
                <c:pt idx="1504">
                  <c:v>431.34722222222126</c:v>
                </c:pt>
                <c:pt idx="1505">
                  <c:v>364.9861111111116</c:v>
                </c:pt>
                <c:pt idx="1506">
                  <c:v>331.80555555555554</c:v>
                </c:pt>
                <c:pt idx="1507">
                  <c:v>364.9861111111116</c:v>
                </c:pt>
                <c:pt idx="1508">
                  <c:v>431.34722222222126</c:v>
                </c:pt>
                <c:pt idx="1509">
                  <c:v>530.88888888888937</c:v>
                </c:pt>
                <c:pt idx="1510">
                  <c:v>729.97222222222319</c:v>
                </c:pt>
                <c:pt idx="1511">
                  <c:v>995.41666666666663</c:v>
                </c:pt>
                <c:pt idx="1512">
                  <c:v>1260.8611111111102</c:v>
                </c:pt>
                <c:pt idx="1513">
                  <c:v>1493.125</c:v>
                </c:pt>
                <c:pt idx="1514">
                  <c:v>1592.6666666666658</c:v>
                </c:pt>
                <c:pt idx="1515">
                  <c:v>1493.125</c:v>
                </c:pt>
                <c:pt idx="1516">
                  <c:v>1194.500000000003</c:v>
                </c:pt>
                <c:pt idx="1517">
                  <c:v>895.87500000000091</c:v>
                </c:pt>
                <c:pt idx="1518">
                  <c:v>663.61111111111109</c:v>
                </c:pt>
                <c:pt idx="1519">
                  <c:v>497.70833333333331</c:v>
                </c:pt>
                <c:pt idx="1520">
                  <c:v>364.98611111110921</c:v>
                </c:pt>
                <c:pt idx="1521">
                  <c:v>232.26388888888511</c:v>
                </c:pt>
                <c:pt idx="1522">
                  <c:v>66.361111111112052</c:v>
                </c:pt>
                <c:pt idx="1523">
                  <c:v>-165.90277777777777</c:v>
                </c:pt>
                <c:pt idx="1524">
                  <c:v>-497.70833333333331</c:v>
                </c:pt>
                <c:pt idx="1525">
                  <c:v>-929.05555555555463</c:v>
                </c:pt>
                <c:pt idx="1526">
                  <c:v>-1294.0416666666683</c:v>
                </c:pt>
                <c:pt idx="1527">
                  <c:v>-1526.3055555555536</c:v>
                </c:pt>
                <c:pt idx="1528">
                  <c:v>-1526.3055555555536</c:v>
                </c:pt>
                <c:pt idx="1529">
                  <c:v>-1327.2222222222222</c:v>
                </c:pt>
                <c:pt idx="1530">
                  <c:v>-1028.5972222222226</c:v>
                </c:pt>
                <c:pt idx="1531">
                  <c:v>-663.61111111111109</c:v>
                </c:pt>
                <c:pt idx="1532">
                  <c:v>-298.62499999999955</c:v>
                </c:pt>
                <c:pt idx="1533">
                  <c:v>66.361111111109693</c:v>
                </c:pt>
                <c:pt idx="1534">
                  <c:v>464.52777777777732</c:v>
                </c:pt>
                <c:pt idx="1535">
                  <c:v>929.05555555555691</c:v>
                </c:pt>
                <c:pt idx="1536">
                  <c:v>1393.5833333333319</c:v>
                </c:pt>
                <c:pt idx="1537">
                  <c:v>1725.3888888888898</c:v>
                </c:pt>
                <c:pt idx="1538">
                  <c:v>1990.8333333333333</c:v>
                </c:pt>
                <c:pt idx="1539">
                  <c:v>2156.7361111111113</c:v>
                </c:pt>
                <c:pt idx="1540">
                  <c:v>2256.2777777777815</c:v>
                </c:pt>
                <c:pt idx="1541">
                  <c:v>2289.4583333333303</c:v>
                </c:pt>
                <c:pt idx="1542">
                  <c:v>2156.7361111111113</c:v>
                </c:pt>
                <c:pt idx="1543">
                  <c:v>1858.1111111111138</c:v>
                </c:pt>
                <c:pt idx="1544">
                  <c:v>1360.4027777777758</c:v>
                </c:pt>
                <c:pt idx="1545">
                  <c:v>862.69444444444252</c:v>
                </c:pt>
                <c:pt idx="1546">
                  <c:v>530.88888888888698</c:v>
                </c:pt>
                <c:pt idx="1547">
                  <c:v>331.80555555555554</c:v>
                </c:pt>
                <c:pt idx="1548">
                  <c:v>298.62500000000188</c:v>
                </c:pt>
                <c:pt idx="1549">
                  <c:v>331.80555555555554</c:v>
                </c:pt>
                <c:pt idx="1550">
                  <c:v>398.1666666666676</c:v>
                </c:pt>
                <c:pt idx="1551">
                  <c:v>464.52777777777965</c:v>
                </c:pt>
                <c:pt idx="1552">
                  <c:v>497.70833333333331</c:v>
                </c:pt>
                <c:pt idx="1553">
                  <c:v>497.70833333333331</c:v>
                </c:pt>
                <c:pt idx="1554">
                  <c:v>497.70833333333331</c:v>
                </c:pt>
                <c:pt idx="1555">
                  <c:v>564.06944444444071</c:v>
                </c:pt>
                <c:pt idx="1556">
                  <c:v>663.61111111111109</c:v>
                </c:pt>
                <c:pt idx="1557">
                  <c:v>763.15277777778158</c:v>
                </c:pt>
                <c:pt idx="1558">
                  <c:v>895.87500000000091</c:v>
                </c:pt>
                <c:pt idx="1559">
                  <c:v>1028.5972222222204</c:v>
                </c:pt>
                <c:pt idx="1560">
                  <c:v>1061.777777777774</c:v>
                </c:pt>
                <c:pt idx="1561">
                  <c:v>1061.7777777777787</c:v>
                </c:pt>
                <c:pt idx="1562">
                  <c:v>1061.7777777777787</c:v>
                </c:pt>
                <c:pt idx="1563">
                  <c:v>1094.9583333333323</c:v>
                </c:pt>
                <c:pt idx="1564">
                  <c:v>1128.1388888888907</c:v>
                </c:pt>
                <c:pt idx="1565">
                  <c:v>1128.1388888888907</c:v>
                </c:pt>
                <c:pt idx="1566">
                  <c:v>1161.3194444444443</c:v>
                </c:pt>
                <c:pt idx="1567">
                  <c:v>1128.1388888888862</c:v>
                </c:pt>
                <c:pt idx="1568">
                  <c:v>1028.5972222222204</c:v>
                </c:pt>
                <c:pt idx="1569">
                  <c:v>962.23611111111302</c:v>
                </c:pt>
                <c:pt idx="1570">
                  <c:v>895.87500000000091</c:v>
                </c:pt>
                <c:pt idx="1571">
                  <c:v>829.51388888888891</c:v>
                </c:pt>
                <c:pt idx="1572">
                  <c:v>763.15277777777681</c:v>
                </c:pt>
                <c:pt idx="1573">
                  <c:v>630.4305555555527</c:v>
                </c:pt>
                <c:pt idx="1574">
                  <c:v>464.52777777777965</c:v>
                </c:pt>
                <c:pt idx="1575">
                  <c:v>331.80555555555554</c:v>
                </c:pt>
                <c:pt idx="1576">
                  <c:v>165.90277777777777</c:v>
                </c:pt>
                <c:pt idx="1577">
                  <c:v>0</c:v>
                </c:pt>
                <c:pt idx="1578">
                  <c:v>-132.7222222222241</c:v>
                </c:pt>
                <c:pt idx="1579">
                  <c:v>-199.08333333333144</c:v>
                </c:pt>
                <c:pt idx="1580">
                  <c:v>-265.44444444444349</c:v>
                </c:pt>
                <c:pt idx="1581">
                  <c:v>-298.62500000000188</c:v>
                </c:pt>
                <c:pt idx="1582">
                  <c:v>-331.80555555555554</c:v>
                </c:pt>
                <c:pt idx="1583">
                  <c:v>-431.34722222222126</c:v>
                </c:pt>
                <c:pt idx="1584">
                  <c:v>-497.70833333333331</c:v>
                </c:pt>
                <c:pt idx="1585">
                  <c:v>-564.06944444444537</c:v>
                </c:pt>
                <c:pt idx="1586">
                  <c:v>-630.43055555555748</c:v>
                </c:pt>
                <c:pt idx="1587">
                  <c:v>-663.61111111111109</c:v>
                </c:pt>
                <c:pt idx="1588">
                  <c:v>-630.4305555555527</c:v>
                </c:pt>
                <c:pt idx="1589">
                  <c:v>-530.88888888888698</c:v>
                </c:pt>
                <c:pt idx="1590">
                  <c:v>-431.34722222222126</c:v>
                </c:pt>
                <c:pt idx="1591">
                  <c:v>-331.80555555555554</c:v>
                </c:pt>
                <c:pt idx="1592">
                  <c:v>-265.44444444444821</c:v>
                </c:pt>
                <c:pt idx="1593">
                  <c:v>-199.08333333333144</c:v>
                </c:pt>
                <c:pt idx="1594">
                  <c:v>-132.72222222221939</c:v>
                </c:pt>
                <c:pt idx="1595">
                  <c:v>-199.08333333333618</c:v>
                </c:pt>
                <c:pt idx="1596">
                  <c:v>-265.44444444444349</c:v>
                </c:pt>
                <c:pt idx="1597">
                  <c:v>-364.98611111110921</c:v>
                </c:pt>
                <c:pt idx="1598">
                  <c:v>-497.70833333333331</c:v>
                </c:pt>
                <c:pt idx="1599">
                  <c:v>-564.06944444444537</c:v>
                </c:pt>
                <c:pt idx="1600">
                  <c:v>-630.43055555555748</c:v>
                </c:pt>
                <c:pt idx="1601">
                  <c:v>-663.61111111111109</c:v>
                </c:pt>
                <c:pt idx="1602">
                  <c:v>-597.24999999999909</c:v>
                </c:pt>
                <c:pt idx="1603">
                  <c:v>-464.52777777777965</c:v>
                </c:pt>
                <c:pt idx="1604">
                  <c:v>-364.98611111111393</c:v>
                </c:pt>
                <c:pt idx="1605">
                  <c:v>-232.26388888888511</c:v>
                </c:pt>
                <c:pt idx="1606">
                  <c:v>-132.72222222221939</c:v>
                </c:pt>
                <c:pt idx="1607">
                  <c:v>-66.361111111112052</c:v>
                </c:pt>
                <c:pt idx="1608">
                  <c:v>0</c:v>
                </c:pt>
                <c:pt idx="1609">
                  <c:v>66.361111111112052</c:v>
                </c:pt>
                <c:pt idx="1610">
                  <c:v>99.541666666665719</c:v>
                </c:pt>
                <c:pt idx="1611">
                  <c:v>132.72222222221939</c:v>
                </c:pt>
                <c:pt idx="1612">
                  <c:v>232.26388888888982</c:v>
                </c:pt>
                <c:pt idx="1613">
                  <c:v>331.80555555555554</c:v>
                </c:pt>
                <c:pt idx="1614">
                  <c:v>431.34722222222126</c:v>
                </c:pt>
                <c:pt idx="1615">
                  <c:v>530.88888888889176</c:v>
                </c:pt>
                <c:pt idx="1616">
                  <c:v>663.61111111111109</c:v>
                </c:pt>
                <c:pt idx="1617">
                  <c:v>763.15277777777681</c:v>
                </c:pt>
                <c:pt idx="1618">
                  <c:v>829.51388888888891</c:v>
                </c:pt>
                <c:pt idx="1619">
                  <c:v>796.33333333333053</c:v>
                </c:pt>
                <c:pt idx="1620">
                  <c:v>696.7916666666647</c:v>
                </c:pt>
                <c:pt idx="1621">
                  <c:v>597.25000000000375</c:v>
                </c:pt>
                <c:pt idx="1622">
                  <c:v>464.52777777777965</c:v>
                </c:pt>
                <c:pt idx="1623">
                  <c:v>265.44444444444349</c:v>
                </c:pt>
                <c:pt idx="1624">
                  <c:v>33.180555555553667</c:v>
                </c:pt>
                <c:pt idx="1625">
                  <c:v>-165.90277777777777</c:v>
                </c:pt>
                <c:pt idx="1626">
                  <c:v>-464.52777777777493</c:v>
                </c:pt>
                <c:pt idx="1627">
                  <c:v>-796.33333333333519</c:v>
                </c:pt>
                <c:pt idx="1628">
                  <c:v>-1061.7777777777787</c:v>
                </c:pt>
                <c:pt idx="1629">
                  <c:v>-1227.6805555555566</c:v>
                </c:pt>
                <c:pt idx="1630">
                  <c:v>-1227.6805555555566</c:v>
                </c:pt>
                <c:pt idx="1631">
                  <c:v>-1028.5972222222204</c:v>
                </c:pt>
                <c:pt idx="1632">
                  <c:v>-729.97222222222319</c:v>
                </c:pt>
                <c:pt idx="1633">
                  <c:v>-398.1666666666676</c:v>
                </c:pt>
                <c:pt idx="1634">
                  <c:v>-132.72222222221939</c:v>
                </c:pt>
                <c:pt idx="1635">
                  <c:v>-33.180555555553667</c:v>
                </c:pt>
                <c:pt idx="1636">
                  <c:v>-33.180555555558385</c:v>
                </c:pt>
                <c:pt idx="1637">
                  <c:v>-132.7222222222241</c:v>
                </c:pt>
                <c:pt idx="1638">
                  <c:v>-232.26388888888511</c:v>
                </c:pt>
                <c:pt idx="1639">
                  <c:v>-298.62499999999716</c:v>
                </c:pt>
                <c:pt idx="1640">
                  <c:v>-298.62500000000188</c:v>
                </c:pt>
                <c:pt idx="1641">
                  <c:v>-199.08333333333618</c:v>
                </c:pt>
                <c:pt idx="1642">
                  <c:v>-33.180555555553667</c:v>
                </c:pt>
                <c:pt idx="1643">
                  <c:v>199.08333333333618</c:v>
                </c:pt>
                <c:pt idx="1644">
                  <c:v>398.16666666666288</c:v>
                </c:pt>
                <c:pt idx="1645">
                  <c:v>564.06944444444071</c:v>
                </c:pt>
                <c:pt idx="1646">
                  <c:v>696.79166666666947</c:v>
                </c:pt>
                <c:pt idx="1647">
                  <c:v>796.33333333333519</c:v>
                </c:pt>
                <c:pt idx="1648">
                  <c:v>895.87500000000091</c:v>
                </c:pt>
                <c:pt idx="1649">
                  <c:v>929.05555555555463</c:v>
                </c:pt>
                <c:pt idx="1650">
                  <c:v>929.05555555555463</c:v>
                </c:pt>
                <c:pt idx="1651">
                  <c:v>862.69444444444719</c:v>
                </c:pt>
                <c:pt idx="1652">
                  <c:v>763.15277777777681</c:v>
                </c:pt>
                <c:pt idx="1653">
                  <c:v>696.7916666666647</c:v>
                </c:pt>
                <c:pt idx="1654">
                  <c:v>597.24999999999909</c:v>
                </c:pt>
                <c:pt idx="1655">
                  <c:v>530.88888888888698</c:v>
                </c:pt>
                <c:pt idx="1656">
                  <c:v>530.88888888889176</c:v>
                </c:pt>
                <c:pt idx="1657">
                  <c:v>530.88888888889176</c:v>
                </c:pt>
                <c:pt idx="1658">
                  <c:v>530.88888888888698</c:v>
                </c:pt>
                <c:pt idx="1659">
                  <c:v>530.88888888888698</c:v>
                </c:pt>
                <c:pt idx="1660">
                  <c:v>530.88888888888698</c:v>
                </c:pt>
                <c:pt idx="1661">
                  <c:v>497.70833333333331</c:v>
                </c:pt>
                <c:pt idx="1662">
                  <c:v>497.70833333333331</c:v>
                </c:pt>
                <c:pt idx="1663">
                  <c:v>497.70833333333331</c:v>
                </c:pt>
                <c:pt idx="1664">
                  <c:v>431.34722222222598</c:v>
                </c:pt>
                <c:pt idx="1665">
                  <c:v>398.1666666666676</c:v>
                </c:pt>
                <c:pt idx="1666">
                  <c:v>331.80555555555554</c:v>
                </c:pt>
                <c:pt idx="1667">
                  <c:v>265.44444444444349</c:v>
                </c:pt>
                <c:pt idx="1668">
                  <c:v>232.26388888888511</c:v>
                </c:pt>
                <c:pt idx="1669">
                  <c:v>199.08333333333618</c:v>
                </c:pt>
                <c:pt idx="1670">
                  <c:v>165.90277777777777</c:v>
                </c:pt>
                <c:pt idx="1671">
                  <c:v>99.541666666665719</c:v>
                </c:pt>
                <c:pt idx="1672">
                  <c:v>66.361111111112052</c:v>
                </c:pt>
                <c:pt idx="1673">
                  <c:v>66.361111111112052</c:v>
                </c:pt>
                <c:pt idx="1674">
                  <c:v>33.180555555558385</c:v>
                </c:pt>
                <c:pt idx="1675">
                  <c:v>0</c:v>
                </c:pt>
                <c:pt idx="1676">
                  <c:v>-33.180555555558385</c:v>
                </c:pt>
                <c:pt idx="1677">
                  <c:v>-99.541666666670437</c:v>
                </c:pt>
                <c:pt idx="1678">
                  <c:v>-165.90277777777777</c:v>
                </c:pt>
                <c:pt idx="1679">
                  <c:v>-199.08333333333144</c:v>
                </c:pt>
                <c:pt idx="1680">
                  <c:v>-199.08333333333144</c:v>
                </c:pt>
                <c:pt idx="1681">
                  <c:v>-132.7222222222241</c:v>
                </c:pt>
                <c:pt idx="1682">
                  <c:v>-33.180555555558385</c:v>
                </c:pt>
                <c:pt idx="1683">
                  <c:v>66.361111111112052</c:v>
                </c:pt>
                <c:pt idx="1684">
                  <c:v>199.08333333333618</c:v>
                </c:pt>
                <c:pt idx="1685">
                  <c:v>265.44444444444349</c:v>
                </c:pt>
                <c:pt idx="1686">
                  <c:v>265.44444444444349</c:v>
                </c:pt>
                <c:pt idx="1687">
                  <c:v>265.44444444444821</c:v>
                </c:pt>
                <c:pt idx="1688">
                  <c:v>199.08333333333144</c:v>
                </c:pt>
                <c:pt idx="1689">
                  <c:v>132.72222222221939</c:v>
                </c:pt>
                <c:pt idx="1690">
                  <c:v>99.541666666670437</c:v>
                </c:pt>
                <c:pt idx="1691">
                  <c:v>66.361111111112052</c:v>
                </c:pt>
                <c:pt idx="1692">
                  <c:v>66.361111111107334</c:v>
                </c:pt>
                <c:pt idx="1693">
                  <c:v>66.361111111107334</c:v>
                </c:pt>
                <c:pt idx="1694">
                  <c:v>66.36111111111677</c:v>
                </c:pt>
                <c:pt idx="1695">
                  <c:v>66.36111111111677</c:v>
                </c:pt>
                <c:pt idx="1696">
                  <c:v>66.361111111107334</c:v>
                </c:pt>
                <c:pt idx="1697">
                  <c:v>66.361111111107334</c:v>
                </c:pt>
                <c:pt idx="1698">
                  <c:v>33.180555555553667</c:v>
                </c:pt>
                <c:pt idx="1699">
                  <c:v>-33.180555555553667</c:v>
                </c:pt>
                <c:pt idx="1700">
                  <c:v>-99.541666666661001</c:v>
                </c:pt>
                <c:pt idx="1701">
                  <c:v>-132.7222222222241</c:v>
                </c:pt>
                <c:pt idx="1702">
                  <c:v>-132.7222222222241</c:v>
                </c:pt>
                <c:pt idx="1703">
                  <c:v>-165.90277777777777</c:v>
                </c:pt>
                <c:pt idx="1704">
                  <c:v>-165.90277777777777</c:v>
                </c:pt>
                <c:pt idx="1705">
                  <c:v>-132.72222222221939</c:v>
                </c:pt>
                <c:pt idx="1706">
                  <c:v>-132.7222222222241</c:v>
                </c:pt>
                <c:pt idx="1707">
                  <c:v>-99.541666666665719</c:v>
                </c:pt>
                <c:pt idx="1708">
                  <c:v>-66.361111111112052</c:v>
                </c:pt>
                <c:pt idx="1709">
                  <c:v>-66.361111111112052</c:v>
                </c:pt>
                <c:pt idx="1710">
                  <c:v>0</c:v>
                </c:pt>
                <c:pt idx="1711">
                  <c:v>66.361111111112052</c:v>
                </c:pt>
                <c:pt idx="1712">
                  <c:v>99.541666666665719</c:v>
                </c:pt>
                <c:pt idx="1713">
                  <c:v>165.90277777777777</c:v>
                </c:pt>
                <c:pt idx="1714">
                  <c:v>199.08333333333618</c:v>
                </c:pt>
                <c:pt idx="1715">
                  <c:v>232.26388888888511</c:v>
                </c:pt>
                <c:pt idx="1716">
                  <c:v>265.44444444444349</c:v>
                </c:pt>
                <c:pt idx="1717">
                  <c:v>298.62500000000188</c:v>
                </c:pt>
                <c:pt idx="1718">
                  <c:v>331.80555555555554</c:v>
                </c:pt>
                <c:pt idx="1719">
                  <c:v>364.98611111110921</c:v>
                </c:pt>
                <c:pt idx="1720">
                  <c:v>364.98611111110921</c:v>
                </c:pt>
                <c:pt idx="1721">
                  <c:v>298.62500000000188</c:v>
                </c:pt>
                <c:pt idx="1722">
                  <c:v>199.08333333333144</c:v>
                </c:pt>
                <c:pt idx="1723">
                  <c:v>99.541666666670437</c:v>
                </c:pt>
                <c:pt idx="1724">
                  <c:v>0</c:v>
                </c:pt>
                <c:pt idx="1725">
                  <c:v>-199.08333333334087</c:v>
                </c:pt>
                <c:pt idx="1726">
                  <c:v>-464.52777777777021</c:v>
                </c:pt>
                <c:pt idx="1727">
                  <c:v>-763.15277777777214</c:v>
                </c:pt>
                <c:pt idx="1728">
                  <c:v>-1094.9583333333371</c:v>
                </c:pt>
                <c:pt idx="1729">
                  <c:v>-1426.7638888888926</c:v>
                </c:pt>
                <c:pt idx="1730">
                  <c:v>-1625.8472222222242</c:v>
                </c:pt>
                <c:pt idx="1731">
                  <c:v>-1692.2083333333312</c:v>
                </c:pt>
                <c:pt idx="1732">
                  <c:v>-1692.2083333333312</c:v>
                </c:pt>
                <c:pt idx="1733">
                  <c:v>-1625.8472222222242</c:v>
                </c:pt>
                <c:pt idx="1734">
                  <c:v>-1559.486111111112</c:v>
                </c:pt>
                <c:pt idx="1735">
                  <c:v>-1526.3055555555536</c:v>
                </c:pt>
                <c:pt idx="1736">
                  <c:v>-1559.486111111112</c:v>
                </c:pt>
                <c:pt idx="1737">
                  <c:v>-1559.486111111112</c:v>
                </c:pt>
                <c:pt idx="1738">
                  <c:v>-1526.3055555555536</c:v>
                </c:pt>
                <c:pt idx="1739">
                  <c:v>-1459.9444444444416</c:v>
                </c:pt>
                <c:pt idx="1740">
                  <c:v>-1294.0416666666683</c:v>
                </c:pt>
                <c:pt idx="1741">
                  <c:v>-1061.7777777777787</c:v>
                </c:pt>
                <c:pt idx="1742">
                  <c:v>-895.87499999999613</c:v>
                </c:pt>
                <c:pt idx="1743">
                  <c:v>-796.33333333333519</c:v>
                </c:pt>
                <c:pt idx="1744">
                  <c:v>-696.79166666666947</c:v>
                </c:pt>
                <c:pt idx="1745">
                  <c:v>-663.61111111111109</c:v>
                </c:pt>
                <c:pt idx="1746">
                  <c:v>-663.61111111111109</c:v>
                </c:pt>
                <c:pt idx="1747">
                  <c:v>-597.24999999999909</c:v>
                </c:pt>
                <c:pt idx="1748">
                  <c:v>-530.88888888888698</c:v>
                </c:pt>
                <c:pt idx="1749">
                  <c:v>-464.52777777777965</c:v>
                </c:pt>
                <c:pt idx="1750">
                  <c:v>-364.98611111111393</c:v>
                </c:pt>
                <c:pt idx="1751">
                  <c:v>-331.80555555555554</c:v>
                </c:pt>
                <c:pt idx="1752">
                  <c:v>-331.80555555555554</c:v>
                </c:pt>
                <c:pt idx="1753">
                  <c:v>-331.80555555555554</c:v>
                </c:pt>
                <c:pt idx="1754">
                  <c:v>-331.80555555555554</c:v>
                </c:pt>
                <c:pt idx="1755">
                  <c:v>-331.80555555555554</c:v>
                </c:pt>
                <c:pt idx="1756">
                  <c:v>-331.80555555555554</c:v>
                </c:pt>
                <c:pt idx="1757">
                  <c:v>-364.98611111110921</c:v>
                </c:pt>
                <c:pt idx="1758">
                  <c:v>-364.98611111110921</c:v>
                </c:pt>
                <c:pt idx="1759">
                  <c:v>-364.98611111110921</c:v>
                </c:pt>
                <c:pt idx="1760">
                  <c:v>-398.1666666666676</c:v>
                </c:pt>
                <c:pt idx="1761">
                  <c:v>-398.1666666666676</c:v>
                </c:pt>
                <c:pt idx="1762">
                  <c:v>-398.1666666666676</c:v>
                </c:pt>
                <c:pt idx="1763">
                  <c:v>-398.1666666666676</c:v>
                </c:pt>
                <c:pt idx="1764">
                  <c:v>-431.34722222222126</c:v>
                </c:pt>
                <c:pt idx="1765">
                  <c:v>-530.88888888888698</c:v>
                </c:pt>
                <c:pt idx="1766">
                  <c:v>-729.97222222222319</c:v>
                </c:pt>
                <c:pt idx="1767">
                  <c:v>-995.41666666666663</c:v>
                </c:pt>
                <c:pt idx="1768">
                  <c:v>-1327.2222222222222</c:v>
                </c:pt>
                <c:pt idx="1769">
                  <c:v>-1692.208333333336</c:v>
                </c:pt>
                <c:pt idx="1770">
                  <c:v>-1990.8333333333333</c:v>
                </c:pt>
                <c:pt idx="1771">
                  <c:v>-2123.5555555555529</c:v>
                </c:pt>
                <c:pt idx="1772">
                  <c:v>-2123.5555555555529</c:v>
                </c:pt>
                <c:pt idx="1773">
                  <c:v>-2057.1944444444453</c:v>
                </c:pt>
                <c:pt idx="1774">
                  <c:v>-1891.2916666666677</c:v>
                </c:pt>
                <c:pt idx="1775">
                  <c:v>-1692.2083333333337</c:v>
                </c:pt>
                <c:pt idx="1776">
                  <c:v>-1592.6666666666658</c:v>
                </c:pt>
                <c:pt idx="1777">
                  <c:v>-1625.8472222222217</c:v>
                </c:pt>
                <c:pt idx="1778">
                  <c:v>-1791.7500000000018</c:v>
                </c:pt>
                <c:pt idx="1779">
                  <c:v>-2057.1944444444453</c:v>
                </c:pt>
                <c:pt idx="1780">
                  <c:v>-2289.458333333333</c:v>
                </c:pt>
                <c:pt idx="1781">
                  <c:v>-2355.8194444444448</c:v>
                </c:pt>
                <c:pt idx="1782">
                  <c:v>-2223.0972222222208</c:v>
                </c:pt>
                <c:pt idx="1783">
                  <c:v>-1957.6527777777771</c:v>
                </c:pt>
                <c:pt idx="1784">
                  <c:v>-1625.8472222222229</c:v>
                </c:pt>
                <c:pt idx="1785">
                  <c:v>-1393.5833333333333</c:v>
                </c:pt>
                <c:pt idx="1786">
                  <c:v>-1294.0416666666674</c:v>
                </c:pt>
                <c:pt idx="1787">
                  <c:v>-1260.8611111111113</c:v>
                </c:pt>
                <c:pt idx="1788">
                  <c:v>-1294.0416666666661</c:v>
                </c:pt>
                <c:pt idx="1789">
                  <c:v>-1426.7638888888891</c:v>
                </c:pt>
                <c:pt idx="1790">
                  <c:v>-1659.0277777777778</c:v>
                </c:pt>
                <c:pt idx="1791">
                  <c:v>-1957.6527777777771</c:v>
                </c:pt>
                <c:pt idx="1792">
                  <c:v>-2256.2777777777778</c:v>
                </c:pt>
                <c:pt idx="1793">
                  <c:v>-2355.8194444444443</c:v>
                </c:pt>
                <c:pt idx="1794">
                  <c:v>-2886.708333333333</c:v>
                </c:pt>
                <c:pt idx="1795">
                  <c:v>-1725.3888888888889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E4F3-1D43-AED7-5CD356F81EC9}"/>
            </c:ext>
          </c:extLst>
        </c:ser>
        <c:ser>
          <c:idx val="2"/>
          <c:order val="1"/>
          <c:tx>
            <c:v>Rolling Resistance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2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xVal>
            <c:numRef>
              <c:f>'WLTP Cycle Calculations'!$C$10:$C$1810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'WLTP Cycle Calculations'!$L$10:$L$1810</c:f>
              <c:numCache>
                <c:formatCode>General</c:formatCode>
                <c:ptCount val="1801"/>
                <c:pt idx="0">
                  <c:v>280.94639999999998</c:v>
                </c:pt>
                <c:pt idx="1">
                  <c:v>280.94639999999998</c:v>
                </c:pt>
                <c:pt idx="2">
                  <c:v>280.94639999999998</c:v>
                </c:pt>
                <c:pt idx="3">
                  <c:v>280.94639999999998</c:v>
                </c:pt>
                <c:pt idx="4">
                  <c:v>280.94639999999998</c:v>
                </c:pt>
                <c:pt idx="5">
                  <c:v>280.94639999999998</c:v>
                </c:pt>
                <c:pt idx="6">
                  <c:v>280.94639999999998</c:v>
                </c:pt>
                <c:pt idx="7">
                  <c:v>280.94639999999998</c:v>
                </c:pt>
                <c:pt idx="8">
                  <c:v>280.94639999999998</c:v>
                </c:pt>
                <c:pt idx="9">
                  <c:v>280.94639999999998</c:v>
                </c:pt>
                <c:pt idx="10">
                  <c:v>280.94639999999998</c:v>
                </c:pt>
                <c:pt idx="11">
                  <c:v>280.94639999999998</c:v>
                </c:pt>
                <c:pt idx="12">
                  <c:v>280.94639999999998</c:v>
                </c:pt>
                <c:pt idx="13">
                  <c:v>280.94639999999998</c:v>
                </c:pt>
                <c:pt idx="14">
                  <c:v>280.94639999999998</c:v>
                </c:pt>
                <c:pt idx="15">
                  <c:v>280.94639999999998</c:v>
                </c:pt>
                <c:pt idx="16">
                  <c:v>280.94639999999998</c:v>
                </c:pt>
                <c:pt idx="17">
                  <c:v>280.94639999999998</c:v>
                </c:pt>
                <c:pt idx="18">
                  <c:v>280.94639999999998</c:v>
                </c:pt>
                <c:pt idx="19">
                  <c:v>280.94639999999998</c:v>
                </c:pt>
                <c:pt idx="20">
                  <c:v>280.94639999999998</c:v>
                </c:pt>
                <c:pt idx="21">
                  <c:v>280.94639999999998</c:v>
                </c:pt>
                <c:pt idx="22">
                  <c:v>280.94639999999998</c:v>
                </c:pt>
                <c:pt idx="23">
                  <c:v>280.94639999999998</c:v>
                </c:pt>
                <c:pt idx="24">
                  <c:v>280.94639999999998</c:v>
                </c:pt>
                <c:pt idx="25">
                  <c:v>280.94639999999998</c:v>
                </c:pt>
                <c:pt idx="26">
                  <c:v>280.94639999999998</c:v>
                </c:pt>
                <c:pt idx="27">
                  <c:v>280.94639999999998</c:v>
                </c:pt>
                <c:pt idx="28">
                  <c:v>280.94639999999998</c:v>
                </c:pt>
                <c:pt idx="29">
                  <c:v>280.94639999999998</c:v>
                </c:pt>
                <c:pt idx="30">
                  <c:v>280.94639999999998</c:v>
                </c:pt>
                <c:pt idx="31">
                  <c:v>280.94639999999998</c:v>
                </c:pt>
                <c:pt idx="32">
                  <c:v>280.94639999999998</c:v>
                </c:pt>
                <c:pt idx="33">
                  <c:v>280.94639999999998</c:v>
                </c:pt>
                <c:pt idx="34">
                  <c:v>280.94639999999998</c:v>
                </c:pt>
                <c:pt idx="35">
                  <c:v>280.94639999999998</c:v>
                </c:pt>
                <c:pt idx="36">
                  <c:v>280.94639999999998</c:v>
                </c:pt>
                <c:pt idx="37">
                  <c:v>280.94639999999998</c:v>
                </c:pt>
                <c:pt idx="38">
                  <c:v>280.94639999999998</c:v>
                </c:pt>
                <c:pt idx="39">
                  <c:v>280.94639999999998</c:v>
                </c:pt>
                <c:pt idx="40">
                  <c:v>280.94639999999998</c:v>
                </c:pt>
                <c:pt idx="41">
                  <c:v>280.94639999999998</c:v>
                </c:pt>
                <c:pt idx="42">
                  <c:v>280.94639999999998</c:v>
                </c:pt>
                <c:pt idx="43">
                  <c:v>280.94639999999998</c:v>
                </c:pt>
                <c:pt idx="44">
                  <c:v>280.94639999999998</c:v>
                </c:pt>
                <c:pt idx="45">
                  <c:v>280.94639999999998</c:v>
                </c:pt>
                <c:pt idx="46">
                  <c:v>280.94639999999998</c:v>
                </c:pt>
                <c:pt idx="47">
                  <c:v>280.94639999999998</c:v>
                </c:pt>
                <c:pt idx="48">
                  <c:v>280.94639999999998</c:v>
                </c:pt>
                <c:pt idx="49">
                  <c:v>280.94639999999998</c:v>
                </c:pt>
                <c:pt idx="50">
                  <c:v>280.94639999999998</c:v>
                </c:pt>
                <c:pt idx="51">
                  <c:v>280.94639999999998</c:v>
                </c:pt>
                <c:pt idx="52">
                  <c:v>280.94639999999998</c:v>
                </c:pt>
                <c:pt idx="53">
                  <c:v>280.94639999999998</c:v>
                </c:pt>
                <c:pt idx="54">
                  <c:v>280.94639999999998</c:v>
                </c:pt>
                <c:pt idx="55">
                  <c:v>280.94639999999998</c:v>
                </c:pt>
                <c:pt idx="56">
                  <c:v>280.94639999999998</c:v>
                </c:pt>
                <c:pt idx="57">
                  <c:v>280.94639999999998</c:v>
                </c:pt>
                <c:pt idx="58">
                  <c:v>280.94639999999998</c:v>
                </c:pt>
                <c:pt idx="59">
                  <c:v>280.94639999999998</c:v>
                </c:pt>
                <c:pt idx="60">
                  <c:v>280.94639999999998</c:v>
                </c:pt>
                <c:pt idx="61">
                  <c:v>280.94639999999998</c:v>
                </c:pt>
                <c:pt idx="62">
                  <c:v>280.94639999999998</c:v>
                </c:pt>
                <c:pt idx="63">
                  <c:v>280.94639999999998</c:v>
                </c:pt>
                <c:pt idx="64">
                  <c:v>280.94639999999998</c:v>
                </c:pt>
                <c:pt idx="65">
                  <c:v>280.94639999999998</c:v>
                </c:pt>
                <c:pt idx="66">
                  <c:v>280.94639999999998</c:v>
                </c:pt>
                <c:pt idx="67">
                  <c:v>280.94639999999998</c:v>
                </c:pt>
                <c:pt idx="68">
                  <c:v>280.94639999999998</c:v>
                </c:pt>
                <c:pt idx="69">
                  <c:v>280.94639999999998</c:v>
                </c:pt>
                <c:pt idx="70">
                  <c:v>280.94639999999998</c:v>
                </c:pt>
                <c:pt idx="71">
                  <c:v>280.94639999999998</c:v>
                </c:pt>
                <c:pt idx="72">
                  <c:v>280.94639999999998</c:v>
                </c:pt>
                <c:pt idx="73">
                  <c:v>280.94639999999998</c:v>
                </c:pt>
                <c:pt idx="74">
                  <c:v>280.94639999999998</c:v>
                </c:pt>
                <c:pt idx="75">
                  <c:v>280.94639999999998</c:v>
                </c:pt>
                <c:pt idx="76">
                  <c:v>280.94639999999998</c:v>
                </c:pt>
                <c:pt idx="77">
                  <c:v>280.94639999999998</c:v>
                </c:pt>
                <c:pt idx="78">
                  <c:v>280.94639999999998</c:v>
                </c:pt>
                <c:pt idx="79">
                  <c:v>280.94639999999998</c:v>
                </c:pt>
                <c:pt idx="80">
                  <c:v>280.94639999999998</c:v>
                </c:pt>
                <c:pt idx="81">
                  <c:v>280.94639999999998</c:v>
                </c:pt>
                <c:pt idx="82">
                  <c:v>280.94639999999998</c:v>
                </c:pt>
                <c:pt idx="83">
                  <c:v>280.94639999999998</c:v>
                </c:pt>
                <c:pt idx="84">
                  <c:v>280.94639999999998</c:v>
                </c:pt>
                <c:pt idx="85">
                  <c:v>280.94639999999998</c:v>
                </c:pt>
                <c:pt idx="86">
                  <c:v>280.94639999999998</c:v>
                </c:pt>
                <c:pt idx="87">
                  <c:v>280.94639999999998</c:v>
                </c:pt>
                <c:pt idx="88">
                  <c:v>280.94639999999998</c:v>
                </c:pt>
                <c:pt idx="89">
                  <c:v>280.94639999999998</c:v>
                </c:pt>
                <c:pt idx="90">
                  <c:v>280.94639999999998</c:v>
                </c:pt>
                <c:pt idx="91">
                  <c:v>280.94639999999998</c:v>
                </c:pt>
                <c:pt idx="92">
                  <c:v>280.94639999999998</c:v>
                </c:pt>
                <c:pt idx="93">
                  <c:v>280.94639999999998</c:v>
                </c:pt>
                <c:pt idx="94">
                  <c:v>280.94639999999998</c:v>
                </c:pt>
                <c:pt idx="95">
                  <c:v>280.94639999999998</c:v>
                </c:pt>
                <c:pt idx="96">
                  <c:v>280.94639999999998</c:v>
                </c:pt>
                <c:pt idx="97">
                  <c:v>280.94639999999998</c:v>
                </c:pt>
                <c:pt idx="98">
                  <c:v>280.94639999999998</c:v>
                </c:pt>
                <c:pt idx="99">
                  <c:v>280.94639999999998</c:v>
                </c:pt>
                <c:pt idx="100">
                  <c:v>280.94639999999998</c:v>
                </c:pt>
                <c:pt idx="101">
                  <c:v>280.94639999999998</c:v>
                </c:pt>
                <c:pt idx="102">
                  <c:v>280.94639999999998</c:v>
                </c:pt>
                <c:pt idx="103">
                  <c:v>280.94639999999998</c:v>
                </c:pt>
                <c:pt idx="104">
                  <c:v>280.94639999999998</c:v>
                </c:pt>
                <c:pt idx="105">
                  <c:v>280.94639999999998</c:v>
                </c:pt>
                <c:pt idx="106">
                  <c:v>280.94639999999998</c:v>
                </c:pt>
                <c:pt idx="107">
                  <c:v>280.94639999999998</c:v>
                </c:pt>
                <c:pt idx="108">
                  <c:v>280.94639999999998</c:v>
                </c:pt>
                <c:pt idx="109">
                  <c:v>280.94639999999998</c:v>
                </c:pt>
                <c:pt idx="110">
                  <c:v>280.94639999999998</c:v>
                </c:pt>
                <c:pt idx="111">
                  <c:v>280.94639999999998</c:v>
                </c:pt>
                <c:pt idx="112">
                  <c:v>280.94639999999998</c:v>
                </c:pt>
                <c:pt idx="113">
                  <c:v>280.94639999999998</c:v>
                </c:pt>
                <c:pt idx="114">
                  <c:v>280.94639999999998</c:v>
                </c:pt>
                <c:pt idx="115">
                  <c:v>280.94639999999998</c:v>
                </c:pt>
                <c:pt idx="116">
                  <c:v>280.94639999999998</c:v>
                </c:pt>
                <c:pt idx="117">
                  <c:v>280.94639999999998</c:v>
                </c:pt>
                <c:pt idx="118">
                  <c:v>280.94639999999998</c:v>
                </c:pt>
                <c:pt idx="119">
                  <c:v>280.94639999999998</c:v>
                </c:pt>
                <c:pt idx="120">
                  <c:v>280.94639999999998</c:v>
                </c:pt>
                <c:pt idx="121">
                  <c:v>280.94639999999998</c:v>
                </c:pt>
                <c:pt idx="122">
                  <c:v>280.94639999999998</c:v>
                </c:pt>
                <c:pt idx="123">
                  <c:v>280.94639999999998</c:v>
                </c:pt>
                <c:pt idx="124">
                  <c:v>280.94639999999998</c:v>
                </c:pt>
                <c:pt idx="125">
                  <c:v>280.94639999999998</c:v>
                </c:pt>
                <c:pt idx="126">
                  <c:v>280.94639999999998</c:v>
                </c:pt>
                <c:pt idx="127">
                  <c:v>280.94639999999998</c:v>
                </c:pt>
                <c:pt idx="128">
                  <c:v>280.94639999999998</c:v>
                </c:pt>
                <c:pt idx="129">
                  <c:v>280.94639999999998</c:v>
                </c:pt>
                <c:pt idx="130">
                  <c:v>280.94639999999998</c:v>
                </c:pt>
                <c:pt idx="131">
                  <c:v>280.94639999999998</c:v>
                </c:pt>
                <c:pt idx="132">
                  <c:v>280.94639999999998</c:v>
                </c:pt>
                <c:pt idx="133">
                  <c:v>280.94639999999998</c:v>
                </c:pt>
                <c:pt idx="134">
                  <c:v>280.94639999999998</c:v>
                </c:pt>
                <c:pt idx="135">
                  <c:v>280.94639999999998</c:v>
                </c:pt>
                <c:pt idx="136">
                  <c:v>280.94639999999998</c:v>
                </c:pt>
                <c:pt idx="137">
                  <c:v>280.94639999999998</c:v>
                </c:pt>
                <c:pt idx="138">
                  <c:v>280.94639999999998</c:v>
                </c:pt>
                <c:pt idx="139">
                  <c:v>280.94639999999998</c:v>
                </c:pt>
                <c:pt idx="140">
                  <c:v>280.94639999999998</c:v>
                </c:pt>
                <c:pt idx="141">
                  <c:v>280.94639999999998</c:v>
                </c:pt>
                <c:pt idx="142">
                  <c:v>280.94639999999998</c:v>
                </c:pt>
                <c:pt idx="143">
                  <c:v>280.94639999999998</c:v>
                </c:pt>
                <c:pt idx="144">
                  <c:v>280.94639999999998</c:v>
                </c:pt>
                <c:pt idx="145">
                  <c:v>280.94639999999998</c:v>
                </c:pt>
                <c:pt idx="146">
                  <c:v>280.94639999999998</c:v>
                </c:pt>
                <c:pt idx="147">
                  <c:v>280.94639999999998</c:v>
                </c:pt>
                <c:pt idx="148">
                  <c:v>280.94639999999998</c:v>
                </c:pt>
                <c:pt idx="149">
                  <c:v>280.94639999999998</c:v>
                </c:pt>
                <c:pt idx="150">
                  <c:v>280.94639999999998</c:v>
                </c:pt>
                <c:pt idx="151">
                  <c:v>280.94639999999998</c:v>
                </c:pt>
                <c:pt idx="152">
                  <c:v>280.94639999999998</c:v>
                </c:pt>
                <c:pt idx="153">
                  <c:v>280.94639999999998</c:v>
                </c:pt>
                <c:pt idx="154">
                  <c:v>280.94639999999998</c:v>
                </c:pt>
                <c:pt idx="155">
                  <c:v>280.94639999999998</c:v>
                </c:pt>
                <c:pt idx="156">
                  <c:v>280.94639999999998</c:v>
                </c:pt>
                <c:pt idx="157">
                  <c:v>280.94639999999998</c:v>
                </c:pt>
                <c:pt idx="158">
                  <c:v>280.94639999999998</c:v>
                </c:pt>
                <c:pt idx="159">
                  <c:v>280.94639999999998</c:v>
                </c:pt>
                <c:pt idx="160">
                  <c:v>280.94639999999998</c:v>
                </c:pt>
                <c:pt idx="161">
                  <c:v>280.94639999999998</c:v>
                </c:pt>
                <c:pt idx="162">
                  <c:v>280.94639999999998</c:v>
                </c:pt>
                <c:pt idx="163">
                  <c:v>280.94639999999998</c:v>
                </c:pt>
                <c:pt idx="164">
                  <c:v>280.94639999999998</c:v>
                </c:pt>
                <c:pt idx="165">
                  <c:v>280.94639999999998</c:v>
                </c:pt>
                <c:pt idx="166">
                  <c:v>280.94639999999998</c:v>
                </c:pt>
                <c:pt idx="167">
                  <c:v>280.94639999999998</c:v>
                </c:pt>
                <c:pt idx="168">
                  <c:v>280.94639999999998</c:v>
                </c:pt>
                <c:pt idx="169">
                  <c:v>280.94639999999998</c:v>
                </c:pt>
                <c:pt idx="170">
                  <c:v>280.94639999999998</c:v>
                </c:pt>
                <c:pt idx="171">
                  <c:v>280.94639999999998</c:v>
                </c:pt>
                <c:pt idx="172">
                  <c:v>280.94639999999998</c:v>
                </c:pt>
                <c:pt idx="173">
                  <c:v>280.94639999999998</c:v>
                </c:pt>
                <c:pt idx="174">
                  <c:v>280.94639999999998</c:v>
                </c:pt>
                <c:pt idx="175">
                  <c:v>280.94639999999998</c:v>
                </c:pt>
                <c:pt idx="176">
                  <c:v>280.94639999999998</c:v>
                </c:pt>
                <c:pt idx="177">
                  <c:v>280.94639999999998</c:v>
                </c:pt>
                <c:pt idx="178">
                  <c:v>280.94639999999998</c:v>
                </c:pt>
                <c:pt idx="179">
                  <c:v>280.94639999999998</c:v>
                </c:pt>
                <c:pt idx="180">
                  <c:v>280.94639999999998</c:v>
                </c:pt>
                <c:pt idx="181">
                  <c:v>280.94639999999998</c:v>
                </c:pt>
                <c:pt idx="182">
                  <c:v>280.94639999999998</c:v>
                </c:pt>
                <c:pt idx="183">
                  <c:v>280.94639999999998</c:v>
                </c:pt>
                <c:pt idx="184">
                  <c:v>280.94639999999998</c:v>
                </c:pt>
                <c:pt idx="185">
                  <c:v>280.94639999999998</c:v>
                </c:pt>
                <c:pt idx="186">
                  <c:v>280.94639999999998</c:v>
                </c:pt>
                <c:pt idx="187">
                  <c:v>280.94639999999998</c:v>
                </c:pt>
                <c:pt idx="188">
                  <c:v>280.94639999999998</c:v>
                </c:pt>
                <c:pt idx="189">
                  <c:v>280.94639999999998</c:v>
                </c:pt>
                <c:pt idx="190">
                  <c:v>280.94639999999998</c:v>
                </c:pt>
                <c:pt idx="191">
                  <c:v>280.94639999999998</c:v>
                </c:pt>
                <c:pt idx="192">
                  <c:v>280.94639999999998</c:v>
                </c:pt>
                <c:pt idx="193">
                  <c:v>280.94639999999998</c:v>
                </c:pt>
                <c:pt idx="194">
                  <c:v>280.94639999999998</c:v>
                </c:pt>
                <c:pt idx="195">
                  <c:v>280.94639999999998</c:v>
                </c:pt>
                <c:pt idx="196">
                  <c:v>280.94639999999998</c:v>
                </c:pt>
                <c:pt idx="197">
                  <c:v>280.94639999999998</c:v>
                </c:pt>
                <c:pt idx="198">
                  <c:v>280.94639999999998</c:v>
                </c:pt>
                <c:pt idx="199">
                  <c:v>280.94639999999998</c:v>
                </c:pt>
                <c:pt idx="200">
                  <c:v>280.94639999999998</c:v>
                </c:pt>
                <c:pt idx="201">
                  <c:v>280.94639999999998</c:v>
                </c:pt>
                <c:pt idx="202">
                  <c:v>280.94639999999998</c:v>
                </c:pt>
                <c:pt idx="203">
                  <c:v>280.94639999999998</c:v>
                </c:pt>
                <c:pt idx="204">
                  <c:v>280.94639999999998</c:v>
                </c:pt>
                <c:pt idx="205">
                  <c:v>280.94639999999998</c:v>
                </c:pt>
                <c:pt idx="206">
                  <c:v>280.94639999999998</c:v>
                </c:pt>
                <c:pt idx="207">
                  <c:v>280.94639999999998</c:v>
                </c:pt>
                <c:pt idx="208">
                  <c:v>280.94639999999998</c:v>
                </c:pt>
                <c:pt idx="209">
                  <c:v>280.94639999999998</c:v>
                </c:pt>
                <c:pt idx="210">
                  <c:v>280.94639999999998</c:v>
                </c:pt>
                <c:pt idx="211">
                  <c:v>280.94639999999998</c:v>
                </c:pt>
                <c:pt idx="212">
                  <c:v>280.94639999999998</c:v>
                </c:pt>
                <c:pt idx="213">
                  <c:v>280.94639999999998</c:v>
                </c:pt>
                <c:pt idx="214">
                  <c:v>280.94639999999998</c:v>
                </c:pt>
                <c:pt idx="215">
                  <c:v>280.94639999999998</c:v>
                </c:pt>
                <c:pt idx="216">
                  <c:v>280.94639999999998</c:v>
                </c:pt>
                <c:pt idx="217">
                  <c:v>280.94639999999998</c:v>
                </c:pt>
                <c:pt idx="218">
                  <c:v>280.94639999999998</c:v>
                </c:pt>
                <c:pt idx="219">
                  <c:v>280.94639999999998</c:v>
                </c:pt>
                <c:pt idx="220">
                  <c:v>280.94639999999998</c:v>
                </c:pt>
                <c:pt idx="221">
                  <c:v>280.94639999999998</c:v>
                </c:pt>
                <c:pt idx="222">
                  <c:v>280.94639999999998</c:v>
                </c:pt>
                <c:pt idx="223">
                  <c:v>280.94639999999998</c:v>
                </c:pt>
                <c:pt idx="224">
                  <c:v>280.94639999999998</c:v>
                </c:pt>
                <c:pt idx="225">
                  <c:v>280.94639999999998</c:v>
                </c:pt>
                <c:pt idx="226">
                  <c:v>280.94639999999998</c:v>
                </c:pt>
                <c:pt idx="227">
                  <c:v>280.94639999999998</c:v>
                </c:pt>
                <c:pt idx="228">
                  <c:v>280.94639999999998</c:v>
                </c:pt>
                <c:pt idx="229">
                  <c:v>280.94639999999998</c:v>
                </c:pt>
                <c:pt idx="230">
                  <c:v>280.94639999999998</c:v>
                </c:pt>
                <c:pt idx="231">
                  <c:v>280.94639999999998</c:v>
                </c:pt>
                <c:pt idx="232">
                  <c:v>280.94639999999998</c:v>
                </c:pt>
                <c:pt idx="233">
                  <c:v>280.94639999999998</c:v>
                </c:pt>
                <c:pt idx="234">
                  <c:v>280.94639999999998</c:v>
                </c:pt>
                <c:pt idx="235">
                  <c:v>280.94639999999998</c:v>
                </c:pt>
                <c:pt idx="236">
                  <c:v>280.94639999999998</c:v>
                </c:pt>
                <c:pt idx="237">
                  <c:v>280.94639999999998</c:v>
                </c:pt>
                <c:pt idx="238">
                  <c:v>280.94639999999998</c:v>
                </c:pt>
                <c:pt idx="239">
                  <c:v>280.94639999999998</c:v>
                </c:pt>
                <c:pt idx="240">
                  <c:v>280.94639999999998</c:v>
                </c:pt>
                <c:pt idx="241">
                  <c:v>280.94639999999998</c:v>
                </c:pt>
                <c:pt idx="242">
                  <c:v>280.94639999999998</c:v>
                </c:pt>
                <c:pt idx="243">
                  <c:v>280.94639999999998</c:v>
                </c:pt>
                <c:pt idx="244">
                  <c:v>280.94639999999998</c:v>
                </c:pt>
                <c:pt idx="245">
                  <c:v>280.94639999999998</c:v>
                </c:pt>
                <c:pt idx="246">
                  <c:v>280.94639999999998</c:v>
                </c:pt>
                <c:pt idx="247">
                  <c:v>280.94639999999998</c:v>
                </c:pt>
                <c:pt idx="248">
                  <c:v>280.94639999999998</c:v>
                </c:pt>
                <c:pt idx="249">
                  <c:v>280.94639999999998</c:v>
                </c:pt>
                <c:pt idx="250">
                  <c:v>280.94639999999998</c:v>
                </c:pt>
                <c:pt idx="251">
                  <c:v>280.94639999999998</c:v>
                </c:pt>
                <c:pt idx="252">
                  <c:v>280.94639999999998</c:v>
                </c:pt>
                <c:pt idx="253">
                  <c:v>280.94639999999998</c:v>
                </c:pt>
                <c:pt idx="254">
                  <c:v>280.94639999999998</c:v>
                </c:pt>
                <c:pt idx="255">
                  <c:v>280.94639999999998</c:v>
                </c:pt>
                <c:pt idx="256">
                  <c:v>280.94639999999998</c:v>
                </c:pt>
                <c:pt idx="257">
                  <c:v>280.94639999999998</c:v>
                </c:pt>
                <c:pt idx="258">
                  <c:v>280.94639999999998</c:v>
                </c:pt>
                <c:pt idx="259">
                  <c:v>280.94639999999998</c:v>
                </c:pt>
                <c:pt idx="260">
                  <c:v>280.94639999999998</c:v>
                </c:pt>
                <c:pt idx="261">
                  <c:v>280.94639999999998</c:v>
                </c:pt>
                <c:pt idx="262">
                  <c:v>280.94639999999998</c:v>
                </c:pt>
                <c:pt idx="263">
                  <c:v>280.94639999999998</c:v>
                </c:pt>
                <c:pt idx="264">
                  <c:v>280.94639999999998</c:v>
                </c:pt>
                <c:pt idx="265">
                  <c:v>280.94639999999998</c:v>
                </c:pt>
                <c:pt idx="266">
                  <c:v>280.94639999999998</c:v>
                </c:pt>
                <c:pt idx="267">
                  <c:v>280.94639999999998</c:v>
                </c:pt>
                <c:pt idx="268">
                  <c:v>280.94639999999998</c:v>
                </c:pt>
                <c:pt idx="269">
                  <c:v>280.94639999999998</c:v>
                </c:pt>
                <c:pt idx="270">
                  <c:v>280.94639999999998</c:v>
                </c:pt>
                <c:pt idx="271">
                  <c:v>280.94639999999998</c:v>
                </c:pt>
                <c:pt idx="272">
                  <c:v>280.94639999999998</c:v>
                </c:pt>
                <c:pt idx="273">
                  <c:v>280.94639999999998</c:v>
                </c:pt>
                <c:pt idx="274">
                  <c:v>280.94639999999998</c:v>
                </c:pt>
                <c:pt idx="275">
                  <c:v>280.94639999999998</c:v>
                </c:pt>
                <c:pt idx="276">
                  <c:v>280.94639999999998</c:v>
                </c:pt>
                <c:pt idx="277">
                  <c:v>280.94639999999998</c:v>
                </c:pt>
                <c:pt idx="278">
                  <c:v>280.94639999999998</c:v>
                </c:pt>
                <c:pt idx="279">
                  <c:v>280.94639999999998</c:v>
                </c:pt>
                <c:pt idx="280">
                  <c:v>280.94639999999998</c:v>
                </c:pt>
                <c:pt idx="281">
                  <c:v>280.94639999999998</c:v>
                </c:pt>
                <c:pt idx="282">
                  <c:v>280.94639999999998</c:v>
                </c:pt>
                <c:pt idx="283">
                  <c:v>280.94639999999998</c:v>
                </c:pt>
                <c:pt idx="284">
                  <c:v>280.94639999999998</c:v>
                </c:pt>
                <c:pt idx="285">
                  <c:v>280.94639999999998</c:v>
                </c:pt>
                <c:pt idx="286">
                  <c:v>280.94639999999998</c:v>
                </c:pt>
                <c:pt idx="287">
                  <c:v>280.94639999999998</c:v>
                </c:pt>
                <c:pt idx="288">
                  <c:v>280.94639999999998</c:v>
                </c:pt>
                <c:pt idx="289">
                  <c:v>280.94639999999998</c:v>
                </c:pt>
                <c:pt idx="290">
                  <c:v>280.94639999999998</c:v>
                </c:pt>
                <c:pt idx="291">
                  <c:v>280.94639999999998</c:v>
                </c:pt>
                <c:pt idx="292">
                  <c:v>280.94639999999998</c:v>
                </c:pt>
                <c:pt idx="293">
                  <c:v>280.94639999999998</c:v>
                </c:pt>
                <c:pt idx="294">
                  <c:v>280.94639999999998</c:v>
                </c:pt>
                <c:pt idx="295">
                  <c:v>280.94639999999998</c:v>
                </c:pt>
                <c:pt idx="296">
                  <c:v>280.94639999999998</c:v>
                </c:pt>
                <c:pt idx="297">
                  <c:v>280.94639999999998</c:v>
                </c:pt>
                <c:pt idx="298">
                  <c:v>280.94639999999998</c:v>
                </c:pt>
                <c:pt idx="299">
                  <c:v>280.94639999999998</c:v>
                </c:pt>
                <c:pt idx="300">
                  <c:v>280.94639999999998</c:v>
                </c:pt>
                <c:pt idx="301">
                  <c:v>280.94639999999998</c:v>
                </c:pt>
                <c:pt idx="302">
                  <c:v>280.94639999999998</c:v>
                </c:pt>
                <c:pt idx="303">
                  <c:v>280.94639999999998</c:v>
                </c:pt>
                <c:pt idx="304">
                  <c:v>280.94639999999998</c:v>
                </c:pt>
                <c:pt idx="305">
                  <c:v>280.94639999999998</c:v>
                </c:pt>
                <c:pt idx="306">
                  <c:v>280.94639999999998</c:v>
                </c:pt>
                <c:pt idx="307">
                  <c:v>280.94639999999998</c:v>
                </c:pt>
                <c:pt idx="308">
                  <c:v>280.94639999999998</c:v>
                </c:pt>
                <c:pt idx="309">
                  <c:v>280.94639999999998</c:v>
                </c:pt>
                <c:pt idx="310">
                  <c:v>280.94639999999998</c:v>
                </c:pt>
                <c:pt idx="311">
                  <c:v>280.94639999999998</c:v>
                </c:pt>
                <c:pt idx="312">
                  <c:v>280.94639999999998</c:v>
                </c:pt>
                <c:pt idx="313">
                  <c:v>280.94639999999998</c:v>
                </c:pt>
                <c:pt idx="314">
                  <c:v>280.94639999999998</c:v>
                </c:pt>
                <c:pt idx="315">
                  <c:v>280.94639999999998</c:v>
                </c:pt>
                <c:pt idx="316">
                  <c:v>280.94639999999998</c:v>
                </c:pt>
                <c:pt idx="317">
                  <c:v>280.94639999999998</c:v>
                </c:pt>
                <c:pt idx="318">
                  <c:v>280.94639999999998</c:v>
                </c:pt>
                <c:pt idx="319">
                  <c:v>280.94639999999998</c:v>
                </c:pt>
                <c:pt idx="320">
                  <c:v>280.94639999999998</c:v>
                </c:pt>
                <c:pt idx="321">
                  <c:v>280.94639999999998</c:v>
                </c:pt>
                <c:pt idx="322">
                  <c:v>280.94639999999998</c:v>
                </c:pt>
                <c:pt idx="323">
                  <c:v>280.94639999999998</c:v>
                </c:pt>
                <c:pt idx="324">
                  <c:v>280.94639999999998</c:v>
                </c:pt>
                <c:pt idx="325">
                  <c:v>280.94639999999998</c:v>
                </c:pt>
                <c:pt idx="326">
                  <c:v>280.94639999999998</c:v>
                </c:pt>
                <c:pt idx="327">
                  <c:v>280.94639999999998</c:v>
                </c:pt>
                <c:pt idx="328">
                  <c:v>280.94639999999998</c:v>
                </c:pt>
                <c:pt idx="329">
                  <c:v>280.94639999999998</c:v>
                </c:pt>
                <c:pt idx="330">
                  <c:v>280.94639999999998</c:v>
                </c:pt>
                <c:pt idx="331">
                  <c:v>280.94639999999998</c:v>
                </c:pt>
                <c:pt idx="332">
                  <c:v>280.94639999999998</c:v>
                </c:pt>
                <c:pt idx="333">
                  <c:v>280.94639999999998</c:v>
                </c:pt>
                <c:pt idx="334">
                  <c:v>280.94639999999998</c:v>
                </c:pt>
                <c:pt idx="335">
                  <c:v>280.94639999999998</c:v>
                </c:pt>
                <c:pt idx="336">
                  <c:v>280.94639999999998</c:v>
                </c:pt>
                <c:pt idx="337">
                  <c:v>280.94639999999998</c:v>
                </c:pt>
                <c:pt idx="338">
                  <c:v>280.94639999999998</c:v>
                </c:pt>
                <c:pt idx="339">
                  <c:v>280.94639999999998</c:v>
                </c:pt>
                <c:pt idx="340">
                  <c:v>280.94639999999998</c:v>
                </c:pt>
                <c:pt idx="341">
                  <c:v>280.94639999999998</c:v>
                </c:pt>
                <c:pt idx="342">
                  <c:v>280.94639999999998</c:v>
                </c:pt>
                <c:pt idx="343">
                  <c:v>280.94639999999998</c:v>
                </c:pt>
                <c:pt idx="344">
                  <c:v>280.94639999999998</c:v>
                </c:pt>
                <c:pt idx="345">
                  <c:v>280.94639999999998</c:v>
                </c:pt>
                <c:pt idx="346">
                  <c:v>280.94639999999998</c:v>
                </c:pt>
                <c:pt idx="347">
                  <c:v>280.94639999999998</c:v>
                </c:pt>
                <c:pt idx="348">
                  <c:v>280.94639999999998</c:v>
                </c:pt>
                <c:pt idx="349">
                  <c:v>280.94639999999998</c:v>
                </c:pt>
                <c:pt idx="350">
                  <c:v>280.94639999999998</c:v>
                </c:pt>
                <c:pt idx="351">
                  <c:v>280.94639999999998</c:v>
                </c:pt>
                <c:pt idx="352">
                  <c:v>280.94639999999998</c:v>
                </c:pt>
                <c:pt idx="353">
                  <c:v>280.94639999999998</c:v>
                </c:pt>
                <c:pt idx="354">
                  <c:v>280.94639999999998</c:v>
                </c:pt>
                <c:pt idx="355">
                  <c:v>280.94639999999998</c:v>
                </c:pt>
                <c:pt idx="356">
                  <c:v>280.94639999999998</c:v>
                </c:pt>
                <c:pt idx="357">
                  <c:v>280.94639999999998</c:v>
                </c:pt>
                <c:pt idx="358">
                  <c:v>280.94639999999998</c:v>
                </c:pt>
                <c:pt idx="359">
                  <c:v>280.94639999999998</c:v>
                </c:pt>
                <c:pt idx="360">
                  <c:v>280.94639999999998</c:v>
                </c:pt>
                <c:pt idx="361">
                  <c:v>280.94639999999998</c:v>
                </c:pt>
                <c:pt idx="362">
                  <c:v>280.94639999999998</c:v>
                </c:pt>
                <c:pt idx="363">
                  <c:v>280.94639999999998</c:v>
                </c:pt>
                <c:pt idx="364">
                  <c:v>280.94639999999998</c:v>
                </c:pt>
                <c:pt idx="365">
                  <c:v>280.94639999999998</c:v>
                </c:pt>
                <c:pt idx="366">
                  <c:v>280.94639999999998</c:v>
                </c:pt>
                <c:pt idx="367">
                  <c:v>280.94639999999998</c:v>
                </c:pt>
                <c:pt idx="368">
                  <c:v>280.94639999999998</c:v>
                </c:pt>
                <c:pt idx="369">
                  <c:v>280.94639999999998</c:v>
                </c:pt>
                <c:pt idx="370">
                  <c:v>280.94639999999998</c:v>
                </c:pt>
                <c:pt idx="371">
                  <c:v>280.94639999999998</c:v>
                </c:pt>
                <c:pt idx="372">
                  <c:v>280.94639999999998</c:v>
                </c:pt>
                <c:pt idx="373">
                  <c:v>280.94639999999998</c:v>
                </c:pt>
                <c:pt idx="374">
                  <c:v>280.94639999999998</c:v>
                </c:pt>
                <c:pt idx="375">
                  <c:v>280.94639999999998</c:v>
                </c:pt>
                <c:pt idx="376">
                  <c:v>280.94639999999998</c:v>
                </c:pt>
                <c:pt idx="377">
                  <c:v>280.94639999999998</c:v>
                </c:pt>
                <c:pt idx="378">
                  <c:v>280.94639999999998</c:v>
                </c:pt>
                <c:pt idx="379">
                  <c:v>280.94639999999998</c:v>
                </c:pt>
                <c:pt idx="380">
                  <c:v>280.94639999999998</c:v>
                </c:pt>
                <c:pt idx="381">
                  <c:v>280.94639999999998</c:v>
                </c:pt>
                <c:pt idx="382">
                  <c:v>280.94639999999998</c:v>
                </c:pt>
                <c:pt idx="383">
                  <c:v>280.94639999999998</c:v>
                </c:pt>
                <c:pt idx="384">
                  <c:v>280.94639999999998</c:v>
                </c:pt>
                <c:pt idx="385">
                  <c:v>280.94639999999998</c:v>
                </c:pt>
                <c:pt idx="386">
                  <c:v>280.94639999999998</c:v>
                </c:pt>
                <c:pt idx="387">
                  <c:v>280.94639999999998</c:v>
                </c:pt>
                <c:pt idx="388">
                  <c:v>280.94639999999998</c:v>
                </c:pt>
                <c:pt idx="389">
                  <c:v>280.94639999999998</c:v>
                </c:pt>
                <c:pt idx="390">
                  <c:v>280.94639999999998</c:v>
                </c:pt>
                <c:pt idx="391">
                  <c:v>280.94639999999998</c:v>
                </c:pt>
                <c:pt idx="392">
                  <c:v>280.94639999999998</c:v>
                </c:pt>
                <c:pt idx="393">
                  <c:v>280.94639999999998</c:v>
                </c:pt>
                <c:pt idx="394">
                  <c:v>280.94639999999998</c:v>
                </c:pt>
                <c:pt idx="395">
                  <c:v>280.94639999999998</c:v>
                </c:pt>
                <c:pt idx="396">
                  <c:v>280.94639999999998</c:v>
                </c:pt>
                <c:pt idx="397">
                  <c:v>280.94639999999998</c:v>
                </c:pt>
                <c:pt idx="398">
                  <c:v>280.94639999999998</c:v>
                </c:pt>
                <c:pt idx="399">
                  <c:v>280.94639999999998</c:v>
                </c:pt>
                <c:pt idx="400">
                  <c:v>280.94639999999998</c:v>
                </c:pt>
                <c:pt idx="401">
                  <c:v>280.94639999999998</c:v>
                </c:pt>
                <c:pt idx="402">
                  <c:v>280.94639999999998</c:v>
                </c:pt>
                <c:pt idx="403">
                  <c:v>280.94639999999998</c:v>
                </c:pt>
                <c:pt idx="404">
                  <c:v>280.94639999999998</c:v>
                </c:pt>
                <c:pt idx="405">
                  <c:v>280.94639999999998</c:v>
                </c:pt>
                <c:pt idx="406">
                  <c:v>280.94639999999998</c:v>
                </c:pt>
                <c:pt idx="407">
                  <c:v>280.94639999999998</c:v>
                </c:pt>
                <c:pt idx="408">
                  <c:v>280.94639999999998</c:v>
                </c:pt>
                <c:pt idx="409">
                  <c:v>280.94639999999998</c:v>
                </c:pt>
                <c:pt idx="410">
                  <c:v>280.94639999999998</c:v>
                </c:pt>
                <c:pt idx="411">
                  <c:v>280.94639999999998</c:v>
                </c:pt>
                <c:pt idx="412">
                  <c:v>280.94639999999998</c:v>
                </c:pt>
                <c:pt idx="413">
                  <c:v>280.94639999999998</c:v>
                </c:pt>
                <c:pt idx="414">
                  <c:v>280.94639999999998</c:v>
                </c:pt>
                <c:pt idx="415">
                  <c:v>280.94639999999998</c:v>
                </c:pt>
                <c:pt idx="416">
                  <c:v>280.94639999999998</c:v>
                </c:pt>
                <c:pt idx="417">
                  <c:v>280.94639999999998</c:v>
                </c:pt>
                <c:pt idx="418">
                  <c:v>280.94639999999998</c:v>
                </c:pt>
                <c:pt idx="419">
                  <c:v>280.94639999999998</c:v>
                </c:pt>
                <c:pt idx="420">
                  <c:v>280.94639999999998</c:v>
                </c:pt>
                <c:pt idx="421">
                  <c:v>280.94639999999998</c:v>
                </c:pt>
                <c:pt idx="422">
                  <c:v>280.94639999999998</c:v>
                </c:pt>
                <c:pt idx="423">
                  <c:v>280.94639999999998</c:v>
                </c:pt>
                <c:pt idx="424">
                  <c:v>280.94639999999998</c:v>
                </c:pt>
                <c:pt idx="425">
                  <c:v>280.94639999999998</c:v>
                </c:pt>
                <c:pt idx="426">
                  <c:v>280.94639999999998</c:v>
                </c:pt>
                <c:pt idx="427">
                  <c:v>280.94639999999998</c:v>
                </c:pt>
                <c:pt idx="428">
                  <c:v>280.94639999999998</c:v>
                </c:pt>
                <c:pt idx="429">
                  <c:v>280.94639999999998</c:v>
                </c:pt>
                <c:pt idx="430">
                  <c:v>280.94639999999998</c:v>
                </c:pt>
                <c:pt idx="431">
                  <c:v>280.94639999999998</c:v>
                </c:pt>
                <c:pt idx="432">
                  <c:v>280.94639999999998</c:v>
                </c:pt>
                <c:pt idx="433">
                  <c:v>280.94639999999998</c:v>
                </c:pt>
                <c:pt idx="434">
                  <c:v>280.94639999999998</c:v>
                </c:pt>
                <c:pt idx="435">
                  <c:v>280.94639999999998</c:v>
                </c:pt>
                <c:pt idx="436">
                  <c:v>280.94639999999998</c:v>
                </c:pt>
                <c:pt idx="437">
                  <c:v>280.94639999999998</c:v>
                </c:pt>
                <c:pt idx="438">
                  <c:v>280.94639999999998</c:v>
                </c:pt>
                <c:pt idx="439">
                  <c:v>280.94639999999998</c:v>
                </c:pt>
                <c:pt idx="440">
                  <c:v>280.94639999999998</c:v>
                </c:pt>
                <c:pt idx="441">
                  <c:v>280.94639999999998</c:v>
                </c:pt>
                <c:pt idx="442">
                  <c:v>280.94639999999998</c:v>
                </c:pt>
                <c:pt idx="443">
                  <c:v>280.94639999999998</c:v>
                </c:pt>
                <c:pt idx="444">
                  <c:v>280.94639999999998</c:v>
                </c:pt>
                <c:pt idx="445">
                  <c:v>280.94639999999998</c:v>
                </c:pt>
                <c:pt idx="446">
                  <c:v>280.94639999999998</c:v>
                </c:pt>
                <c:pt idx="447">
                  <c:v>280.94639999999998</c:v>
                </c:pt>
                <c:pt idx="448">
                  <c:v>280.94639999999998</c:v>
                </c:pt>
                <c:pt idx="449">
                  <c:v>280.94639999999998</c:v>
                </c:pt>
                <c:pt idx="450">
                  <c:v>280.94639999999998</c:v>
                </c:pt>
                <c:pt idx="451">
                  <c:v>280.94639999999998</c:v>
                </c:pt>
                <c:pt idx="452">
                  <c:v>280.94639999999998</c:v>
                </c:pt>
                <c:pt idx="453">
                  <c:v>280.94639999999998</c:v>
                </c:pt>
                <c:pt idx="454">
                  <c:v>280.94639999999998</c:v>
                </c:pt>
                <c:pt idx="455">
                  <c:v>280.94639999999998</c:v>
                </c:pt>
                <c:pt idx="456">
                  <c:v>280.94639999999998</c:v>
                </c:pt>
                <c:pt idx="457">
                  <c:v>280.94639999999998</c:v>
                </c:pt>
                <c:pt idx="458">
                  <c:v>280.94639999999998</c:v>
                </c:pt>
                <c:pt idx="459">
                  <c:v>280.94639999999998</c:v>
                </c:pt>
                <c:pt idx="460">
                  <c:v>280.94639999999998</c:v>
                </c:pt>
                <c:pt idx="461">
                  <c:v>280.94639999999998</c:v>
                </c:pt>
                <c:pt idx="462">
                  <c:v>280.94639999999998</c:v>
                </c:pt>
                <c:pt idx="463">
                  <c:v>280.94639999999998</c:v>
                </c:pt>
                <c:pt idx="464">
                  <c:v>280.94639999999998</c:v>
                </c:pt>
                <c:pt idx="465">
                  <c:v>280.94639999999998</c:v>
                </c:pt>
                <c:pt idx="466">
                  <c:v>280.94639999999998</c:v>
                </c:pt>
                <c:pt idx="467">
                  <c:v>280.94639999999998</c:v>
                </c:pt>
                <c:pt idx="468">
                  <c:v>280.94639999999998</c:v>
                </c:pt>
                <c:pt idx="469">
                  <c:v>280.94639999999998</c:v>
                </c:pt>
                <c:pt idx="470">
                  <c:v>280.94639999999998</c:v>
                </c:pt>
                <c:pt idx="471">
                  <c:v>280.94639999999998</c:v>
                </c:pt>
                <c:pt idx="472">
                  <c:v>280.94639999999998</c:v>
                </c:pt>
                <c:pt idx="473">
                  <c:v>280.94639999999998</c:v>
                </c:pt>
                <c:pt idx="474">
                  <c:v>280.94639999999998</c:v>
                </c:pt>
                <c:pt idx="475">
                  <c:v>280.94639999999998</c:v>
                </c:pt>
                <c:pt idx="476">
                  <c:v>280.94639999999998</c:v>
                </c:pt>
                <c:pt idx="477">
                  <c:v>280.94639999999998</c:v>
                </c:pt>
                <c:pt idx="478">
                  <c:v>280.94639999999998</c:v>
                </c:pt>
                <c:pt idx="479">
                  <c:v>280.94639999999998</c:v>
                </c:pt>
                <c:pt idx="480">
                  <c:v>280.94639999999998</c:v>
                </c:pt>
                <c:pt idx="481">
                  <c:v>280.94639999999998</c:v>
                </c:pt>
                <c:pt idx="482">
                  <c:v>280.94639999999998</c:v>
                </c:pt>
                <c:pt idx="483">
                  <c:v>280.94639999999998</c:v>
                </c:pt>
                <c:pt idx="484">
                  <c:v>280.94639999999998</c:v>
                </c:pt>
                <c:pt idx="485">
                  <c:v>280.94639999999998</c:v>
                </c:pt>
                <c:pt idx="486">
                  <c:v>280.94639999999998</c:v>
                </c:pt>
                <c:pt idx="487">
                  <c:v>280.94639999999998</c:v>
                </c:pt>
                <c:pt idx="488">
                  <c:v>280.94639999999998</c:v>
                </c:pt>
                <c:pt idx="489">
                  <c:v>280.94639999999998</c:v>
                </c:pt>
                <c:pt idx="490">
                  <c:v>280.94639999999998</c:v>
                </c:pt>
                <c:pt idx="491">
                  <c:v>280.94639999999998</c:v>
                </c:pt>
                <c:pt idx="492">
                  <c:v>280.94639999999998</c:v>
                </c:pt>
                <c:pt idx="493">
                  <c:v>280.94639999999998</c:v>
                </c:pt>
                <c:pt idx="494">
                  <c:v>280.94639999999998</c:v>
                </c:pt>
                <c:pt idx="495">
                  <c:v>280.94639999999998</c:v>
                </c:pt>
                <c:pt idx="496">
                  <c:v>280.94639999999998</c:v>
                </c:pt>
                <c:pt idx="497">
                  <c:v>280.94639999999998</c:v>
                </c:pt>
                <c:pt idx="498">
                  <c:v>280.94639999999998</c:v>
                </c:pt>
                <c:pt idx="499">
                  <c:v>280.94639999999998</c:v>
                </c:pt>
                <c:pt idx="500">
                  <c:v>280.94639999999998</c:v>
                </c:pt>
                <c:pt idx="501">
                  <c:v>280.94639999999998</c:v>
                </c:pt>
                <c:pt idx="502">
                  <c:v>280.94639999999998</c:v>
                </c:pt>
                <c:pt idx="503">
                  <c:v>280.94639999999998</c:v>
                </c:pt>
                <c:pt idx="504">
                  <c:v>280.94639999999998</c:v>
                </c:pt>
                <c:pt idx="505">
                  <c:v>280.94639999999998</c:v>
                </c:pt>
                <c:pt idx="506">
                  <c:v>280.94639999999998</c:v>
                </c:pt>
                <c:pt idx="507">
                  <c:v>280.94639999999998</c:v>
                </c:pt>
                <c:pt idx="508">
                  <c:v>280.94639999999998</c:v>
                </c:pt>
                <c:pt idx="509">
                  <c:v>280.94639999999998</c:v>
                </c:pt>
                <c:pt idx="510">
                  <c:v>280.94639999999998</c:v>
                </c:pt>
                <c:pt idx="511">
                  <c:v>280.94639999999998</c:v>
                </c:pt>
                <c:pt idx="512">
                  <c:v>280.94639999999998</c:v>
                </c:pt>
                <c:pt idx="513">
                  <c:v>280.94639999999998</c:v>
                </c:pt>
                <c:pt idx="514">
                  <c:v>280.94639999999998</c:v>
                </c:pt>
                <c:pt idx="515">
                  <c:v>280.94639999999998</c:v>
                </c:pt>
                <c:pt idx="516">
                  <c:v>280.94639999999998</c:v>
                </c:pt>
                <c:pt idx="517">
                  <c:v>280.94639999999998</c:v>
                </c:pt>
                <c:pt idx="518">
                  <c:v>280.94639999999998</c:v>
                </c:pt>
                <c:pt idx="519">
                  <c:v>280.94639999999998</c:v>
                </c:pt>
                <c:pt idx="520">
                  <c:v>280.94639999999998</c:v>
                </c:pt>
                <c:pt idx="521">
                  <c:v>280.94639999999998</c:v>
                </c:pt>
                <c:pt idx="522">
                  <c:v>280.94639999999998</c:v>
                </c:pt>
                <c:pt idx="523">
                  <c:v>280.94639999999998</c:v>
                </c:pt>
                <c:pt idx="524">
                  <c:v>280.94639999999998</c:v>
                </c:pt>
                <c:pt idx="525">
                  <c:v>280.94639999999998</c:v>
                </c:pt>
                <c:pt idx="526">
                  <c:v>280.94639999999998</c:v>
                </c:pt>
                <c:pt idx="527">
                  <c:v>280.94639999999998</c:v>
                </c:pt>
                <c:pt idx="528">
                  <c:v>280.94639999999998</c:v>
                </c:pt>
                <c:pt idx="529">
                  <c:v>280.94639999999998</c:v>
                </c:pt>
                <c:pt idx="530">
                  <c:v>280.94639999999998</c:v>
                </c:pt>
                <c:pt idx="531">
                  <c:v>280.94639999999998</c:v>
                </c:pt>
                <c:pt idx="532">
                  <c:v>280.94639999999998</c:v>
                </c:pt>
                <c:pt idx="533">
                  <c:v>280.94639999999998</c:v>
                </c:pt>
                <c:pt idx="534">
                  <c:v>280.94639999999998</c:v>
                </c:pt>
                <c:pt idx="535">
                  <c:v>280.94639999999998</c:v>
                </c:pt>
                <c:pt idx="536">
                  <c:v>280.94639999999998</c:v>
                </c:pt>
                <c:pt idx="537">
                  <c:v>280.94639999999998</c:v>
                </c:pt>
                <c:pt idx="538">
                  <c:v>280.94639999999998</c:v>
                </c:pt>
                <c:pt idx="539">
                  <c:v>280.94639999999998</c:v>
                </c:pt>
                <c:pt idx="540">
                  <c:v>280.94639999999998</c:v>
                </c:pt>
                <c:pt idx="541">
                  <c:v>280.94639999999998</c:v>
                </c:pt>
                <c:pt idx="542">
                  <c:v>280.94639999999998</c:v>
                </c:pt>
                <c:pt idx="543">
                  <c:v>280.94639999999998</c:v>
                </c:pt>
                <c:pt idx="544">
                  <c:v>280.94639999999998</c:v>
                </c:pt>
                <c:pt idx="545">
                  <c:v>280.94639999999998</c:v>
                </c:pt>
                <c:pt idx="546">
                  <c:v>280.94639999999998</c:v>
                </c:pt>
                <c:pt idx="547">
                  <c:v>280.94639999999998</c:v>
                </c:pt>
                <c:pt idx="548">
                  <c:v>280.94639999999998</c:v>
                </c:pt>
                <c:pt idx="549">
                  <c:v>280.94639999999998</c:v>
                </c:pt>
                <c:pt idx="550">
                  <c:v>280.94639999999998</c:v>
                </c:pt>
                <c:pt idx="551">
                  <c:v>280.94639999999998</c:v>
                </c:pt>
                <c:pt idx="552">
                  <c:v>280.94639999999998</c:v>
                </c:pt>
                <c:pt idx="553">
                  <c:v>280.94639999999998</c:v>
                </c:pt>
                <c:pt idx="554">
                  <c:v>280.94639999999998</c:v>
                </c:pt>
                <c:pt idx="555">
                  <c:v>280.94639999999998</c:v>
                </c:pt>
                <c:pt idx="556">
                  <c:v>280.94639999999998</c:v>
                </c:pt>
                <c:pt idx="557">
                  <c:v>280.94639999999998</c:v>
                </c:pt>
                <c:pt idx="558">
                  <c:v>280.94639999999998</c:v>
                </c:pt>
                <c:pt idx="559">
                  <c:v>280.94639999999998</c:v>
                </c:pt>
                <c:pt idx="560">
                  <c:v>280.94639999999998</c:v>
                </c:pt>
                <c:pt idx="561">
                  <c:v>280.94639999999998</c:v>
                </c:pt>
                <c:pt idx="562">
                  <c:v>280.94639999999998</c:v>
                </c:pt>
                <c:pt idx="563">
                  <c:v>280.94639999999998</c:v>
                </c:pt>
                <c:pt idx="564">
                  <c:v>280.94639999999998</c:v>
                </c:pt>
                <c:pt idx="565">
                  <c:v>280.94639999999998</c:v>
                </c:pt>
                <c:pt idx="566">
                  <c:v>280.94639999999998</c:v>
                </c:pt>
                <c:pt idx="567">
                  <c:v>280.94639999999998</c:v>
                </c:pt>
                <c:pt idx="568">
                  <c:v>280.94639999999998</c:v>
                </c:pt>
                <c:pt idx="569">
                  <c:v>280.94639999999998</c:v>
                </c:pt>
                <c:pt idx="570">
                  <c:v>280.94639999999998</c:v>
                </c:pt>
                <c:pt idx="571">
                  <c:v>280.94639999999998</c:v>
                </c:pt>
                <c:pt idx="572">
                  <c:v>280.94639999999998</c:v>
                </c:pt>
                <c:pt idx="573">
                  <c:v>280.94639999999998</c:v>
                </c:pt>
                <c:pt idx="574">
                  <c:v>280.94639999999998</c:v>
                </c:pt>
                <c:pt idx="575">
                  <c:v>280.94639999999998</c:v>
                </c:pt>
                <c:pt idx="576">
                  <c:v>280.94639999999998</c:v>
                </c:pt>
                <c:pt idx="577">
                  <c:v>280.94639999999998</c:v>
                </c:pt>
                <c:pt idx="578">
                  <c:v>280.94639999999998</c:v>
                </c:pt>
                <c:pt idx="579">
                  <c:v>280.94639999999998</c:v>
                </c:pt>
                <c:pt idx="580">
                  <c:v>280.94639999999998</c:v>
                </c:pt>
                <c:pt idx="581">
                  <c:v>280.94639999999998</c:v>
                </c:pt>
                <c:pt idx="582">
                  <c:v>280.94639999999998</c:v>
                </c:pt>
                <c:pt idx="583">
                  <c:v>280.94639999999998</c:v>
                </c:pt>
                <c:pt idx="584">
                  <c:v>280.94639999999998</c:v>
                </c:pt>
                <c:pt idx="585">
                  <c:v>280.94639999999998</c:v>
                </c:pt>
                <c:pt idx="586">
                  <c:v>280.94639999999998</c:v>
                </c:pt>
                <c:pt idx="587">
                  <c:v>280.94639999999998</c:v>
                </c:pt>
                <c:pt idx="588">
                  <c:v>280.94639999999998</c:v>
                </c:pt>
                <c:pt idx="589">
                  <c:v>280.94639999999998</c:v>
                </c:pt>
                <c:pt idx="590">
                  <c:v>280.94639999999998</c:v>
                </c:pt>
                <c:pt idx="591">
                  <c:v>280.94639999999998</c:v>
                </c:pt>
                <c:pt idx="592">
                  <c:v>280.94639999999998</c:v>
                </c:pt>
                <c:pt idx="593">
                  <c:v>280.94639999999998</c:v>
                </c:pt>
                <c:pt idx="594">
                  <c:v>280.94639999999998</c:v>
                </c:pt>
                <c:pt idx="595">
                  <c:v>280.94639999999998</c:v>
                </c:pt>
                <c:pt idx="596">
                  <c:v>280.94639999999998</c:v>
                </c:pt>
                <c:pt idx="597">
                  <c:v>280.94639999999998</c:v>
                </c:pt>
                <c:pt idx="598">
                  <c:v>280.94639999999998</c:v>
                </c:pt>
                <c:pt idx="599">
                  <c:v>280.94639999999998</c:v>
                </c:pt>
                <c:pt idx="600">
                  <c:v>280.94639999999998</c:v>
                </c:pt>
                <c:pt idx="601">
                  <c:v>280.94639999999998</c:v>
                </c:pt>
                <c:pt idx="602">
                  <c:v>280.94639999999998</c:v>
                </c:pt>
                <c:pt idx="603">
                  <c:v>280.94639999999998</c:v>
                </c:pt>
                <c:pt idx="604">
                  <c:v>280.94639999999998</c:v>
                </c:pt>
                <c:pt idx="605">
                  <c:v>280.94639999999998</c:v>
                </c:pt>
                <c:pt idx="606">
                  <c:v>280.94639999999998</c:v>
                </c:pt>
                <c:pt idx="607">
                  <c:v>280.94639999999998</c:v>
                </c:pt>
                <c:pt idx="608">
                  <c:v>280.94639999999998</c:v>
                </c:pt>
                <c:pt idx="609">
                  <c:v>280.94639999999998</c:v>
                </c:pt>
                <c:pt idx="610">
                  <c:v>280.94639999999998</c:v>
                </c:pt>
                <c:pt idx="611">
                  <c:v>280.94639999999998</c:v>
                </c:pt>
                <c:pt idx="612">
                  <c:v>280.94639999999998</c:v>
                </c:pt>
                <c:pt idx="613">
                  <c:v>280.94639999999998</c:v>
                </c:pt>
                <c:pt idx="614">
                  <c:v>280.94639999999998</c:v>
                </c:pt>
                <c:pt idx="615">
                  <c:v>280.94639999999998</c:v>
                </c:pt>
                <c:pt idx="616">
                  <c:v>280.94639999999998</c:v>
                </c:pt>
                <c:pt idx="617">
                  <c:v>280.94639999999998</c:v>
                </c:pt>
                <c:pt idx="618">
                  <c:v>280.94639999999998</c:v>
                </c:pt>
                <c:pt idx="619">
                  <c:v>280.94639999999998</c:v>
                </c:pt>
                <c:pt idx="620">
                  <c:v>280.94639999999998</c:v>
                </c:pt>
                <c:pt idx="621">
                  <c:v>280.94639999999998</c:v>
                </c:pt>
                <c:pt idx="622">
                  <c:v>280.94639999999998</c:v>
                </c:pt>
                <c:pt idx="623">
                  <c:v>280.94639999999998</c:v>
                </c:pt>
                <c:pt idx="624">
                  <c:v>280.94639999999998</c:v>
                </c:pt>
                <c:pt idx="625">
                  <c:v>280.94639999999998</c:v>
                </c:pt>
                <c:pt idx="626">
                  <c:v>280.94639999999998</c:v>
                </c:pt>
                <c:pt idx="627">
                  <c:v>280.94639999999998</c:v>
                </c:pt>
                <c:pt idx="628">
                  <c:v>280.94639999999998</c:v>
                </c:pt>
                <c:pt idx="629">
                  <c:v>280.94639999999998</c:v>
                </c:pt>
                <c:pt idx="630">
                  <c:v>280.94639999999998</c:v>
                </c:pt>
                <c:pt idx="631">
                  <c:v>280.94639999999998</c:v>
                </c:pt>
                <c:pt idx="632">
                  <c:v>280.94639999999998</c:v>
                </c:pt>
                <c:pt idx="633">
                  <c:v>280.94639999999998</c:v>
                </c:pt>
                <c:pt idx="634">
                  <c:v>280.94639999999998</c:v>
                </c:pt>
                <c:pt idx="635">
                  <c:v>280.94639999999998</c:v>
                </c:pt>
                <c:pt idx="636">
                  <c:v>280.94639999999998</c:v>
                </c:pt>
                <c:pt idx="637">
                  <c:v>280.94639999999998</c:v>
                </c:pt>
                <c:pt idx="638">
                  <c:v>280.94639999999998</c:v>
                </c:pt>
                <c:pt idx="639">
                  <c:v>280.94639999999998</c:v>
                </c:pt>
                <c:pt idx="640">
                  <c:v>280.94639999999998</c:v>
                </c:pt>
                <c:pt idx="641">
                  <c:v>280.94639999999998</c:v>
                </c:pt>
                <c:pt idx="642">
                  <c:v>280.94639999999998</c:v>
                </c:pt>
                <c:pt idx="643">
                  <c:v>280.94639999999998</c:v>
                </c:pt>
                <c:pt idx="644">
                  <c:v>280.94639999999998</c:v>
                </c:pt>
                <c:pt idx="645">
                  <c:v>280.94639999999998</c:v>
                </c:pt>
                <c:pt idx="646">
                  <c:v>280.94639999999998</c:v>
                </c:pt>
                <c:pt idx="647">
                  <c:v>280.94639999999998</c:v>
                </c:pt>
                <c:pt idx="648">
                  <c:v>280.94639999999998</c:v>
                </c:pt>
                <c:pt idx="649">
                  <c:v>280.94639999999998</c:v>
                </c:pt>
                <c:pt idx="650">
                  <c:v>280.94639999999998</c:v>
                </c:pt>
                <c:pt idx="651">
                  <c:v>280.94639999999998</c:v>
                </c:pt>
                <c:pt idx="652">
                  <c:v>280.94639999999998</c:v>
                </c:pt>
                <c:pt idx="653">
                  <c:v>280.94639999999998</c:v>
                </c:pt>
                <c:pt idx="654">
                  <c:v>280.94639999999998</c:v>
                </c:pt>
                <c:pt idx="655">
                  <c:v>280.94639999999998</c:v>
                </c:pt>
                <c:pt idx="656">
                  <c:v>280.94639999999998</c:v>
                </c:pt>
                <c:pt idx="657">
                  <c:v>280.94639999999998</c:v>
                </c:pt>
                <c:pt idx="658">
                  <c:v>280.94639999999998</c:v>
                </c:pt>
                <c:pt idx="659">
                  <c:v>280.94639999999998</c:v>
                </c:pt>
                <c:pt idx="660">
                  <c:v>280.94639999999998</c:v>
                </c:pt>
                <c:pt idx="661">
                  <c:v>280.94639999999998</c:v>
                </c:pt>
                <c:pt idx="662">
                  <c:v>280.94639999999998</c:v>
                </c:pt>
                <c:pt idx="663">
                  <c:v>280.94639999999998</c:v>
                </c:pt>
                <c:pt idx="664">
                  <c:v>280.94639999999998</c:v>
                </c:pt>
                <c:pt idx="665">
                  <c:v>280.94639999999998</c:v>
                </c:pt>
                <c:pt idx="666">
                  <c:v>280.94639999999998</c:v>
                </c:pt>
                <c:pt idx="667">
                  <c:v>280.94639999999998</c:v>
                </c:pt>
                <c:pt idx="668">
                  <c:v>280.94639999999998</c:v>
                </c:pt>
                <c:pt idx="669">
                  <c:v>280.94639999999998</c:v>
                </c:pt>
                <c:pt idx="670">
                  <c:v>280.94639999999998</c:v>
                </c:pt>
                <c:pt idx="671">
                  <c:v>280.94639999999998</c:v>
                </c:pt>
                <c:pt idx="672">
                  <c:v>280.94639999999998</c:v>
                </c:pt>
                <c:pt idx="673">
                  <c:v>280.94639999999998</c:v>
                </c:pt>
                <c:pt idx="674">
                  <c:v>280.94639999999998</c:v>
                </c:pt>
                <c:pt idx="675">
                  <c:v>280.94639999999998</c:v>
                </c:pt>
                <c:pt idx="676">
                  <c:v>280.94639999999998</c:v>
                </c:pt>
                <c:pt idx="677">
                  <c:v>280.94639999999998</c:v>
                </c:pt>
                <c:pt idx="678">
                  <c:v>280.94639999999998</c:v>
                </c:pt>
                <c:pt idx="679">
                  <c:v>280.94639999999998</c:v>
                </c:pt>
                <c:pt idx="680">
                  <c:v>280.94639999999998</c:v>
                </c:pt>
                <c:pt idx="681">
                  <c:v>280.94639999999998</c:v>
                </c:pt>
                <c:pt idx="682">
                  <c:v>280.94639999999998</c:v>
                </c:pt>
                <c:pt idx="683">
                  <c:v>280.94639999999998</c:v>
                </c:pt>
                <c:pt idx="684">
                  <c:v>280.94639999999998</c:v>
                </c:pt>
                <c:pt idx="685">
                  <c:v>280.94639999999998</c:v>
                </c:pt>
                <c:pt idx="686">
                  <c:v>280.94639999999998</c:v>
                </c:pt>
                <c:pt idx="687">
                  <c:v>280.94639999999998</c:v>
                </c:pt>
                <c:pt idx="688">
                  <c:v>280.94639999999998</c:v>
                </c:pt>
                <c:pt idx="689">
                  <c:v>280.94639999999998</c:v>
                </c:pt>
                <c:pt idx="690">
                  <c:v>280.94639999999998</c:v>
                </c:pt>
                <c:pt idx="691">
                  <c:v>280.94639999999998</c:v>
                </c:pt>
                <c:pt idx="692">
                  <c:v>280.94639999999998</c:v>
                </c:pt>
                <c:pt idx="693">
                  <c:v>280.94639999999998</c:v>
                </c:pt>
                <c:pt idx="694">
                  <c:v>280.94639999999998</c:v>
                </c:pt>
                <c:pt idx="695">
                  <c:v>280.94639999999998</c:v>
                </c:pt>
                <c:pt idx="696">
                  <c:v>280.94639999999998</c:v>
                </c:pt>
                <c:pt idx="697">
                  <c:v>280.94639999999998</c:v>
                </c:pt>
                <c:pt idx="698">
                  <c:v>280.94639999999998</c:v>
                </c:pt>
                <c:pt idx="699">
                  <c:v>280.94639999999998</c:v>
                </c:pt>
                <c:pt idx="700">
                  <c:v>280.94639999999998</c:v>
                </c:pt>
                <c:pt idx="701">
                  <c:v>280.94639999999998</c:v>
                </c:pt>
                <c:pt idx="702">
                  <c:v>280.94639999999998</c:v>
                </c:pt>
                <c:pt idx="703">
                  <c:v>280.94639999999998</c:v>
                </c:pt>
                <c:pt idx="704">
                  <c:v>280.94639999999998</c:v>
                </c:pt>
                <c:pt idx="705">
                  <c:v>280.94639999999998</c:v>
                </c:pt>
                <c:pt idx="706">
                  <c:v>280.94639999999998</c:v>
                </c:pt>
                <c:pt idx="707">
                  <c:v>280.94639999999998</c:v>
                </c:pt>
                <c:pt idx="708">
                  <c:v>280.94639999999998</c:v>
                </c:pt>
                <c:pt idx="709">
                  <c:v>280.94639999999998</c:v>
                </c:pt>
                <c:pt idx="710">
                  <c:v>280.94639999999998</c:v>
                </c:pt>
                <c:pt idx="711">
                  <c:v>280.94639999999998</c:v>
                </c:pt>
                <c:pt idx="712">
                  <c:v>280.94639999999998</c:v>
                </c:pt>
                <c:pt idx="713">
                  <c:v>280.94639999999998</c:v>
                </c:pt>
                <c:pt idx="714">
                  <c:v>280.94639999999998</c:v>
                </c:pt>
                <c:pt idx="715">
                  <c:v>280.94639999999998</c:v>
                </c:pt>
                <c:pt idx="716">
                  <c:v>280.94639999999998</c:v>
                </c:pt>
                <c:pt idx="717">
                  <c:v>280.94639999999998</c:v>
                </c:pt>
                <c:pt idx="718">
                  <c:v>280.94639999999998</c:v>
                </c:pt>
                <c:pt idx="719">
                  <c:v>280.94639999999998</c:v>
                </c:pt>
                <c:pt idx="720">
                  <c:v>280.94639999999998</c:v>
                </c:pt>
                <c:pt idx="721">
                  <c:v>280.94639999999998</c:v>
                </c:pt>
                <c:pt idx="722">
                  <c:v>280.94639999999998</c:v>
                </c:pt>
                <c:pt idx="723">
                  <c:v>280.94639999999998</c:v>
                </c:pt>
                <c:pt idx="724">
                  <c:v>280.94639999999998</c:v>
                </c:pt>
                <c:pt idx="725">
                  <c:v>280.94639999999998</c:v>
                </c:pt>
                <c:pt idx="726">
                  <c:v>280.94639999999998</c:v>
                </c:pt>
                <c:pt idx="727">
                  <c:v>280.94639999999998</c:v>
                </c:pt>
                <c:pt idx="728">
                  <c:v>280.94639999999998</c:v>
                </c:pt>
                <c:pt idx="729">
                  <c:v>280.94639999999998</c:v>
                </c:pt>
                <c:pt idx="730">
                  <c:v>280.94639999999998</c:v>
                </c:pt>
                <c:pt idx="731">
                  <c:v>280.94639999999998</c:v>
                </c:pt>
                <c:pt idx="732">
                  <c:v>280.94639999999998</c:v>
                </c:pt>
                <c:pt idx="733">
                  <c:v>280.94639999999998</c:v>
                </c:pt>
                <c:pt idx="734">
                  <c:v>280.94639999999998</c:v>
                </c:pt>
                <c:pt idx="735">
                  <c:v>280.94639999999998</c:v>
                </c:pt>
                <c:pt idx="736">
                  <c:v>280.94639999999998</c:v>
                </c:pt>
                <c:pt idx="737">
                  <c:v>280.94639999999998</c:v>
                </c:pt>
                <c:pt idx="738">
                  <c:v>280.94639999999998</c:v>
                </c:pt>
                <c:pt idx="739">
                  <c:v>280.94639999999998</c:v>
                </c:pt>
                <c:pt idx="740">
                  <c:v>280.94639999999998</c:v>
                </c:pt>
                <c:pt idx="741">
                  <c:v>280.94639999999998</c:v>
                </c:pt>
                <c:pt idx="742">
                  <c:v>280.94639999999998</c:v>
                </c:pt>
                <c:pt idx="743">
                  <c:v>280.94639999999998</c:v>
                </c:pt>
                <c:pt idx="744">
                  <c:v>280.94639999999998</c:v>
                </c:pt>
                <c:pt idx="745">
                  <c:v>280.94639999999998</c:v>
                </c:pt>
                <c:pt idx="746">
                  <c:v>280.94639999999998</c:v>
                </c:pt>
                <c:pt idx="747">
                  <c:v>280.94639999999998</c:v>
                </c:pt>
                <c:pt idx="748">
                  <c:v>280.94639999999998</c:v>
                </c:pt>
                <c:pt idx="749">
                  <c:v>280.94639999999998</c:v>
                </c:pt>
                <c:pt idx="750">
                  <c:v>280.94639999999998</c:v>
                </c:pt>
                <c:pt idx="751">
                  <c:v>280.94639999999998</c:v>
                </c:pt>
                <c:pt idx="752">
                  <c:v>280.94639999999998</c:v>
                </c:pt>
                <c:pt idx="753">
                  <c:v>280.94639999999998</c:v>
                </c:pt>
                <c:pt idx="754">
                  <c:v>280.94639999999998</c:v>
                </c:pt>
                <c:pt idx="755">
                  <c:v>280.94639999999998</c:v>
                </c:pt>
                <c:pt idx="756">
                  <c:v>280.94639999999998</c:v>
                </c:pt>
                <c:pt idx="757">
                  <c:v>280.94639999999998</c:v>
                </c:pt>
                <c:pt idx="758">
                  <c:v>280.94639999999998</c:v>
                </c:pt>
                <c:pt idx="759">
                  <c:v>280.94639999999998</c:v>
                </c:pt>
                <c:pt idx="760">
                  <c:v>280.94639999999998</c:v>
                </c:pt>
                <c:pt idx="761">
                  <c:v>280.94639999999998</c:v>
                </c:pt>
                <c:pt idx="762">
                  <c:v>280.94639999999998</c:v>
                </c:pt>
                <c:pt idx="763">
                  <c:v>280.94639999999998</c:v>
                </c:pt>
                <c:pt idx="764">
                  <c:v>280.94639999999998</c:v>
                </c:pt>
                <c:pt idx="765">
                  <c:v>280.94639999999998</c:v>
                </c:pt>
                <c:pt idx="766">
                  <c:v>280.94639999999998</c:v>
                </c:pt>
                <c:pt idx="767">
                  <c:v>280.94639999999998</c:v>
                </c:pt>
                <c:pt idx="768">
                  <c:v>280.94639999999998</c:v>
                </c:pt>
                <c:pt idx="769">
                  <c:v>280.94639999999998</c:v>
                </c:pt>
                <c:pt idx="770">
                  <c:v>280.94639999999998</c:v>
                </c:pt>
                <c:pt idx="771">
                  <c:v>280.94639999999998</c:v>
                </c:pt>
                <c:pt idx="772">
                  <c:v>280.94639999999998</c:v>
                </c:pt>
                <c:pt idx="773">
                  <c:v>280.94639999999998</c:v>
                </c:pt>
                <c:pt idx="774">
                  <c:v>280.94639999999998</c:v>
                </c:pt>
                <c:pt idx="775">
                  <c:v>280.94639999999998</c:v>
                </c:pt>
                <c:pt idx="776">
                  <c:v>280.94639999999998</c:v>
                </c:pt>
                <c:pt idx="777">
                  <c:v>280.94639999999998</c:v>
                </c:pt>
                <c:pt idx="778">
                  <c:v>280.94639999999998</c:v>
                </c:pt>
                <c:pt idx="779">
                  <c:v>280.94639999999998</c:v>
                </c:pt>
                <c:pt idx="780">
                  <c:v>280.94639999999998</c:v>
                </c:pt>
                <c:pt idx="781">
                  <c:v>280.94639999999998</c:v>
                </c:pt>
                <c:pt idx="782">
                  <c:v>280.94639999999998</c:v>
                </c:pt>
                <c:pt idx="783">
                  <c:v>280.94639999999998</c:v>
                </c:pt>
                <c:pt idx="784">
                  <c:v>280.94639999999998</c:v>
                </c:pt>
                <c:pt idx="785">
                  <c:v>280.94639999999998</c:v>
                </c:pt>
                <c:pt idx="786">
                  <c:v>280.94639999999998</c:v>
                </c:pt>
                <c:pt idx="787">
                  <c:v>280.94639999999998</c:v>
                </c:pt>
                <c:pt idx="788">
                  <c:v>280.94639999999998</c:v>
                </c:pt>
                <c:pt idx="789">
                  <c:v>280.94639999999998</c:v>
                </c:pt>
                <c:pt idx="790">
                  <c:v>280.94639999999998</c:v>
                </c:pt>
                <c:pt idx="791">
                  <c:v>280.94639999999998</c:v>
                </c:pt>
                <c:pt idx="792">
                  <c:v>280.94639999999998</c:v>
                </c:pt>
                <c:pt idx="793">
                  <c:v>280.94639999999998</c:v>
                </c:pt>
                <c:pt idx="794">
                  <c:v>280.94639999999998</c:v>
                </c:pt>
                <c:pt idx="795">
                  <c:v>280.94639999999998</c:v>
                </c:pt>
                <c:pt idx="796">
                  <c:v>280.94639999999998</c:v>
                </c:pt>
                <c:pt idx="797">
                  <c:v>280.94639999999998</c:v>
                </c:pt>
                <c:pt idx="798">
                  <c:v>280.94639999999998</c:v>
                </c:pt>
                <c:pt idx="799">
                  <c:v>280.94639999999998</c:v>
                </c:pt>
                <c:pt idx="800">
                  <c:v>280.94639999999998</c:v>
                </c:pt>
                <c:pt idx="801">
                  <c:v>280.94639999999998</c:v>
                </c:pt>
                <c:pt idx="802">
                  <c:v>280.94639999999998</c:v>
                </c:pt>
                <c:pt idx="803">
                  <c:v>280.94639999999998</c:v>
                </c:pt>
                <c:pt idx="804">
                  <c:v>280.94639999999998</c:v>
                </c:pt>
                <c:pt idx="805">
                  <c:v>280.94639999999998</c:v>
                </c:pt>
                <c:pt idx="806">
                  <c:v>280.94639999999998</c:v>
                </c:pt>
                <c:pt idx="807">
                  <c:v>280.94639999999998</c:v>
                </c:pt>
                <c:pt idx="808">
                  <c:v>280.94639999999998</c:v>
                </c:pt>
                <c:pt idx="809">
                  <c:v>280.94639999999998</c:v>
                </c:pt>
                <c:pt idx="810">
                  <c:v>280.94639999999998</c:v>
                </c:pt>
                <c:pt idx="811">
                  <c:v>280.94639999999998</c:v>
                </c:pt>
                <c:pt idx="812">
                  <c:v>280.94639999999998</c:v>
                </c:pt>
                <c:pt idx="813">
                  <c:v>280.94639999999998</c:v>
                </c:pt>
                <c:pt idx="814">
                  <c:v>280.94639999999998</c:v>
                </c:pt>
                <c:pt idx="815">
                  <c:v>280.94639999999998</c:v>
                </c:pt>
                <c:pt idx="816">
                  <c:v>280.94639999999998</c:v>
                </c:pt>
                <c:pt idx="817">
                  <c:v>280.94639999999998</c:v>
                </c:pt>
                <c:pt idx="818">
                  <c:v>280.94639999999998</c:v>
                </c:pt>
                <c:pt idx="819">
                  <c:v>280.94639999999998</c:v>
                </c:pt>
                <c:pt idx="820">
                  <c:v>280.94639999999998</c:v>
                </c:pt>
                <c:pt idx="821">
                  <c:v>280.94639999999998</c:v>
                </c:pt>
                <c:pt idx="822">
                  <c:v>280.94639999999998</c:v>
                </c:pt>
                <c:pt idx="823">
                  <c:v>280.94639999999998</c:v>
                </c:pt>
                <c:pt idx="824">
                  <c:v>280.94639999999998</c:v>
                </c:pt>
                <c:pt idx="825">
                  <c:v>280.94639999999998</c:v>
                </c:pt>
                <c:pt idx="826">
                  <c:v>280.94639999999998</c:v>
                </c:pt>
                <c:pt idx="827">
                  <c:v>280.94639999999998</c:v>
                </c:pt>
                <c:pt idx="828">
                  <c:v>280.94639999999998</c:v>
                </c:pt>
                <c:pt idx="829">
                  <c:v>280.94639999999998</c:v>
                </c:pt>
                <c:pt idx="830">
                  <c:v>280.94639999999998</c:v>
                </c:pt>
                <c:pt idx="831">
                  <c:v>280.94639999999998</c:v>
                </c:pt>
                <c:pt idx="832">
                  <c:v>280.94639999999998</c:v>
                </c:pt>
                <c:pt idx="833">
                  <c:v>280.94639999999998</c:v>
                </c:pt>
                <c:pt idx="834">
                  <c:v>280.94639999999998</c:v>
                </c:pt>
                <c:pt idx="835">
                  <c:v>280.94639999999998</c:v>
                </c:pt>
                <c:pt idx="836">
                  <c:v>280.94639999999998</c:v>
                </c:pt>
                <c:pt idx="837">
                  <c:v>280.94639999999998</c:v>
                </c:pt>
                <c:pt idx="838">
                  <c:v>280.94639999999998</c:v>
                </c:pt>
                <c:pt idx="839">
                  <c:v>280.94639999999998</c:v>
                </c:pt>
                <c:pt idx="840">
                  <c:v>280.94639999999998</c:v>
                </c:pt>
                <c:pt idx="841">
                  <c:v>280.94639999999998</c:v>
                </c:pt>
                <c:pt idx="842">
                  <c:v>280.94639999999998</c:v>
                </c:pt>
                <c:pt idx="843">
                  <c:v>280.94639999999998</c:v>
                </c:pt>
                <c:pt idx="844">
                  <c:v>280.94639999999998</c:v>
                </c:pt>
                <c:pt idx="845">
                  <c:v>280.94639999999998</c:v>
                </c:pt>
                <c:pt idx="846">
                  <c:v>280.94639999999998</c:v>
                </c:pt>
                <c:pt idx="847">
                  <c:v>280.94639999999998</c:v>
                </c:pt>
                <c:pt idx="848">
                  <c:v>280.94639999999998</c:v>
                </c:pt>
                <c:pt idx="849">
                  <c:v>280.94639999999998</c:v>
                </c:pt>
                <c:pt idx="850">
                  <c:v>280.94639999999998</c:v>
                </c:pt>
                <c:pt idx="851">
                  <c:v>280.94639999999998</c:v>
                </c:pt>
                <c:pt idx="852">
                  <c:v>280.94639999999998</c:v>
                </c:pt>
                <c:pt idx="853">
                  <c:v>280.94639999999998</c:v>
                </c:pt>
                <c:pt idx="854">
                  <c:v>280.94639999999998</c:v>
                </c:pt>
                <c:pt idx="855">
                  <c:v>280.94639999999998</c:v>
                </c:pt>
                <c:pt idx="856">
                  <c:v>280.94639999999998</c:v>
                </c:pt>
                <c:pt idx="857">
                  <c:v>280.94639999999998</c:v>
                </c:pt>
                <c:pt idx="858">
                  <c:v>280.94639999999998</c:v>
                </c:pt>
                <c:pt idx="859">
                  <c:v>280.94639999999998</c:v>
                </c:pt>
                <c:pt idx="860">
                  <c:v>280.94639999999998</c:v>
                </c:pt>
                <c:pt idx="861">
                  <c:v>280.94639999999998</c:v>
                </c:pt>
                <c:pt idx="862">
                  <c:v>280.94639999999998</c:v>
                </c:pt>
                <c:pt idx="863">
                  <c:v>280.94639999999998</c:v>
                </c:pt>
                <c:pt idx="864">
                  <c:v>280.94639999999998</c:v>
                </c:pt>
                <c:pt idx="865">
                  <c:v>280.94639999999998</c:v>
                </c:pt>
                <c:pt idx="866">
                  <c:v>280.94639999999998</c:v>
                </c:pt>
                <c:pt idx="867">
                  <c:v>280.94639999999998</c:v>
                </c:pt>
                <c:pt idx="868">
                  <c:v>280.94639999999998</c:v>
                </c:pt>
                <c:pt idx="869">
                  <c:v>280.94639999999998</c:v>
                </c:pt>
                <c:pt idx="870">
                  <c:v>280.94639999999998</c:v>
                </c:pt>
                <c:pt idx="871">
                  <c:v>280.94639999999998</c:v>
                </c:pt>
                <c:pt idx="872">
                  <c:v>280.94639999999998</c:v>
                </c:pt>
                <c:pt idx="873">
                  <c:v>280.94639999999998</c:v>
                </c:pt>
                <c:pt idx="874">
                  <c:v>280.94639999999998</c:v>
                </c:pt>
                <c:pt idx="875">
                  <c:v>280.94639999999998</c:v>
                </c:pt>
                <c:pt idx="876">
                  <c:v>280.94639999999998</c:v>
                </c:pt>
                <c:pt idx="877">
                  <c:v>280.94639999999998</c:v>
                </c:pt>
                <c:pt idx="878">
                  <c:v>280.94639999999998</c:v>
                </c:pt>
                <c:pt idx="879">
                  <c:v>280.94639999999998</c:v>
                </c:pt>
                <c:pt idx="880">
                  <c:v>280.94639999999998</c:v>
                </c:pt>
                <c:pt idx="881">
                  <c:v>280.94639999999998</c:v>
                </c:pt>
                <c:pt idx="882">
                  <c:v>280.94639999999998</c:v>
                </c:pt>
                <c:pt idx="883">
                  <c:v>280.94639999999998</c:v>
                </c:pt>
                <c:pt idx="884">
                  <c:v>280.94639999999998</c:v>
                </c:pt>
                <c:pt idx="885">
                  <c:v>280.94639999999998</c:v>
                </c:pt>
                <c:pt idx="886">
                  <c:v>280.94639999999998</c:v>
                </c:pt>
                <c:pt idx="887">
                  <c:v>280.94639999999998</c:v>
                </c:pt>
                <c:pt idx="888">
                  <c:v>280.94639999999998</c:v>
                </c:pt>
                <c:pt idx="889">
                  <c:v>280.94639999999998</c:v>
                </c:pt>
                <c:pt idx="890">
                  <c:v>280.94639999999998</c:v>
                </c:pt>
                <c:pt idx="891">
                  <c:v>280.94639999999998</c:v>
                </c:pt>
                <c:pt idx="892">
                  <c:v>280.94639999999998</c:v>
                </c:pt>
                <c:pt idx="893">
                  <c:v>280.94639999999998</c:v>
                </c:pt>
                <c:pt idx="894">
                  <c:v>280.94639999999998</c:v>
                </c:pt>
                <c:pt idx="895">
                  <c:v>280.94639999999998</c:v>
                </c:pt>
                <c:pt idx="896">
                  <c:v>280.94639999999998</c:v>
                </c:pt>
                <c:pt idx="897">
                  <c:v>280.94639999999998</c:v>
                </c:pt>
                <c:pt idx="898">
                  <c:v>280.94639999999998</c:v>
                </c:pt>
                <c:pt idx="899">
                  <c:v>280.94639999999998</c:v>
                </c:pt>
                <c:pt idx="900">
                  <c:v>280.94639999999998</c:v>
                </c:pt>
                <c:pt idx="901">
                  <c:v>280.94639999999998</c:v>
                </c:pt>
                <c:pt idx="902">
                  <c:v>280.94639999999998</c:v>
                </c:pt>
                <c:pt idx="903">
                  <c:v>280.94639999999998</c:v>
                </c:pt>
                <c:pt idx="904">
                  <c:v>280.94639999999998</c:v>
                </c:pt>
                <c:pt idx="905">
                  <c:v>280.94639999999998</c:v>
                </c:pt>
                <c:pt idx="906">
                  <c:v>280.94639999999998</c:v>
                </c:pt>
                <c:pt idx="907">
                  <c:v>280.94639999999998</c:v>
                </c:pt>
                <c:pt idx="908">
                  <c:v>280.94639999999998</c:v>
                </c:pt>
                <c:pt idx="909">
                  <c:v>280.94639999999998</c:v>
                </c:pt>
                <c:pt idx="910">
                  <c:v>280.94639999999998</c:v>
                </c:pt>
                <c:pt idx="911">
                  <c:v>280.94639999999998</c:v>
                </c:pt>
                <c:pt idx="912">
                  <c:v>280.94639999999998</c:v>
                </c:pt>
                <c:pt idx="913">
                  <c:v>280.94639999999998</c:v>
                </c:pt>
                <c:pt idx="914">
                  <c:v>280.94639999999998</c:v>
                </c:pt>
                <c:pt idx="915">
                  <c:v>280.94639999999998</c:v>
                </c:pt>
                <c:pt idx="916">
                  <c:v>280.94639999999998</c:v>
                </c:pt>
                <c:pt idx="917">
                  <c:v>280.94639999999998</c:v>
                </c:pt>
                <c:pt idx="918">
                  <c:v>280.94639999999998</c:v>
                </c:pt>
                <c:pt idx="919">
                  <c:v>280.94639999999998</c:v>
                </c:pt>
                <c:pt idx="920">
                  <c:v>280.94639999999998</c:v>
                </c:pt>
                <c:pt idx="921">
                  <c:v>280.94639999999998</c:v>
                </c:pt>
                <c:pt idx="922">
                  <c:v>280.94639999999998</c:v>
                </c:pt>
                <c:pt idx="923">
                  <c:v>280.94639999999998</c:v>
                </c:pt>
                <c:pt idx="924">
                  <c:v>280.94639999999998</c:v>
                </c:pt>
                <c:pt idx="925">
                  <c:v>280.94639999999998</c:v>
                </c:pt>
                <c:pt idx="926">
                  <c:v>280.94639999999998</c:v>
                </c:pt>
                <c:pt idx="927">
                  <c:v>280.94639999999998</c:v>
                </c:pt>
                <c:pt idx="928">
                  <c:v>280.94639999999998</c:v>
                </c:pt>
                <c:pt idx="929">
                  <c:v>280.94639999999998</c:v>
                </c:pt>
                <c:pt idx="930">
                  <c:v>280.94639999999998</c:v>
                </c:pt>
                <c:pt idx="931">
                  <c:v>280.94639999999998</c:v>
                </c:pt>
                <c:pt idx="932">
                  <c:v>280.94639999999998</c:v>
                </c:pt>
                <c:pt idx="933">
                  <c:v>280.94639999999998</c:v>
                </c:pt>
                <c:pt idx="934">
                  <c:v>280.94639999999998</c:v>
                </c:pt>
                <c:pt idx="935">
                  <c:v>280.94639999999998</c:v>
                </c:pt>
                <c:pt idx="936">
                  <c:v>280.94639999999998</c:v>
                </c:pt>
                <c:pt idx="937">
                  <c:v>280.94639999999998</c:v>
                </c:pt>
                <c:pt idx="938">
                  <c:v>280.94639999999998</c:v>
                </c:pt>
                <c:pt idx="939">
                  <c:v>280.94639999999998</c:v>
                </c:pt>
                <c:pt idx="940">
                  <c:v>280.94639999999998</c:v>
                </c:pt>
                <c:pt idx="941">
                  <c:v>280.94639999999998</c:v>
                </c:pt>
                <c:pt idx="942">
                  <c:v>280.94639999999998</c:v>
                </c:pt>
                <c:pt idx="943">
                  <c:v>280.94639999999998</c:v>
                </c:pt>
                <c:pt idx="944">
                  <c:v>280.94639999999998</c:v>
                </c:pt>
                <c:pt idx="945">
                  <c:v>280.94639999999998</c:v>
                </c:pt>
                <c:pt idx="946">
                  <c:v>280.94639999999998</c:v>
                </c:pt>
                <c:pt idx="947">
                  <c:v>280.94639999999998</c:v>
                </c:pt>
                <c:pt idx="948">
                  <c:v>280.94639999999998</c:v>
                </c:pt>
                <c:pt idx="949">
                  <c:v>280.94639999999998</c:v>
                </c:pt>
                <c:pt idx="950">
                  <c:v>280.94639999999998</c:v>
                </c:pt>
                <c:pt idx="951">
                  <c:v>280.94639999999998</c:v>
                </c:pt>
                <c:pt idx="952">
                  <c:v>280.94639999999998</c:v>
                </c:pt>
                <c:pt idx="953">
                  <c:v>280.94639999999998</c:v>
                </c:pt>
                <c:pt idx="954">
                  <c:v>280.94639999999998</c:v>
                </c:pt>
                <c:pt idx="955">
                  <c:v>280.94639999999998</c:v>
                </c:pt>
                <c:pt idx="956">
                  <c:v>280.94639999999998</c:v>
                </c:pt>
                <c:pt idx="957">
                  <c:v>280.94639999999998</c:v>
                </c:pt>
                <c:pt idx="958">
                  <c:v>280.94639999999998</c:v>
                </c:pt>
                <c:pt idx="959">
                  <c:v>280.94639999999998</c:v>
                </c:pt>
                <c:pt idx="960">
                  <c:v>280.94639999999998</c:v>
                </c:pt>
                <c:pt idx="961">
                  <c:v>280.94639999999998</c:v>
                </c:pt>
                <c:pt idx="962">
                  <c:v>280.94639999999998</c:v>
                </c:pt>
                <c:pt idx="963">
                  <c:v>280.94639999999998</c:v>
                </c:pt>
                <c:pt idx="964">
                  <c:v>280.94639999999998</c:v>
                </c:pt>
                <c:pt idx="965">
                  <c:v>280.94639999999998</c:v>
                </c:pt>
                <c:pt idx="966">
                  <c:v>280.94639999999998</c:v>
                </c:pt>
                <c:pt idx="967">
                  <c:v>280.94639999999998</c:v>
                </c:pt>
                <c:pt idx="968">
                  <c:v>280.94639999999998</c:v>
                </c:pt>
                <c:pt idx="969">
                  <c:v>280.94639999999998</c:v>
                </c:pt>
                <c:pt idx="970">
                  <c:v>280.94639999999998</c:v>
                </c:pt>
                <c:pt idx="971">
                  <c:v>280.94639999999998</c:v>
                </c:pt>
                <c:pt idx="972">
                  <c:v>280.94639999999998</c:v>
                </c:pt>
                <c:pt idx="973">
                  <c:v>280.94639999999998</c:v>
                </c:pt>
                <c:pt idx="974">
                  <c:v>280.94639999999998</c:v>
                </c:pt>
                <c:pt idx="975">
                  <c:v>280.94639999999998</c:v>
                </c:pt>
                <c:pt idx="976">
                  <c:v>280.94639999999998</c:v>
                </c:pt>
                <c:pt idx="977">
                  <c:v>280.94639999999998</c:v>
                </c:pt>
                <c:pt idx="978">
                  <c:v>280.94639999999998</c:v>
                </c:pt>
                <c:pt idx="979">
                  <c:v>280.94639999999998</c:v>
                </c:pt>
                <c:pt idx="980">
                  <c:v>280.94639999999998</c:v>
                </c:pt>
                <c:pt idx="981">
                  <c:v>280.94639999999998</c:v>
                </c:pt>
                <c:pt idx="982">
                  <c:v>280.94639999999998</c:v>
                </c:pt>
                <c:pt idx="983">
                  <c:v>280.94639999999998</c:v>
                </c:pt>
                <c:pt idx="984">
                  <c:v>280.94639999999998</c:v>
                </c:pt>
                <c:pt idx="985">
                  <c:v>280.94639999999998</c:v>
                </c:pt>
                <c:pt idx="986">
                  <c:v>280.94639999999998</c:v>
                </c:pt>
                <c:pt idx="987">
                  <c:v>280.94639999999998</c:v>
                </c:pt>
                <c:pt idx="988">
                  <c:v>280.94639999999998</c:v>
                </c:pt>
                <c:pt idx="989">
                  <c:v>280.94639999999998</c:v>
                </c:pt>
                <c:pt idx="990">
                  <c:v>280.94639999999998</c:v>
                </c:pt>
                <c:pt idx="991">
                  <c:v>280.94639999999998</c:v>
                </c:pt>
                <c:pt idx="992">
                  <c:v>280.94639999999998</c:v>
                </c:pt>
                <c:pt idx="993">
                  <c:v>280.94639999999998</c:v>
                </c:pt>
                <c:pt idx="994">
                  <c:v>280.94639999999998</c:v>
                </c:pt>
                <c:pt idx="995">
                  <c:v>280.94639999999998</c:v>
                </c:pt>
                <c:pt idx="996">
                  <c:v>280.94639999999998</c:v>
                </c:pt>
                <c:pt idx="997">
                  <c:v>280.94639999999998</c:v>
                </c:pt>
                <c:pt idx="998">
                  <c:v>280.94639999999998</c:v>
                </c:pt>
                <c:pt idx="999">
                  <c:v>280.94639999999998</c:v>
                </c:pt>
                <c:pt idx="1000">
                  <c:v>280.94639999999998</c:v>
                </c:pt>
                <c:pt idx="1001">
                  <c:v>280.94639999999998</c:v>
                </c:pt>
                <c:pt idx="1002">
                  <c:v>280.94639999999998</c:v>
                </c:pt>
                <c:pt idx="1003">
                  <c:v>280.94639999999998</c:v>
                </c:pt>
                <c:pt idx="1004">
                  <c:v>280.94639999999998</c:v>
                </c:pt>
                <c:pt idx="1005">
                  <c:v>280.94639999999998</c:v>
                </c:pt>
                <c:pt idx="1006">
                  <c:v>280.94639999999998</c:v>
                </c:pt>
                <c:pt idx="1007">
                  <c:v>280.94639999999998</c:v>
                </c:pt>
                <c:pt idx="1008">
                  <c:v>280.94639999999998</c:v>
                </c:pt>
                <c:pt idx="1009">
                  <c:v>280.94639999999998</c:v>
                </c:pt>
                <c:pt idx="1010">
                  <c:v>280.94639999999998</c:v>
                </c:pt>
                <c:pt idx="1011">
                  <c:v>280.94639999999998</c:v>
                </c:pt>
                <c:pt idx="1012">
                  <c:v>280.94639999999998</c:v>
                </c:pt>
                <c:pt idx="1013">
                  <c:v>280.94639999999998</c:v>
                </c:pt>
                <c:pt idx="1014">
                  <c:v>280.94639999999998</c:v>
                </c:pt>
                <c:pt idx="1015">
                  <c:v>280.94639999999998</c:v>
                </c:pt>
                <c:pt idx="1016">
                  <c:v>280.94639999999998</c:v>
                </c:pt>
                <c:pt idx="1017">
                  <c:v>280.94639999999998</c:v>
                </c:pt>
                <c:pt idx="1018">
                  <c:v>280.94639999999998</c:v>
                </c:pt>
                <c:pt idx="1019">
                  <c:v>280.94639999999998</c:v>
                </c:pt>
                <c:pt idx="1020">
                  <c:v>280.94639999999998</c:v>
                </c:pt>
                <c:pt idx="1021">
                  <c:v>280.94639999999998</c:v>
                </c:pt>
                <c:pt idx="1022">
                  <c:v>280.94639999999998</c:v>
                </c:pt>
                <c:pt idx="1023">
                  <c:v>280.94639999999998</c:v>
                </c:pt>
                <c:pt idx="1024">
                  <c:v>280.94639999999998</c:v>
                </c:pt>
                <c:pt idx="1025">
                  <c:v>280.94639999999998</c:v>
                </c:pt>
                <c:pt idx="1026">
                  <c:v>280.94639999999998</c:v>
                </c:pt>
                <c:pt idx="1027">
                  <c:v>280.94639999999998</c:v>
                </c:pt>
                <c:pt idx="1028">
                  <c:v>280.94639999999998</c:v>
                </c:pt>
                <c:pt idx="1029">
                  <c:v>280.94639999999998</c:v>
                </c:pt>
                <c:pt idx="1030">
                  <c:v>280.94639999999998</c:v>
                </c:pt>
                <c:pt idx="1031">
                  <c:v>280.94639999999998</c:v>
                </c:pt>
                <c:pt idx="1032">
                  <c:v>280.94639999999998</c:v>
                </c:pt>
                <c:pt idx="1033">
                  <c:v>280.94639999999998</c:v>
                </c:pt>
                <c:pt idx="1034">
                  <c:v>280.94639999999998</c:v>
                </c:pt>
                <c:pt idx="1035">
                  <c:v>280.94639999999998</c:v>
                </c:pt>
                <c:pt idx="1036">
                  <c:v>280.94639999999998</c:v>
                </c:pt>
                <c:pt idx="1037">
                  <c:v>280.94639999999998</c:v>
                </c:pt>
                <c:pt idx="1038">
                  <c:v>280.94639999999998</c:v>
                </c:pt>
                <c:pt idx="1039">
                  <c:v>280.94639999999998</c:v>
                </c:pt>
                <c:pt idx="1040">
                  <c:v>280.94639999999998</c:v>
                </c:pt>
                <c:pt idx="1041">
                  <c:v>280.94639999999998</c:v>
                </c:pt>
                <c:pt idx="1042">
                  <c:v>280.94639999999998</c:v>
                </c:pt>
                <c:pt idx="1043">
                  <c:v>280.94639999999998</c:v>
                </c:pt>
                <c:pt idx="1044">
                  <c:v>280.94639999999998</c:v>
                </c:pt>
                <c:pt idx="1045">
                  <c:v>280.94639999999998</c:v>
                </c:pt>
                <c:pt idx="1046">
                  <c:v>280.94639999999998</c:v>
                </c:pt>
                <c:pt idx="1047">
                  <c:v>280.94639999999998</c:v>
                </c:pt>
                <c:pt idx="1048">
                  <c:v>280.94639999999998</c:v>
                </c:pt>
                <c:pt idx="1049">
                  <c:v>280.94639999999998</c:v>
                </c:pt>
                <c:pt idx="1050">
                  <c:v>280.94639999999998</c:v>
                </c:pt>
                <c:pt idx="1051">
                  <c:v>280.94639999999998</c:v>
                </c:pt>
                <c:pt idx="1052">
                  <c:v>280.94639999999998</c:v>
                </c:pt>
                <c:pt idx="1053">
                  <c:v>280.94639999999998</c:v>
                </c:pt>
                <c:pt idx="1054">
                  <c:v>280.94639999999998</c:v>
                </c:pt>
                <c:pt idx="1055">
                  <c:v>280.94639999999998</c:v>
                </c:pt>
                <c:pt idx="1056">
                  <c:v>280.94639999999998</c:v>
                </c:pt>
                <c:pt idx="1057">
                  <c:v>280.94639999999998</c:v>
                </c:pt>
                <c:pt idx="1058">
                  <c:v>280.94639999999998</c:v>
                </c:pt>
                <c:pt idx="1059">
                  <c:v>280.94639999999998</c:v>
                </c:pt>
                <c:pt idx="1060">
                  <c:v>280.94639999999998</c:v>
                </c:pt>
                <c:pt idx="1061">
                  <c:v>280.94639999999998</c:v>
                </c:pt>
                <c:pt idx="1062">
                  <c:v>280.94639999999998</c:v>
                </c:pt>
                <c:pt idx="1063">
                  <c:v>280.94639999999998</c:v>
                </c:pt>
                <c:pt idx="1064">
                  <c:v>280.94639999999998</c:v>
                </c:pt>
                <c:pt idx="1065">
                  <c:v>280.94639999999998</c:v>
                </c:pt>
                <c:pt idx="1066">
                  <c:v>280.94639999999998</c:v>
                </c:pt>
                <c:pt idx="1067">
                  <c:v>280.94639999999998</c:v>
                </c:pt>
                <c:pt idx="1068">
                  <c:v>280.94639999999998</c:v>
                </c:pt>
                <c:pt idx="1069">
                  <c:v>280.94639999999998</c:v>
                </c:pt>
                <c:pt idx="1070">
                  <c:v>280.94639999999998</c:v>
                </c:pt>
                <c:pt idx="1071">
                  <c:v>280.94639999999998</c:v>
                </c:pt>
                <c:pt idx="1072">
                  <c:v>280.94639999999998</c:v>
                </c:pt>
                <c:pt idx="1073">
                  <c:v>280.94639999999998</c:v>
                </c:pt>
                <c:pt idx="1074">
                  <c:v>280.94639999999998</c:v>
                </c:pt>
                <c:pt idx="1075">
                  <c:v>280.94639999999998</c:v>
                </c:pt>
                <c:pt idx="1076">
                  <c:v>280.94639999999998</c:v>
                </c:pt>
                <c:pt idx="1077">
                  <c:v>280.94639999999998</c:v>
                </c:pt>
                <c:pt idx="1078">
                  <c:v>280.94639999999998</c:v>
                </c:pt>
                <c:pt idx="1079">
                  <c:v>280.94639999999998</c:v>
                </c:pt>
                <c:pt idx="1080">
                  <c:v>280.94639999999998</c:v>
                </c:pt>
                <c:pt idx="1081">
                  <c:v>280.94639999999998</c:v>
                </c:pt>
                <c:pt idx="1082">
                  <c:v>280.94639999999998</c:v>
                </c:pt>
                <c:pt idx="1083">
                  <c:v>280.94639999999998</c:v>
                </c:pt>
                <c:pt idx="1084">
                  <c:v>280.94639999999998</c:v>
                </c:pt>
                <c:pt idx="1085">
                  <c:v>280.94639999999998</c:v>
                </c:pt>
                <c:pt idx="1086">
                  <c:v>280.94639999999998</c:v>
                </c:pt>
                <c:pt idx="1087">
                  <c:v>280.94639999999998</c:v>
                </c:pt>
                <c:pt idx="1088">
                  <c:v>280.94639999999998</c:v>
                </c:pt>
                <c:pt idx="1089">
                  <c:v>280.94639999999998</c:v>
                </c:pt>
                <c:pt idx="1090">
                  <c:v>280.94639999999998</c:v>
                </c:pt>
                <c:pt idx="1091">
                  <c:v>280.94639999999998</c:v>
                </c:pt>
                <c:pt idx="1092">
                  <c:v>280.94639999999998</c:v>
                </c:pt>
                <c:pt idx="1093">
                  <c:v>280.94639999999998</c:v>
                </c:pt>
                <c:pt idx="1094">
                  <c:v>280.94639999999998</c:v>
                </c:pt>
                <c:pt idx="1095">
                  <c:v>280.94639999999998</c:v>
                </c:pt>
                <c:pt idx="1096">
                  <c:v>280.94639999999998</c:v>
                </c:pt>
                <c:pt idx="1097">
                  <c:v>280.94639999999998</c:v>
                </c:pt>
                <c:pt idx="1098">
                  <c:v>280.94639999999998</c:v>
                </c:pt>
                <c:pt idx="1099">
                  <c:v>280.94639999999998</c:v>
                </c:pt>
                <c:pt idx="1100">
                  <c:v>280.94639999999998</c:v>
                </c:pt>
                <c:pt idx="1101">
                  <c:v>280.94639999999998</c:v>
                </c:pt>
                <c:pt idx="1102">
                  <c:v>280.94639999999998</c:v>
                </c:pt>
                <c:pt idx="1103">
                  <c:v>280.94639999999998</c:v>
                </c:pt>
                <c:pt idx="1104">
                  <c:v>280.94639999999998</c:v>
                </c:pt>
                <c:pt idx="1105">
                  <c:v>280.94639999999998</c:v>
                </c:pt>
                <c:pt idx="1106">
                  <c:v>280.94639999999998</c:v>
                </c:pt>
                <c:pt idx="1107">
                  <c:v>280.94639999999998</c:v>
                </c:pt>
                <c:pt idx="1108">
                  <c:v>280.94639999999998</c:v>
                </c:pt>
                <c:pt idx="1109">
                  <c:v>280.94639999999998</c:v>
                </c:pt>
                <c:pt idx="1110">
                  <c:v>280.94639999999998</c:v>
                </c:pt>
                <c:pt idx="1111">
                  <c:v>280.94639999999998</c:v>
                </c:pt>
                <c:pt idx="1112">
                  <c:v>280.94639999999998</c:v>
                </c:pt>
                <c:pt idx="1113">
                  <c:v>280.94639999999998</c:v>
                </c:pt>
                <c:pt idx="1114">
                  <c:v>280.94639999999998</c:v>
                </c:pt>
                <c:pt idx="1115">
                  <c:v>280.94639999999998</c:v>
                </c:pt>
                <c:pt idx="1116">
                  <c:v>280.94639999999998</c:v>
                </c:pt>
                <c:pt idx="1117">
                  <c:v>280.94639999999998</c:v>
                </c:pt>
                <c:pt idx="1118">
                  <c:v>280.94639999999998</c:v>
                </c:pt>
                <c:pt idx="1119">
                  <c:v>280.94639999999998</c:v>
                </c:pt>
                <c:pt idx="1120">
                  <c:v>280.94639999999998</c:v>
                </c:pt>
                <c:pt idx="1121">
                  <c:v>280.94639999999998</c:v>
                </c:pt>
                <c:pt idx="1122">
                  <c:v>280.94639999999998</c:v>
                </c:pt>
                <c:pt idx="1123">
                  <c:v>280.94639999999998</c:v>
                </c:pt>
                <c:pt idx="1124">
                  <c:v>280.94639999999998</c:v>
                </c:pt>
                <c:pt idx="1125">
                  <c:v>280.94639999999998</c:v>
                </c:pt>
                <c:pt idx="1126">
                  <c:v>280.94639999999998</c:v>
                </c:pt>
                <c:pt idx="1127">
                  <c:v>280.94639999999998</c:v>
                </c:pt>
                <c:pt idx="1128">
                  <c:v>280.94639999999998</c:v>
                </c:pt>
                <c:pt idx="1129">
                  <c:v>280.94639999999998</c:v>
                </c:pt>
                <c:pt idx="1130">
                  <c:v>280.94639999999998</c:v>
                </c:pt>
                <c:pt idx="1131">
                  <c:v>280.94639999999998</c:v>
                </c:pt>
                <c:pt idx="1132">
                  <c:v>280.94639999999998</c:v>
                </c:pt>
                <c:pt idx="1133">
                  <c:v>280.94639999999998</c:v>
                </c:pt>
                <c:pt idx="1134">
                  <c:v>280.94639999999998</c:v>
                </c:pt>
                <c:pt idx="1135">
                  <c:v>280.94639999999998</c:v>
                </c:pt>
                <c:pt idx="1136">
                  <c:v>280.94639999999998</c:v>
                </c:pt>
                <c:pt idx="1137">
                  <c:v>280.94639999999998</c:v>
                </c:pt>
                <c:pt idx="1138">
                  <c:v>280.94639999999998</c:v>
                </c:pt>
                <c:pt idx="1139">
                  <c:v>280.94639999999998</c:v>
                </c:pt>
                <c:pt idx="1140">
                  <c:v>280.94639999999998</c:v>
                </c:pt>
                <c:pt idx="1141">
                  <c:v>280.94639999999998</c:v>
                </c:pt>
                <c:pt idx="1142">
                  <c:v>280.94639999999998</c:v>
                </c:pt>
                <c:pt idx="1143">
                  <c:v>280.94639999999998</c:v>
                </c:pt>
                <c:pt idx="1144">
                  <c:v>280.94639999999998</c:v>
                </c:pt>
                <c:pt idx="1145">
                  <c:v>280.94639999999998</c:v>
                </c:pt>
                <c:pt idx="1146">
                  <c:v>280.94639999999998</c:v>
                </c:pt>
                <c:pt idx="1147">
                  <c:v>280.94639999999998</c:v>
                </c:pt>
                <c:pt idx="1148">
                  <c:v>280.94639999999998</c:v>
                </c:pt>
                <c:pt idx="1149">
                  <c:v>280.94639999999998</c:v>
                </c:pt>
                <c:pt idx="1150">
                  <c:v>280.94639999999998</c:v>
                </c:pt>
                <c:pt idx="1151">
                  <c:v>280.94639999999998</c:v>
                </c:pt>
                <c:pt idx="1152">
                  <c:v>280.94639999999998</c:v>
                </c:pt>
                <c:pt idx="1153">
                  <c:v>280.94639999999998</c:v>
                </c:pt>
                <c:pt idx="1154">
                  <c:v>280.94639999999998</c:v>
                </c:pt>
                <c:pt idx="1155">
                  <c:v>280.94639999999998</c:v>
                </c:pt>
                <c:pt idx="1156">
                  <c:v>280.94639999999998</c:v>
                </c:pt>
                <c:pt idx="1157">
                  <c:v>280.94639999999998</c:v>
                </c:pt>
                <c:pt idx="1158">
                  <c:v>280.94639999999998</c:v>
                </c:pt>
                <c:pt idx="1159">
                  <c:v>280.94639999999998</c:v>
                </c:pt>
                <c:pt idx="1160">
                  <c:v>280.94639999999998</c:v>
                </c:pt>
                <c:pt idx="1161">
                  <c:v>280.94639999999998</c:v>
                </c:pt>
                <c:pt idx="1162">
                  <c:v>280.94639999999998</c:v>
                </c:pt>
                <c:pt idx="1163">
                  <c:v>280.94639999999998</c:v>
                </c:pt>
                <c:pt idx="1164">
                  <c:v>280.94639999999998</c:v>
                </c:pt>
                <c:pt idx="1165">
                  <c:v>280.94639999999998</c:v>
                </c:pt>
                <c:pt idx="1166">
                  <c:v>280.94639999999998</c:v>
                </c:pt>
                <c:pt idx="1167">
                  <c:v>280.94639999999998</c:v>
                </c:pt>
                <c:pt idx="1168">
                  <c:v>280.94639999999998</c:v>
                </c:pt>
                <c:pt idx="1169">
                  <c:v>280.94639999999998</c:v>
                </c:pt>
                <c:pt idx="1170">
                  <c:v>280.94639999999998</c:v>
                </c:pt>
                <c:pt idx="1171">
                  <c:v>280.94639999999998</c:v>
                </c:pt>
                <c:pt idx="1172">
                  <c:v>280.94639999999998</c:v>
                </c:pt>
                <c:pt idx="1173">
                  <c:v>280.94639999999998</c:v>
                </c:pt>
                <c:pt idx="1174">
                  <c:v>280.94639999999998</c:v>
                </c:pt>
                <c:pt idx="1175">
                  <c:v>280.94639999999998</c:v>
                </c:pt>
                <c:pt idx="1176">
                  <c:v>280.94639999999998</c:v>
                </c:pt>
                <c:pt idx="1177">
                  <c:v>280.94639999999998</c:v>
                </c:pt>
                <c:pt idx="1178">
                  <c:v>280.94639999999998</c:v>
                </c:pt>
                <c:pt idx="1179">
                  <c:v>280.94639999999998</c:v>
                </c:pt>
                <c:pt idx="1180">
                  <c:v>280.94639999999998</c:v>
                </c:pt>
                <c:pt idx="1181">
                  <c:v>280.94639999999998</c:v>
                </c:pt>
                <c:pt idx="1182">
                  <c:v>280.94639999999998</c:v>
                </c:pt>
                <c:pt idx="1183">
                  <c:v>280.94639999999998</c:v>
                </c:pt>
                <c:pt idx="1184">
                  <c:v>280.94639999999998</c:v>
                </c:pt>
                <c:pt idx="1185">
                  <c:v>280.94639999999998</c:v>
                </c:pt>
                <c:pt idx="1186">
                  <c:v>280.94639999999998</c:v>
                </c:pt>
                <c:pt idx="1187">
                  <c:v>280.94639999999998</c:v>
                </c:pt>
                <c:pt idx="1188">
                  <c:v>280.94639999999998</c:v>
                </c:pt>
                <c:pt idx="1189">
                  <c:v>280.94639999999998</c:v>
                </c:pt>
                <c:pt idx="1190">
                  <c:v>280.94639999999998</c:v>
                </c:pt>
                <c:pt idx="1191">
                  <c:v>280.94639999999998</c:v>
                </c:pt>
                <c:pt idx="1192">
                  <c:v>280.94639999999998</c:v>
                </c:pt>
                <c:pt idx="1193">
                  <c:v>280.94639999999998</c:v>
                </c:pt>
                <c:pt idx="1194">
                  <c:v>280.94639999999998</c:v>
                </c:pt>
                <c:pt idx="1195">
                  <c:v>280.94639999999998</c:v>
                </c:pt>
                <c:pt idx="1196">
                  <c:v>280.94639999999998</c:v>
                </c:pt>
                <c:pt idx="1197">
                  <c:v>280.94639999999998</c:v>
                </c:pt>
                <c:pt idx="1198">
                  <c:v>280.94639999999998</c:v>
                </c:pt>
                <c:pt idx="1199">
                  <c:v>280.94639999999998</c:v>
                </c:pt>
                <c:pt idx="1200">
                  <c:v>280.94639999999998</c:v>
                </c:pt>
                <c:pt idx="1201">
                  <c:v>280.94639999999998</c:v>
                </c:pt>
                <c:pt idx="1202">
                  <c:v>280.94639999999998</c:v>
                </c:pt>
                <c:pt idx="1203">
                  <c:v>280.94639999999998</c:v>
                </c:pt>
                <c:pt idx="1204">
                  <c:v>280.94639999999998</c:v>
                </c:pt>
                <c:pt idx="1205">
                  <c:v>280.94639999999998</c:v>
                </c:pt>
                <c:pt idx="1206">
                  <c:v>280.94639999999998</c:v>
                </c:pt>
                <c:pt idx="1207">
                  <c:v>280.94639999999998</c:v>
                </c:pt>
                <c:pt idx="1208">
                  <c:v>280.94639999999998</c:v>
                </c:pt>
                <c:pt idx="1209">
                  <c:v>280.94639999999998</c:v>
                </c:pt>
                <c:pt idx="1210">
                  <c:v>280.94639999999998</c:v>
                </c:pt>
                <c:pt idx="1211">
                  <c:v>280.94639999999998</c:v>
                </c:pt>
                <c:pt idx="1212">
                  <c:v>280.94639999999998</c:v>
                </c:pt>
                <c:pt idx="1213">
                  <c:v>280.94639999999998</c:v>
                </c:pt>
                <c:pt idx="1214">
                  <c:v>280.94639999999998</c:v>
                </c:pt>
                <c:pt idx="1215">
                  <c:v>280.94639999999998</c:v>
                </c:pt>
                <c:pt idx="1216">
                  <c:v>280.94639999999998</c:v>
                </c:pt>
                <c:pt idx="1217">
                  <c:v>280.94639999999998</c:v>
                </c:pt>
                <c:pt idx="1218">
                  <c:v>280.94639999999998</c:v>
                </c:pt>
                <c:pt idx="1219">
                  <c:v>280.94639999999998</c:v>
                </c:pt>
                <c:pt idx="1220">
                  <c:v>280.94639999999998</c:v>
                </c:pt>
                <c:pt idx="1221">
                  <c:v>280.94639999999998</c:v>
                </c:pt>
                <c:pt idx="1222">
                  <c:v>280.94639999999998</c:v>
                </c:pt>
                <c:pt idx="1223">
                  <c:v>280.94639999999998</c:v>
                </c:pt>
                <c:pt idx="1224">
                  <c:v>280.94639999999998</c:v>
                </c:pt>
                <c:pt idx="1225">
                  <c:v>280.94639999999998</c:v>
                </c:pt>
                <c:pt idx="1226">
                  <c:v>280.94639999999998</c:v>
                </c:pt>
                <c:pt idx="1227">
                  <c:v>280.94639999999998</c:v>
                </c:pt>
                <c:pt idx="1228">
                  <c:v>280.94639999999998</c:v>
                </c:pt>
                <c:pt idx="1229">
                  <c:v>280.94639999999998</c:v>
                </c:pt>
                <c:pt idx="1230">
                  <c:v>280.94639999999998</c:v>
                </c:pt>
                <c:pt idx="1231">
                  <c:v>280.94639999999998</c:v>
                </c:pt>
                <c:pt idx="1232">
                  <c:v>280.94639999999998</c:v>
                </c:pt>
                <c:pt idx="1233">
                  <c:v>280.94639999999998</c:v>
                </c:pt>
                <c:pt idx="1234">
                  <c:v>280.94639999999998</c:v>
                </c:pt>
                <c:pt idx="1235">
                  <c:v>280.94639999999998</c:v>
                </c:pt>
                <c:pt idx="1236">
                  <c:v>280.94639999999998</c:v>
                </c:pt>
                <c:pt idx="1237">
                  <c:v>280.94639999999998</c:v>
                </c:pt>
                <c:pt idx="1238">
                  <c:v>280.94639999999998</c:v>
                </c:pt>
                <c:pt idx="1239">
                  <c:v>280.94639999999998</c:v>
                </c:pt>
                <c:pt idx="1240">
                  <c:v>280.94639999999998</c:v>
                </c:pt>
                <c:pt idx="1241">
                  <c:v>280.94639999999998</c:v>
                </c:pt>
                <c:pt idx="1242">
                  <c:v>280.94639999999998</c:v>
                </c:pt>
                <c:pt idx="1243">
                  <c:v>280.94639999999998</c:v>
                </c:pt>
                <c:pt idx="1244">
                  <c:v>280.94639999999998</c:v>
                </c:pt>
                <c:pt idx="1245">
                  <c:v>280.94639999999998</c:v>
                </c:pt>
                <c:pt idx="1246">
                  <c:v>280.94639999999998</c:v>
                </c:pt>
                <c:pt idx="1247">
                  <c:v>280.94639999999998</c:v>
                </c:pt>
                <c:pt idx="1248">
                  <c:v>280.94639999999998</c:v>
                </c:pt>
                <c:pt idx="1249">
                  <c:v>280.94639999999998</c:v>
                </c:pt>
                <c:pt idx="1250">
                  <c:v>280.94639999999998</c:v>
                </c:pt>
                <c:pt idx="1251">
                  <c:v>280.94639999999998</c:v>
                </c:pt>
                <c:pt idx="1252">
                  <c:v>280.94639999999998</c:v>
                </c:pt>
                <c:pt idx="1253">
                  <c:v>280.94639999999998</c:v>
                </c:pt>
                <c:pt idx="1254">
                  <c:v>280.94639999999998</c:v>
                </c:pt>
                <c:pt idx="1255">
                  <c:v>280.94639999999998</c:v>
                </c:pt>
                <c:pt idx="1256">
                  <c:v>280.94639999999998</c:v>
                </c:pt>
                <c:pt idx="1257">
                  <c:v>280.94639999999998</c:v>
                </c:pt>
                <c:pt idx="1258">
                  <c:v>280.94639999999998</c:v>
                </c:pt>
                <c:pt idx="1259">
                  <c:v>280.94639999999998</c:v>
                </c:pt>
                <c:pt idx="1260">
                  <c:v>280.94639999999998</c:v>
                </c:pt>
                <c:pt idx="1261">
                  <c:v>280.94639999999998</c:v>
                </c:pt>
                <c:pt idx="1262">
                  <c:v>280.94639999999998</c:v>
                </c:pt>
                <c:pt idx="1263">
                  <c:v>280.94639999999998</c:v>
                </c:pt>
                <c:pt idx="1264">
                  <c:v>280.94639999999998</c:v>
                </c:pt>
                <c:pt idx="1265">
                  <c:v>280.94639999999998</c:v>
                </c:pt>
                <c:pt idx="1266">
                  <c:v>280.94639999999998</c:v>
                </c:pt>
                <c:pt idx="1267">
                  <c:v>280.94639999999998</c:v>
                </c:pt>
                <c:pt idx="1268">
                  <c:v>280.94639999999998</c:v>
                </c:pt>
                <c:pt idx="1269">
                  <c:v>280.94639999999998</c:v>
                </c:pt>
                <c:pt idx="1270">
                  <c:v>280.94639999999998</c:v>
                </c:pt>
                <c:pt idx="1271">
                  <c:v>280.94639999999998</c:v>
                </c:pt>
                <c:pt idx="1272">
                  <c:v>280.94639999999998</c:v>
                </c:pt>
                <c:pt idx="1273">
                  <c:v>280.94639999999998</c:v>
                </c:pt>
                <c:pt idx="1274">
                  <c:v>280.94639999999998</c:v>
                </c:pt>
                <c:pt idx="1275">
                  <c:v>280.94639999999998</c:v>
                </c:pt>
                <c:pt idx="1276">
                  <c:v>280.94639999999998</c:v>
                </c:pt>
                <c:pt idx="1277">
                  <c:v>280.94639999999998</c:v>
                </c:pt>
                <c:pt idx="1278">
                  <c:v>280.94639999999998</c:v>
                </c:pt>
                <c:pt idx="1279">
                  <c:v>280.94639999999998</c:v>
                </c:pt>
                <c:pt idx="1280">
                  <c:v>280.94639999999998</c:v>
                </c:pt>
                <c:pt idx="1281">
                  <c:v>280.94639999999998</c:v>
                </c:pt>
                <c:pt idx="1282">
                  <c:v>280.94639999999998</c:v>
                </c:pt>
                <c:pt idx="1283">
                  <c:v>280.94639999999998</c:v>
                </c:pt>
                <c:pt idx="1284">
                  <c:v>280.94639999999998</c:v>
                </c:pt>
                <c:pt idx="1285">
                  <c:v>280.94639999999998</c:v>
                </c:pt>
                <c:pt idx="1286">
                  <c:v>280.94639999999998</c:v>
                </c:pt>
                <c:pt idx="1287">
                  <c:v>280.94639999999998</c:v>
                </c:pt>
                <c:pt idx="1288">
                  <c:v>280.94639999999998</c:v>
                </c:pt>
                <c:pt idx="1289">
                  <c:v>280.94639999999998</c:v>
                </c:pt>
                <c:pt idx="1290">
                  <c:v>280.94639999999998</c:v>
                </c:pt>
                <c:pt idx="1291">
                  <c:v>280.94639999999998</c:v>
                </c:pt>
                <c:pt idx="1292">
                  <c:v>280.94639999999998</c:v>
                </c:pt>
                <c:pt idx="1293">
                  <c:v>280.94639999999998</c:v>
                </c:pt>
                <c:pt idx="1294">
                  <c:v>280.94639999999998</c:v>
                </c:pt>
                <c:pt idx="1295">
                  <c:v>280.94639999999998</c:v>
                </c:pt>
                <c:pt idx="1296">
                  <c:v>280.94639999999998</c:v>
                </c:pt>
                <c:pt idx="1297">
                  <c:v>280.94639999999998</c:v>
                </c:pt>
                <c:pt idx="1298">
                  <c:v>280.94639999999998</c:v>
                </c:pt>
                <c:pt idx="1299">
                  <c:v>280.94639999999998</c:v>
                </c:pt>
                <c:pt idx="1300">
                  <c:v>280.94639999999998</c:v>
                </c:pt>
                <c:pt idx="1301">
                  <c:v>280.94639999999998</c:v>
                </c:pt>
                <c:pt idx="1302">
                  <c:v>280.94639999999998</c:v>
                </c:pt>
                <c:pt idx="1303">
                  <c:v>280.94639999999998</c:v>
                </c:pt>
                <c:pt idx="1304">
                  <c:v>280.94639999999998</c:v>
                </c:pt>
                <c:pt idx="1305">
                  <c:v>280.94639999999998</c:v>
                </c:pt>
                <c:pt idx="1306">
                  <c:v>280.94639999999998</c:v>
                </c:pt>
                <c:pt idx="1307">
                  <c:v>280.94639999999998</c:v>
                </c:pt>
                <c:pt idx="1308">
                  <c:v>280.94639999999998</c:v>
                </c:pt>
                <c:pt idx="1309">
                  <c:v>280.94639999999998</c:v>
                </c:pt>
                <c:pt idx="1310">
                  <c:v>280.94639999999998</c:v>
                </c:pt>
                <c:pt idx="1311">
                  <c:v>280.94639999999998</c:v>
                </c:pt>
                <c:pt idx="1312">
                  <c:v>280.94639999999998</c:v>
                </c:pt>
                <c:pt idx="1313">
                  <c:v>280.94639999999998</c:v>
                </c:pt>
                <c:pt idx="1314">
                  <c:v>280.94639999999998</c:v>
                </c:pt>
                <c:pt idx="1315">
                  <c:v>280.94639999999998</c:v>
                </c:pt>
                <c:pt idx="1316">
                  <c:v>280.94639999999998</c:v>
                </c:pt>
                <c:pt idx="1317">
                  <c:v>280.94639999999998</c:v>
                </c:pt>
                <c:pt idx="1318">
                  <c:v>280.94639999999998</c:v>
                </c:pt>
                <c:pt idx="1319">
                  <c:v>280.94639999999998</c:v>
                </c:pt>
                <c:pt idx="1320">
                  <c:v>280.94639999999998</c:v>
                </c:pt>
                <c:pt idx="1321">
                  <c:v>280.94639999999998</c:v>
                </c:pt>
                <c:pt idx="1322">
                  <c:v>280.94639999999998</c:v>
                </c:pt>
                <c:pt idx="1323">
                  <c:v>280.94639999999998</c:v>
                </c:pt>
                <c:pt idx="1324">
                  <c:v>280.94639999999998</c:v>
                </c:pt>
                <c:pt idx="1325">
                  <c:v>280.94639999999998</c:v>
                </c:pt>
                <c:pt idx="1326">
                  <c:v>280.94639999999998</c:v>
                </c:pt>
                <c:pt idx="1327">
                  <c:v>280.94639999999998</c:v>
                </c:pt>
                <c:pt idx="1328">
                  <c:v>280.94639999999998</c:v>
                </c:pt>
                <c:pt idx="1329">
                  <c:v>280.94639999999998</c:v>
                </c:pt>
                <c:pt idx="1330">
                  <c:v>280.94639999999998</c:v>
                </c:pt>
                <c:pt idx="1331">
                  <c:v>280.94639999999998</c:v>
                </c:pt>
                <c:pt idx="1332">
                  <c:v>280.94639999999998</c:v>
                </c:pt>
                <c:pt idx="1333">
                  <c:v>280.94639999999998</c:v>
                </c:pt>
                <c:pt idx="1334">
                  <c:v>280.94639999999998</c:v>
                </c:pt>
                <c:pt idx="1335">
                  <c:v>280.94639999999998</c:v>
                </c:pt>
                <c:pt idx="1336">
                  <c:v>280.94639999999998</c:v>
                </c:pt>
                <c:pt idx="1337">
                  <c:v>280.94639999999998</c:v>
                </c:pt>
                <c:pt idx="1338">
                  <c:v>280.94639999999998</c:v>
                </c:pt>
                <c:pt idx="1339">
                  <c:v>280.94639999999998</c:v>
                </c:pt>
                <c:pt idx="1340">
                  <c:v>280.94639999999998</c:v>
                </c:pt>
                <c:pt idx="1341">
                  <c:v>280.94639999999998</c:v>
                </c:pt>
                <c:pt idx="1342">
                  <c:v>280.94639999999998</c:v>
                </c:pt>
                <c:pt idx="1343">
                  <c:v>280.94639999999998</c:v>
                </c:pt>
                <c:pt idx="1344">
                  <c:v>280.94639999999998</c:v>
                </c:pt>
                <c:pt idx="1345">
                  <c:v>280.94639999999998</c:v>
                </c:pt>
                <c:pt idx="1346">
                  <c:v>280.94639999999998</c:v>
                </c:pt>
                <c:pt idx="1347">
                  <c:v>280.94639999999998</c:v>
                </c:pt>
                <c:pt idx="1348">
                  <c:v>280.94639999999998</c:v>
                </c:pt>
                <c:pt idx="1349">
                  <c:v>280.94639999999998</c:v>
                </c:pt>
                <c:pt idx="1350">
                  <c:v>280.94639999999998</c:v>
                </c:pt>
                <c:pt idx="1351">
                  <c:v>280.94639999999998</c:v>
                </c:pt>
                <c:pt idx="1352">
                  <c:v>280.94639999999998</c:v>
                </c:pt>
                <c:pt idx="1353">
                  <c:v>280.94639999999998</c:v>
                </c:pt>
                <c:pt idx="1354">
                  <c:v>280.94639999999998</c:v>
                </c:pt>
                <c:pt idx="1355">
                  <c:v>280.94639999999998</c:v>
                </c:pt>
                <c:pt idx="1356">
                  <c:v>280.94639999999998</c:v>
                </c:pt>
                <c:pt idx="1357">
                  <c:v>280.94639999999998</c:v>
                </c:pt>
                <c:pt idx="1358">
                  <c:v>280.94639999999998</c:v>
                </c:pt>
                <c:pt idx="1359">
                  <c:v>280.94639999999998</c:v>
                </c:pt>
                <c:pt idx="1360">
                  <c:v>280.94639999999998</c:v>
                </c:pt>
                <c:pt idx="1361">
                  <c:v>280.94639999999998</c:v>
                </c:pt>
                <c:pt idx="1362">
                  <c:v>280.94639999999998</c:v>
                </c:pt>
                <c:pt idx="1363">
                  <c:v>280.94639999999998</c:v>
                </c:pt>
                <c:pt idx="1364">
                  <c:v>280.94639999999998</c:v>
                </c:pt>
                <c:pt idx="1365">
                  <c:v>280.94639999999998</c:v>
                </c:pt>
                <c:pt idx="1366">
                  <c:v>280.94639999999998</c:v>
                </c:pt>
                <c:pt idx="1367">
                  <c:v>280.94639999999998</c:v>
                </c:pt>
                <c:pt idx="1368">
                  <c:v>280.94639999999998</c:v>
                </c:pt>
                <c:pt idx="1369">
                  <c:v>280.94639999999998</c:v>
                </c:pt>
                <c:pt idx="1370">
                  <c:v>280.94639999999998</c:v>
                </c:pt>
                <c:pt idx="1371">
                  <c:v>280.94639999999998</c:v>
                </c:pt>
                <c:pt idx="1372">
                  <c:v>280.94639999999998</c:v>
                </c:pt>
                <c:pt idx="1373">
                  <c:v>280.94639999999998</c:v>
                </c:pt>
                <c:pt idx="1374">
                  <c:v>280.94639999999998</c:v>
                </c:pt>
                <c:pt idx="1375">
                  <c:v>280.94639999999998</c:v>
                </c:pt>
                <c:pt idx="1376">
                  <c:v>280.94639999999998</c:v>
                </c:pt>
                <c:pt idx="1377">
                  <c:v>280.94639999999998</c:v>
                </c:pt>
                <c:pt idx="1378">
                  <c:v>280.94639999999998</c:v>
                </c:pt>
                <c:pt idx="1379">
                  <c:v>280.94639999999998</c:v>
                </c:pt>
                <c:pt idx="1380">
                  <c:v>280.94639999999998</c:v>
                </c:pt>
                <c:pt idx="1381">
                  <c:v>280.94639999999998</c:v>
                </c:pt>
                <c:pt idx="1382">
                  <c:v>280.94639999999998</c:v>
                </c:pt>
                <c:pt idx="1383">
                  <c:v>280.94639999999998</c:v>
                </c:pt>
                <c:pt idx="1384">
                  <c:v>280.94639999999998</c:v>
                </c:pt>
                <c:pt idx="1385">
                  <c:v>280.94639999999998</c:v>
                </c:pt>
                <c:pt idx="1386">
                  <c:v>280.94639999999998</c:v>
                </c:pt>
                <c:pt idx="1387">
                  <c:v>280.94639999999998</c:v>
                </c:pt>
                <c:pt idx="1388">
                  <c:v>280.94639999999998</c:v>
                </c:pt>
                <c:pt idx="1389">
                  <c:v>280.94639999999998</c:v>
                </c:pt>
                <c:pt idx="1390">
                  <c:v>280.94639999999998</c:v>
                </c:pt>
                <c:pt idx="1391">
                  <c:v>280.94639999999998</c:v>
                </c:pt>
                <c:pt idx="1392">
                  <c:v>280.94639999999998</c:v>
                </c:pt>
                <c:pt idx="1393">
                  <c:v>280.94639999999998</c:v>
                </c:pt>
                <c:pt idx="1394">
                  <c:v>280.94639999999998</c:v>
                </c:pt>
                <c:pt idx="1395">
                  <c:v>280.94639999999998</c:v>
                </c:pt>
                <c:pt idx="1396">
                  <c:v>280.94639999999998</c:v>
                </c:pt>
                <c:pt idx="1397">
                  <c:v>280.94639999999998</c:v>
                </c:pt>
                <c:pt idx="1398">
                  <c:v>280.94639999999998</c:v>
                </c:pt>
                <c:pt idx="1399">
                  <c:v>280.94639999999998</c:v>
                </c:pt>
                <c:pt idx="1400">
                  <c:v>280.94639999999998</c:v>
                </c:pt>
                <c:pt idx="1401">
                  <c:v>280.94639999999998</c:v>
                </c:pt>
                <c:pt idx="1402">
                  <c:v>280.94639999999998</c:v>
                </c:pt>
                <c:pt idx="1403">
                  <c:v>280.94639999999998</c:v>
                </c:pt>
                <c:pt idx="1404">
                  <c:v>280.94639999999998</c:v>
                </c:pt>
                <c:pt idx="1405">
                  <c:v>280.94639999999998</c:v>
                </c:pt>
                <c:pt idx="1406">
                  <c:v>280.94639999999998</c:v>
                </c:pt>
                <c:pt idx="1407">
                  <c:v>280.94639999999998</c:v>
                </c:pt>
                <c:pt idx="1408">
                  <c:v>280.94639999999998</c:v>
                </c:pt>
                <c:pt idx="1409">
                  <c:v>280.94639999999998</c:v>
                </c:pt>
                <c:pt idx="1410">
                  <c:v>280.94639999999998</c:v>
                </c:pt>
                <c:pt idx="1411">
                  <c:v>280.94639999999998</c:v>
                </c:pt>
                <c:pt idx="1412">
                  <c:v>280.94639999999998</c:v>
                </c:pt>
                <c:pt idx="1413">
                  <c:v>280.94639999999998</c:v>
                </c:pt>
                <c:pt idx="1414">
                  <c:v>280.94639999999998</c:v>
                </c:pt>
                <c:pt idx="1415">
                  <c:v>280.94639999999998</c:v>
                </c:pt>
                <c:pt idx="1416">
                  <c:v>280.94639999999998</c:v>
                </c:pt>
                <c:pt idx="1417">
                  <c:v>280.94639999999998</c:v>
                </c:pt>
                <c:pt idx="1418">
                  <c:v>280.94639999999998</c:v>
                </c:pt>
                <c:pt idx="1419">
                  <c:v>280.94639999999998</c:v>
                </c:pt>
                <c:pt idx="1420">
                  <c:v>280.94639999999998</c:v>
                </c:pt>
                <c:pt idx="1421">
                  <c:v>280.94639999999998</c:v>
                </c:pt>
                <c:pt idx="1422">
                  <c:v>280.94639999999998</c:v>
                </c:pt>
                <c:pt idx="1423">
                  <c:v>280.94639999999998</c:v>
                </c:pt>
                <c:pt idx="1424">
                  <c:v>280.94639999999998</c:v>
                </c:pt>
                <c:pt idx="1425">
                  <c:v>280.94639999999998</c:v>
                </c:pt>
                <c:pt idx="1426">
                  <c:v>280.94639999999998</c:v>
                </c:pt>
                <c:pt idx="1427">
                  <c:v>280.94639999999998</c:v>
                </c:pt>
                <c:pt idx="1428">
                  <c:v>280.94639999999998</c:v>
                </c:pt>
                <c:pt idx="1429">
                  <c:v>280.94639999999998</c:v>
                </c:pt>
                <c:pt idx="1430">
                  <c:v>280.94639999999998</c:v>
                </c:pt>
                <c:pt idx="1431">
                  <c:v>280.94639999999998</c:v>
                </c:pt>
                <c:pt idx="1432">
                  <c:v>280.94639999999998</c:v>
                </c:pt>
                <c:pt idx="1433">
                  <c:v>280.94639999999998</c:v>
                </c:pt>
                <c:pt idx="1434">
                  <c:v>280.94639999999998</c:v>
                </c:pt>
                <c:pt idx="1435">
                  <c:v>280.94639999999998</c:v>
                </c:pt>
                <c:pt idx="1436">
                  <c:v>280.94639999999998</c:v>
                </c:pt>
                <c:pt idx="1437">
                  <c:v>280.94639999999998</c:v>
                </c:pt>
                <c:pt idx="1438">
                  <c:v>280.94639999999998</c:v>
                </c:pt>
                <c:pt idx="1439">
                  <c:v>280.94639999999998</c:v>
                </c:pt>
                <c:pt idx="1440">
                  <c:v>280.94639999999998</c:v>
                </c:pt>
                <c:pt idx="1441">
                  <c:v>280.94639999999998</c:v>
                </c:pt>
                <c:pt idx="1442">
                  <c:v>280.94639999999998</c:v>
                </c:pt>
                <c:pt idx="1443">
                  <c:v>280.94639999999998</c:v>
                </c:pt>
                <c:pt idx="1444">
                  <c:v>280.94639999999998</c:v>
                </c:pt>
                <c:pt idx="1445">
                  <c:v>280.94639999999998</c:v>
                </c:pt>
                <c:pt idx="1446">
                  <c:v>280.94639999999998</c:v>
                </c:pt>
                <c:pt idx="1447">
                  <c:v>280.94639999999998</c:v>
                </c:pt>
                <c:pt idx="1448">
                  <c:v>280.94639999999998</c:v>
                </c:pt>
                <c:pt idx="1449">
                  <c:v>280.94639999999998</c:v>
                </c:pt>
                <c:pt idx="1450">
                  <c:v>280.94639999999998</c:v>
                </c:pt>
                <c:pt idx="1451">
                  <c:v>280.94639999999998</c:v>
                </c:pt>
                <c:pt idx="1452">
                  <c:v>280.94639999999998</c:v>
                </c:pt>
                <c:pt idx="1453">
                  <c:v>280.94639999999998</c:v>
                </c:pt>
                <c:pt idx="1454">
                  <c:v>280.94639999999998</c:v>
                </c:pt>
                <c:pt idx="1455">
                  <c:v>280.94639999999998</c:v>
                </c:pt>
                <c:pt idx="1456">
                  <c:v>280.94639999999998</c:v>
                </c:pt>
                <c:pt idx="1457">
                  <c:v>280.94639999999998</c:v>
                </c:pt>
                <c:pt idx="1458">
                  <c:v>280.94639999999998</c:v>
                </c:pt>
                <c:pt idx="1459">
                  <c:v>280.94639999999998</c:v>
                </c:pt>
                <c:pt idx="1460">
                  <c:v>280.94639999999998</c:v>
                </c:pt>
                <c:pt idx="1461">
                  <c:v>280.94639999999998</c:v>
                </c:pt>
                <c:pt idx="1462">
                  <c:v>280.94639999999998</c:v>
                </c:pt>
                <c:pt idx="1463">
                  <c:v>280.94639999999998</c:v>
                </c:pt>
                <c:pt idx="1464">
                  <c:v>280.94639999999998</c:v>
                </c:pt>
                <c:pt idx="1465">
                  <c:v>280.94639999999998</c:v>
                </c:pt>
                <c:pt idx="1466">
                  <c:v>280.94639999999998</c:v>
                </c:pt>
                <c:pt idx="1467">
                  <c:v>280.94639999999998</c:v>
                </c:pt>
                <c:pt idx="1468">
                  <c:v>280.94639999999998</c:v>
                </c:pt>
                <c:pt idx="1469">
                  <c:v>280.94639999999998</c:v>
                </c:pt>
                <c:pt idx="1470">
                  <c:v>280.94639999999998</c:v>
                </c:pt>
                <c:pt idx="1471">
                  <c:v>280.94639999999998</c:v>
                </c:pt>
                <c:pt idx="1472">
                  <c:v>280.94639999999998</c:v>
                </c:pt>
                <c:pt idx="1473">
                  <c:v>280.94639999999998</c:v>
                </c:pt>
                <c:pt idx="1474">
                  <c:v>280.94639999999998</c:v>
                </c:pt>
                <c:pt idx="1475">
                  <c:v>280.94639999999998</c:v>
                </c:pt>
                <c:pt idx="1476">
                  <c:v>280.94639999999998</c:v>
                </c:pt>
                <c:pt idx="1477">
                  <c:v>280.94639999999998</c:v>
                </c:pt>
                <c:pt idx="1478">
                  <c:v>280.94639999999998</c:v>
                </c:pt>
                <c:pt idx="1479">
                  <c:v>280.94639999999998</c:v>
                </c:pt>
                <c:pt idx="1480">
                  <c:v>280.94639999999998</c:v>
                </c:pt>
                <c:pt idx="1481">
                  <c:v>280.94639999999998</c:v>
                </c:pt>
                <c:pt idx="1482">
                  <c:v>280.94639999999998</c:v>
                </c:pt>
                <c:pt idx="1483">
                  <c:v>280.94639999999998</c:v>
                </c:pt>
                <c:pt idx="1484">
                  <c:v>280.94639999999998</c:v>
                </c:pt>
                <c:pt idx="1485">
                  <c:v>280.94639999999998</c:v>
                </c:pt>
                <c:pt idx="1486">
                  <c:v>280.94639999999998</c:v>
                </c:pt>
                <c:pt idx="1487">
                  <c:v>280.94639999999998</c:v>
                </c:pt>
                <c:pt idx="1488">
                  <c:v>280.94639999999998</c:v>
                </c:pt>
                <c:pt idx="1489">
                  <c:v>280.94639999999998</c:v>
                </c:pt>
                <c:pt idx="1490">
                  <c:v>280.94639999999998</c:v>
                </c:pt>
                <c:pt idx="1491">
                  <c:v>280.94639999999998</c:v>
                </c:pt>
                <c:pt idx="1492">
                  <c:v>280.94639999999998</c:v>
                </c:pt>
                <c:pt idx="1493">
                  <c:v>280.94639999999998</c:v>
                </c:pt>
                <c:pt idx="1494">
                  <c:v>280.94639999999998</c:v>
                </c:pt>
                <c:pt idx="1495">
                  <c:v>280.94639999999998</c:v>
                </c:pt>
                <c:pt idx="1496">
                  <c:v>280.94639999999998</c:v>
                </c:pt>
                <c:pt idx="1497">
                  <c:v>280.94639999999998</c:v>
                </c:pt>
                <c:pt idx="1498">
                  <c:v>280.94639999999998</c:v>
                </c:pt>
                <c:pt idx="1499">
                  <c:v>280.94639999999998</c:v>
                </c:pt>
                <c:pt idx="1500">
                  <c:v>280.94639999999998</c:v>
                </c:pt>
                <c:pt idx="1501">
                  <c:v>280.94639999999998</c:v>
                </c:pt>
                <c:pt idx="1502">
                  <c:v>280.94639999999998</c:v>
                </c:pt>
                <c:pt idx="1503">
                  <c:v>280.94639999999998</c:v>
                </c:pt>
                <c:pt idx="1504">
                  <c:v>280.94639999999998</c:v>
                </c:pt>
                <c:pt idx="1505">
                  <c:v>280.94639999999998</c:v>
                </c:pt>
                <c:pt idx="1506">
                  <c:v>280.94639999999998</c:v>
                </c:pt>
                <c:pt idx="1507">
                  <c:v>280.94639999999998</c:v>
                </c:pt>
                <c:pt idx="1508">
                  <c:v>280.94639999999998</c:v>
                </c:pt>
                <c:pt idx="1509">
                  <c:v>280.94639999999998</c:v>
                </c:pt>
                <c:pt idx="1510">
                  <c:v>280.94639999999998</c:v>
                </c:pt>
                <c:pt idx="1511">
                  <c:v>280.94639999999998</c:v>
                </c:pt>
                <c:pt idx="1512">
                  <c:v>280.94639999999998</c:v>
                </c:pt>
                <c:pt idx="1513">
                  <c:v>280.94639999999998</c:v>
                </c:pt>
                <c:pt idx="1514">
                  <c:v>280.94639999999998</c:v>
                </c:pt>
                <c:pt idx="1515">
                  <c:v>280.94639999999998</c:v>
                </c:pt>
                <c:pt idx="1516">
                  <c:v>280.94639999999998</c:v>
                </c:pt>
                <c:pt idx="1517">
                  <c:v>280.94639999999998</c:v>
                </c:pt>
                <c:pt idx="1518">
                  <c:v>280.94639999999998</c:v>
                </c:pt>
                <c:pt idx="1519">
                  <c:v>280.94639999999998</c:v>
                </c:pt>
                <c:pt idx="1520">
                  <c:v>280.94639999999998</c:v>
                </c:pt>
                <c:pt idx="1521">
                  <c:v>280.94639999999998</c:v>
                </c:pt>
                <c:pt idx="1522">
                  <c:v>280.94639999999998</c:v>
                </c:pt>
                <c:pt idx="1523">
                  <c:v>280.94639999999998</c:v>
                </c:pt>
                <c:pt idx="1524">
                  <c:v>280.94639999999998</c:v>
                </c:pt>
                <c:pt idx="1525">
                  <c:v>280.94639999999998</c:v>
                </c:pt>
                <c:pt idx="1526">
                  <c:v>280.94639999999998</c:v>
                </c:pt>
                <c:pt idx="1527">
                  <c:v>280.94639999999998</c:v>
                </c:pt>
                <c:pt idx="1528">
                  <c:v>280.94639999999998</c:v>
                </c:pt>
                <c:pt idx="1529">
                  <c:v>280.94639999999998</c:v>
                </c:pt>
                <c:pt idx="1530">
                  <c:v>280.94639999999998</c:v>
                </c:pt>
                <c:pt idx="1531">
                  <c:v>280.94639999999998</c:v>
                </c:pt>
                <c:pt idx="1532">
                  <c:v>280.94639999999998</c:v>
                </c:pt>
                <c:pt idx="1533">
                  <c:v>280.94639999999998</c:v>
                </c:pt>
                <c:pt idx="1534">
                  <c:v>280.94639999999998</c:v>
                </c:pt>
                <c:pt idx="1535">
                  <c:v>280.94639999999998</c:v>
                </c:pt>
                <c:pt idx="1536">
                  <c:v>280.94639999999998</c:v>
                </c:pt>
                <c:pt idx="1537">
                  <c:v>280.94639999999998</c:v>
                </c:pt>
                <c:pt idx="1538">
                  <c:v>280.94639999999998</c:v>
                </c:pt>
                <c:pt idx="1539">
                  <c:v>280.94639999999998</c:v>
                </c:pt>
                <c:pt idx="1540">
                  <c:v>280.94639999999998</c:v>
                </c:pt>
                <c:pt idx="1541">
                  <c:v>280.94639999999998</c:v>
                </c:pt>
                <c:pt idx="1542">
                  <c:v>280.94639999999998</c:v>
                </c:pt>
                <c:pt idx="1543">
                  <c:v>280.94639999999998</c:v>
                </c:pt>
                <c:pt idx="1544">
                  <c:v>280.94639999999998</c:v>
                </c:pt>
                <c:pt idx="1545">
                  <c:v>280.94639999999998</c:v>
                </c:pt>
                <c:pt idx="1546">
                  <c:v>280.94639999999998</c:v>
                </c:pt>
                <c:pt idx="1547">
                  <c:v>280.94639999999998</c:v>
                </c:pt>
                <c:pt idx="1548">
                  <c:v>280.94639999999998</c:v>
                </c:pt>
                <c:pt idx="1549">
                  <c:v>280.94639999999998</c:v>
                </c:pt>
                <c:pt idx="1550">
                  <c:v>280.94639999999998</c:v>
                </c:pt>
                <c:pt idx="1551">
                  <c:v>280.94639999999998</c:v>
                </c:pt>
                <c:pt idx="1552">
                  <c:v>280.94639999999998</c:v>
                </c:pt>
                <c:pt idx="1553">
                  <c:v>280.94639999999998</c:v>
                </c:pt>
                <c:pt idx="1554">
                  <c:v>280.94639999999998</c:v>
                </c:pt>
                <c:pt idx="1555">
                  <c:v>280.94639999999998</c:v>
                </c:pt>
                <c:pt idx="1556">
                  <c:v>280.94639999999998</c:v>
                </c:pt>
                <c:pt idx="1557">
                  <c:v>280.94639999999998</c:v>
                </c:pt>
                <c:pt idx="1558">
                  <c:v>280.94639999999998</c:v>
                </c:pt>
                <c:pt idx="1559">
                  <c:v>280.94639999999998</c:v>
                </c:pt>
                <c:pt idx="1560">
                  <c:v>280.94639999999998</c:v>
                </c:pt>
                <c:pt idx="1561">
                  <c:v>280.94639999999998</c:v>
                </c:pt>
                <c:pt idx="1562">
                  <c:v>280.94639999999998</c:v>
                </c:pt>
                <c:pt idx="1563">
                  <c:v>280.94639999999998</c:v>
                </c:pt>
                <c:pt idx="1564">
                  <c:v>280.94639999999998</c:v>
                </c:pt>
                <c:pt idx="1565">
                  <c:v>280.94639999999998</c:v>
                </c:pt>
                <c:pt idx="1566">
                  <c:v>280.94639999999998</c:v>
                </c:pt>
                <c:pt idx="1567">
                  <c:v>280.94639999999998</c:v>
                </c:pt>
                <c:pt idx="1568">
                  <c:v>280.94639999999998</c:v>
                </c:pt>
                <c:pt idx="1569">
                  <c:v>280.94639999999998</c:v>
                </c:pt>
                <c:pt idx="1570">
                  <c:v>280.94639999999998</c:v>
                </c:pt>
                <c:pt idx="1571">
                  <c:v>280.94639999999998</c:v>
                </c:pt>
                <c:pt idx="1572">
                  <c:v>280.94639999999998</c:v>
                </c:pt>
                <c:pt idx="1573">
                  <c:v>280.94639999999998</c:v>
                </c:pt>
                <c:pt idx="1574">
                  <c:v>280.94639999999998</c:v>
                </c:pt>
                <c:pt idx="1575">
                  <c:v>280.94639999999998</c:v>
                </c:pt>
                <c:pt idx="1576">
                  <c:v>280.94639999999998</c:v>
                </c:pt>
                <c:pt idx="1577">
                  <c:v>280.94639999999998</c:v>
                </c:pt>
                <c:pt idx="1578">
                  <c:v>280.94639999999998</c:v>
                </c:pt>
                <c:pt idx="1579">
                  <c:v>280.94639999999998</c:v>
                </c:pt>
                <c:pt idx="1580">
                  <c:v>280.94639999999998</c:v>
                </c:pt>
                <c:pt idx="1581">
                  <c:v>280.94639999999998</c:v>
                </c:pt>
                <c:pt idx="1582">
                  <c:v>280.94639999999998</c:v>
                </c:pt>
                <c:pt idx="1583">
                  <c:v>280.94639999999998</c:v>
                </c:pt>
                <c:pt idx="1584">
                  <c:v>280.94639999999998</c:v>
                </c:pt>
                <c:pt idx="1585">
                  <c:v>280.94639999999998</c:v>
                </c:pt>
                <c:pt idx="1586">
                  <c:v>280.94639999999998</c:v>
                </c:pt>
                <c:pt idx="1587">
                  <c:v>280.94639999999998</c:v>
                </c:pt>
                <c:pt idx="1588">
                  <c:v>280.94639999999998</c:v>
                </c:pt>
                <c:pt idx="1589">
                  <c:v>280.94639999999998</c:v>
                </c:pt>
                <c:pt idx="1590">
                  <c:v>280.94639999999998</c:v>
                </c:pt>
                <c:pt idx="1591">
                  <c:v>280.94639999999998</c:v>
                </c:pt>
                <c:pt idx="1592">
                  <c:v>280.94639999999998</c:v>
                </c:pt>
                <c:pt idx="1593">
                  <c:v>280.94639999999998</c:v>
                </c:pt>
                <c:pt idx="1594">
                  <c:v>280.94639999999998</c:v>
                </c:pt>
                <c:pt idx="1595">
                  <c:v>280.94639999999998</c:v>
                </c:pt>
                <c:pt idx="1596">
                  <c:v>280.94639999999998</c:v>
                </c:pt>
                <c:pt idx="1597">
                  <c:v>280.94639999999998</c:v>
                </c:pt>
                <c:pt idx="1598">
                  <c:v>280.94639999999998</c:v>
                </c:pt>
                <c:pt idx="1599">
                  <c:v>280.94639999999998</c:v>
                </c:pt>
                <c:pt idx="1600">
                  <c:v>280.94639999999998</c:v>
                </c:pt>
                <c:pt idx="1601">
                  <c:v>280.94639999999998</c:v>
                </c:pt>
                <c:pt idx="1602">
                  <c:v>280.94639999999998</c:v>
                </c:pt>
                <c:pt idx="1603">
                  <c:v>280.94639999999998</c:v>
                </c:pt>
                <c:pt idx="1604">
                  <c:v>280.94639999999998</c:v>
                </c:pt>
                <c:pt idx="1605">
                  <c:v>280.94639999999998</c:v>
                </c:pt>
                <c:pt idx="1606">
                  <c:v>280.94639999999998</c:v>
                </c:pt>
                <c:pt idx="1607">
                  <c:v>280.94639999999998</c:v>
                </c:pt>
                <c:pt idx="1608">
                  <c:v>280.94639999999998</c:v>
                </c:pt>
                <c:pt idx="1609">
                  <c:v>280.94639999999998</c:v>
                </c:pt>
                <c:pt idx="1610">
                  <c:v>280.94639999999998</c:v>
                </c:pt>
                <c:pt idx="1611">
                  <c:v>280.94639999999998</c:v>
                </c:pt>
                <c:pt idx="1612">
                  <c:v>280.94639999999998</c:v>
                </c:pt>
                <c:pt idx="1613">
                  <c:v>280.94639999999998</c:v>
                </c:pt>
                <c:pt idx="1614">
                  <c:v>280.94639999999998</c:v>
                </c:pt>
                <c:pt idx="1615">
                  <c:v>280.94639999999998</c:v>
                </c:pt>
                <c:pt idx="1616">
                  <c:v>280.94639999999998</c:v>
                </c:pt>
                <c:pt idx="1617">
                  <c:v>280.94639999999998</c:v>
                </c:pt>
                <c:pt idx="1618">
                  <c:v>280.94639999999998</c:v>
                </c:pt>
                <c:pt idx="1619">
                  <c:v>280.94639999999998</c:v>
                </c:pt>
                <c:pt idx="1620">
                  <c:v>280.94639999999998</c:v>
                </c:pt>
                <c:pt idx="1621">
                  <c:v>280.94639999999998</c:v>
                </c:pt>
                <c:pt idx="1622">
                  <c:v>280.94639999999998</c:v>
                </c:pt>
                <c:pt idx="1623">
                  <c:v>280.94639999999998</c:v>
                </c:pt>
                <c:pt idx="1624">
                  <c:v>280.94639999999998</c:v>
                </c:pt>
                <c:pt idx="1625">
                  <c:v>280.94639999999998</c:v>
                </c:pt>
                <c:pt idx="1626">
                  <c:v>280.94639999999998</c:v>
                </c:pt>
                <c:pt idx="1627">
                  <c:v>280.94639999999998</c:v>
                </c:pt>
                <c:pt idx="1628">
                  <c:v>280.94639999999998</c:v>
                </c:pt>
                <c:pt idx="1629">
                  <c:v>280.94639999999998</c:v>
                </c:pt>
                <c:pt idx="1630">
                  <c:v>280.94639999999998</c:v>
                </c:pt>
                <c:pt idx="1631">
                  <c:v>280.94639999999998</c:v>
                </c:pt>
                <c:pt idx="1632">
                  <c:v>280.94639999999998</c:v>
                </c:pt>
                <c:pt idx="1633">
                  <c:v>280.94639999999998</c:v>
                </c:pt>
                <c:pt idx="1634">
                  <c:v>280.94639999999998</c:v>
                </c:pt>
                <c:pt idx="1635">
                  <c:v>280.94639999999998</c:v>
                </c:pt>
                <c:pt idx="1636">
                  <c:v>280.94639999999998</c:v>
                </c:pt>
                <c:pt idx="1637">
                  <c:v>280.94639999999998</c:v>
                </c:pt>
                <c:pt idx="1638">
                  <c:v>280.94639999999998</c:v>
                </c:pt>
                <c:pt idx="1639">
                  <c:v>280.94639999999998</c:v>
                </c:pt>
                <c:pt idx="1640">
                  <c:v>280.94639999999998</c:v>
                </c:pt>
                <c:pt idx="1641">
                  <c:v>280.94639999999998</c:v>
                </c:pt>
                <c:pt idx="1642">
                  <c:v>280.94639999999998</c:v>
                </c:pt>
                <c:pt idx="1643">
                  <c:v>280.94639999999998</c:v>
                </c:pt>
                <c:pt idx="1644">
                  <c:v>280.94639999999998</c:v>
                </c:pt>
                <c:pt idx="1645">
                  <c:v>280.94639999999998</c:v>
                </c:pt>
                <c:pt idx="1646">
                  <c:v>280.94639999999998</c:v>
                </c:pt>
                <c:pt idx="1647">
                  <c:v>280.94639999999998</c:v>
                </c:pt>
                <c:pt idx="1648">
                  <c:v>280.94639999999998</c:v>
                </c:pt>
                <c:pt idx="1649">
                  <c:v>280.94639999999998</c:v>
                </c:pt>
                <c:pt idx="1650">
                  <c:v>280.94639999999998</c:v>
                </c:pt>
                <c:pt idx="1651">
                  <c:v>280.94639999999998</c:v>
                </c:pt>
                <c:pt idx="1652">
                  <c:v>280.94639999999998</c:v>
                </c:pt>
                <c:pt idx="1653">
                  <c:v>280.94639999999998</c:v>
                </c:pt>
                <c:pt idx="1654">
                  <c:v>280.94639999999998</c:v>
                </c:pt>
                <c:pt idx="1655">
                  <c:v>280.94639999999998</c:v>
                </c:pt>
                <c:pt idx="1656">
                  <c:v>280.94639999999998</c:v>
                </c:pt>
                <c:pt idx="1657">
                  <c:v>280.94639999999998</c:v>
                </c:pt>
                <c:pt idx="1658">
                  <c:v>280.94639999999998</c:v>
                </c:pt>
                <c:pt idx="1659">
                  <c:v>280.94639999999998</c:v>
                </c:pt>
                <c:pt idx="1660">
                  <c:v>280.94639999999998</c:v>
                </c:pt>
                <c:pt idx="1661">
                  <c:v>280.94639999999998</c:v>
                </c:pt>
                <c:pt idx="1662">
                  <c:v>280.94639999999998</c:v>
                </c:pt>
                <c:pt idx="1663">
                  <c:v>280.94639999999998</c:v>
                </c:pt>
                <c:pt idx="1664">
                  <c:v>280.94639999999998</c:v>
                </c:pt>
                <c:pt idx="1665">
                  <c:v>280.94639999999998</c:v>
                </c:pt>
                <c:pt idx="1666">
                  <c:v>280.94639999999998</c:v>
                </c:pt>
                <c:pt idx="1667">
                  <c:v>280.94639999999998</c:v>
                </c:pt>
                <c:pt idx="1668">
                  <c:v>280.94639999999998</c:v>
                </c:pt>
                <c:pt idx="1669">
                  <c:v>280.94639999999998</c:v>
                </c:pt>
                <c:pt idx="1670">
                  <c:v>280.94639999999998</c:v>
                </c:pt>
                <c:pt idx="1671">
                  <c:v>280.94639999999998</c:v>
                </c:pt>
                <c:pt idx="1672">
                  <c:v>280.94639999999998</c:v>
                </c:pt>
                <c:pt idx="1673">
                  <c:v>280.94639999999998</c:v>
                </c:pt>
                <c:pt idx="1674">
                  <c:v>280.94639999999998</c:v>
                </c:pt>
                <c:pt idx="1675">
                  <c:v>280.94639999999998</c:v>
                </c:pt>
                <c:pt idx="1676">
                  <c:v>280.94639999999998</c:v>
                </c:pt>
                <c:pt idx="1677">
                  <c:v>280.94639999999998</c:v>
                </c:pt>
                <c:pt idx="1678">
                  <c:v>280.94639999999998</c:v>
                </c:pt>
                <c:pt idx="1679">
                  <c:v>280.94639999999998</c:v>
                </c:pt>
                <c:pt idx="1680">
                  <c:v>280.94639999999998</c:v>
                </c:pt>
                <c:pt idx="1681">
                  <c:v>280.94639999999998</c:v>
                </c:pt>
                <c:pt idx="1682">
                  <c:v>280.94639999999998</c:v>
                </c:pt>
                <c:pt idx="1683">
                  <c:v>280.94639999999998</c:v>
                </c:pt>
                <c:pt idx="1684">
                  <c:v>280.94639999999998</c:v>
                </c:pt>
                <c:pt idx="1685">
                  <c:v>280.94639999999998</c:v>
                </c:pt>
                <c:pt idx="1686">
                  <c:v>280.94639999999998</c:v>
                </c:pt>
                <c:pt idx="1687">
                  <c:v>280.94639999999998</c:v>
                </c:pt>
                <c:pt idx="1688">
                  <c:v>280.94639999999998</c:v>
                </c:pt>
                <c:pt idx="1689">
                  <c:v>280.94639999999998</c:v>
                </c:pt>
                <c:pt idx="1690">
                  <c:v>280.94639999999998</c:v>
                </c:pt>
                <c:pt idx="1691">
                  <c:v>280.94639999999998</c:v>
                </c:pt>
                <c:pt idx="1692">
                  <c:v>280.94639999999998</c:v>
                </c:pt>
                <c:pt idx="1693">
                  <c:v>280.94639999999998</c:v>
                </c:pt>
                <c:pt idx="1694">
                  <c:v>280.94639999999998</c:v>
                </c:pt>
                <c:pt idx="1695">
                  <c:v>280.94639999999998</c:v>
                </c:pt>
                <c:pt idx="1696">
                  <c:v>280.94639999999998</c:v>
                </c:pt>
                <c:pt idx="1697">
                  <c:v>280.94639999999998</c:v>
                </c:pt>
                <c:pt idx="1698">
                  <c:v>280.94639999999998</c:v>
                </c:pt>
                <c:pt idx="1699">
                  <c:v>280.94639999999998</c:v>
                </c:pt>
                <c:pt idx="1700">
                  <c:v>280.94639999999998</c:v>
                </c:pt>
                <c:pt idx="1701">
                  <c:v>280.94639999999998</c:v>
                </c:pt>
                <c:pt idx="1702">
                  <c:v>280.94639999999998</c:v>
                </c:pt>
                <c:pt idx="1703">
                  <c:v>280.94639999999998</c:v>
                </c:pt>
                <c:pt idx="1704">
                  <c:v>280.94639999999998</c:v>
                </c:pt>
                <c:pt idx="1705">
                  <c:v>280.94639999999998</c:v>
                </c:pt>
                <c:pt idx="1706">
                  <c:v>280.94639999999998</c:v>
                </c:pt>
                <c:pt idx="1707">
                  <c:v>280.94639999999998</c:v>
                </c:pt>
                <c:pt idx="1708">
                  <c:v>280.94639999999998</c:v>
                </c:pt>
                <c:pt idx="1709">
                  <c:v>280.94639999999998</c:v>
                </c:pt>
                <c:pt idx="1710">
                  <c:v>280.94639999999998</c:v>
                </c:pt>
                <c:pt idx="1711">
                  <c:v>280.94639999999998</c:v>
                </c:pt>
                <c:pt idx="1712">
                  <c:v>280.94639999999998</c:v>
                </c:pt>
                <c:pt idx="1713">
                  <c:v>280.94639999999998</c:v>
                </c:pt>
                <c:pt idx="1714">
                  <c:v>280.94639999999998</c:v>
                </c:pt>
                <c:pt idx="1715">
                  <c:v>280.94639999999998</c:v>
                </c:pt>
                <c:pt idx="1716">
                  <c:v>280.94639999999998</c:v>
                </c:pt>
                <c:pt idx="1717">
                  <c:v>280.94639999999998</c:v>
                </c:pt>
                <c:pt idx="1718">
                  <c:v>280.94639999999998</c:v>
                </c:pt>
                <c:pt idx="1719">
                  <c:v>280.94639999999998</c:v>
                </c:pt>
                <c:pt idx="1720">
                  <c:v>280.94639999999998</c:v>
                </c:pt>
                <c:pt idx="1721">
                  <c:v>280.94639999999998</c:v>
                </c:pt>
                <c:pt idx="1722">
                  <c:v>280.94639999999998</c:v>
                </c:pt>
                <c:pt idx="1723">
                  <c:v>280.94639999999998</c:v>
                </c:pt>
                <c:pt idx="1724">
                  <c:v>280.94639999999998</c:v>
                </c:pt>
                <c:pt idx="1725">
                  <c:v>280.94639999999998</c:v>
                </c:pt>
                <c:pt idx="1726">
                  <c:v>280.94639999999998</c:v>
                </c:pt>
                <c:pt idx="1727">
                  <c:v>280.94639999999998</c:v>
                </c:pt>
                <c:pt idx="1728">
                  <c:v>280.94639999999998</c:v>
                </c:pt>
                <c:pt idx="1729">
                  <c:v>280.94639999999998</c:v>
                </c:pt>
                <c:pt idx="1730">
                  <c:v>280.94639999999998</c:v>
                </c:pt>
                <c:pt idx="1731">
                  <c:v>280.94639999999998</c:v>
                </c:pt>
                <c:pt idx="1732">
                  <c:v>280.94639999999998</c:v>
                </c:pt>
                <c:pt idx="1733">
                  <c:v>280.94639999999998</c:v>
                </c:pt>
                <c:pt idx="1734">
                  <c:v>280.94639999999998</c:v>
                </c:pt>
                <c:pt idx="1735">
                  <c:v>280.94639999999998</c:v>
                </c:pt>
                <c:pt idx="1736">
                  <c:v>280.94639999999998</c:v>
                </c:pt>
                <c:pt idx="1737">
                  <c:v>280.94639999999998</c:v>
                </c:pt>
                <c:pt idx="1738">
                  <c:v>280.94639999999998</c:v>
                </c:pt>
                <c:pt idx="1739">
                  <c:v>280.94639999999998</c:v>
                </c:pt>
                <c:pt idx="1740">
                  <c:v>280.94639999999998</c:v>
                </c:pt>
                <c:pt idx="1741">
                  <c:v>280.94639999999998</c:v>
                </c:pt>
                <c:pt idx="1742">
                  <c:v>280.94639999999998</c:v>
                </c:pt>
                <c:pt idx="1743">
                  <c:v>280.94639999999998</c:v>
                </c:pt>
                <c:pt idx="1744">
                  <c:v>280.94639999999998</c:v>
                </c:pt>
                <c:pt idx="1745">
                  <c:v>280.94639999999998</c:v>
                </c:pt>
                <c:pt idx="1746">
                  <c:v>280.94639999999998</c:v>
                </c:pt>
                <c:pt idx="1747">
                  <c:v>280.94639999999998</c:v>
                </c:pt>
                <c:pt idx="1748">
                  <c:v>280.94639999999998</c:v>
                </c:pt>
                <c:pt idx="1749">
                  <c:v>280.94639999999998</c:v>
                </c:pt>
                <c:pt idx="1750">
                  <c:v>280.94639999999998</c:v>
                </c:pt>
                <c:pt idx="1751">
                  <c:v>280.94639999999998</c:v>
                </c:pt>
                <c:pt idx="1752">
                  <c:v>280.94639999999998</c:v>
                </c:pt>
                <c:pt idx="1753">
                  <c:v>280.94639999999998</c:v>
                </c:pt>
                <c:pt idx="1754">
                  <c:v>280.94639999999998</c:v>
                </c:pt>
                <c:pt idx="1755">
                  <c:v>280.94639999999998</c:v>
                </c:pt>
                <c:pt idx="1756">
                  <c:v>280.94639999999998</c:v>
                </c:pt>
                <c:pt idx="1757">
                  <c:v>280.94639999999998</c:v>
                </c:pt>
                <c:pt idx="1758">
                  <c:v>280.94639999999998</c:v>
                </c:pt>
                <c:pt idx="1759">
                  <c:v>280.94639999999998</c:v>
                </c:pt>
                <c:pt idx="1760">
                  <c:v>280.94639999999998</c:v>
                </c:pt>
                <c:pt idx="1761">
                  <c:v>280.94639999999998</c:v>
                </c:pt>
                <c:pt idx="1762">
                  <c:v>280.94639999999998</c:v>
                </c:pt>
                <c:pt idx="1763">
                  <c:v>280.94639999999998</c:v>
                </c:pt>
                <c:pt idx="1764">
                  <c:v>280.94639999999998</c:v>
                </c:pt>
                <c:pt idx="1765">
                  <c:v>280.94639999999998</c:v>
                </c:pt>
                <c:pt idx="1766">
                  <c:v>280.94639999999998</c:v>
                </c:pt>
                <c:pt idx="1767">
                  <c:v>280.94639999999998</c:v>
                </c:pt>
                <c:pt idx="1768">
                  <c:v>280.94639999999998</c:v>
                </c:pt>
                <c:pt idx="1769">
                  <c:v>280.94639999999998</c:v>
                </c:pt>
                <c:pt idx="1770">
                  <c:v>280.94639999999998</c:v>
                </c:pt>
                <c:pt idx="1771">
                  <c:v>280.94639999999998</c:v>
                </c:pt>
                <c:pt idx="1772">
                  <c:v>280.94639999999998</c:v>
                </c:pt>
                <c:pt idx="1773">
                  <c:v>280.94639999999998</c:v>
                </c:pt>
                <c:pt idx="1774">
                  <c:v>280.94639999999998</c:v>
                </c:pt>
                <c:pt idx="1775">
                  <c:v>280.94639999999998</c:v>
                </c:pt>
                <c:pt idx="1776">
                  <c:v>280.94639999999998</c:v>
                </c:pt>
                <c:pt idx="1777">
                  <c:v>280.94639999999998</c:v>
                </c:pt>
                <c:pt idx="1778">
                  <c:v>280.94639999999998</c:v>
                </c:pt>
                <c:pt idx="1779">
                  <c:v>280.94639999999998</c:v>
                </c:pt>
                <c:pt idx="1780">
                  <c:v>280.94639999999998</c:v>
                </c:pt>
                <c:pt idx="1781">
                  <c:v>280.94639999999998</c:v>
                </c:pt>
                <c:pt idx="1782">
                  <c:v>280.94639999999998</c:v>
                </c:pt>
                <c:pt idx="1783">
                  <c:v>280.94639999999998</c:v>
                </c:pt>
                <c:pt idx="1784">
                  <c:v>280.94639999999998</c:v>
                </c:pt>
                <c:pt idx="1785">
                  <c:v>280.94639999999998</c:v>
                </c:pt>
                <c:pt idx="1786">
                  <c:v>280.94639999999998</c:v>
                </c:pt>
                <c:pt idx="1787">
                  <c:v>280.94639999999998</c:v>
                </c:pt>
                <c:pt idx="1788">
                  <c:v>280.94639999999998</c:v>
                </c:pt>
                <c:pt idx="1789">
                  <c:v>280.94639999999998</c:v>
                </c:pt>
                <c:pt idx="1790">
                  <c:v>280.94639999999998</c:v>
                </c:pt>
                <c:pt idx="1791">
                  <c:v>280.94639999999998</c:v>
                </c:pt>
                <c:pt idx="1792">
                  <c:v>280.94639999999998</c:v>
                </c:pt>
                <c:pt idx="1793">
                  <c:v>280.94639999999998</c:v>
                </c:pt>
                <c:pt idx="1794">
                  <c:v>280.94639999999998</c:v>
                </c:pt>
                <c:pt idx="1795">
                  <c:v>280.94639999999998</c:v>
                </c:pt>
                <c:pt idx="1796">
                  <c:v>280.94639999999998</c:v>
                </c:pt>
                <c:pt idx="1797">
                  <c:v>280.94639999999998</c:v>
                </c:pt>
                <c:pt idx="1798">
                  <c:v>280.94639999999998</c:v>
                </c:pt>
                <c:pt idx="1799">
                  <c:v>280.94639999999998</c:v>
                </c:pt>
                <c:pt idx="1800">
                  <c:v>280.94639999999998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E4F3-1D43-AED7-5CD356F81EC9}"/>
            </c:ext>
          </c:extLst>
        </c:ser>
        <c:ser>
          <c:idx val="1"/>
          <c:order val="2"/>
          <c:tx>
            <c:v>Aero Resistance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2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'WLTP Cycle Calculations'!$C$10:$C$1810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'WLTP Cycle Calculations'!$M$10:$M$1810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3.2944564545666884E-3</c:v>
                </c:pt>
                <c:pt idx="13">
                  <c:v>0.23802447884244318</c:v>
                </c:pt>
                <c:pt idx="14">
                  <c:v>2.4016587553791156</c:v>
                </c:pt>
                <c:pt idx="15">
                  <c:v>8.0722419278020272</c:v>
                </c:pt>
                <c:pt idx="16">
                  <c:v>14.134041804204733</c:v>
                </c:pt>
                <c:pt idx="17">
                  <c:v>23.523242699719788</c:v>
                </c:pt>
                <c:pt idx="18">
                  <c:v>38.783164997272685</c:v>
                </c:pt>
                <c:pt idx="19">
                  <c:v>55.676314082177022</c:v>
                </c:pt>
                <c:pt idx="20">
                  <c:v>62.285817344151432</c:v>
                </c:pt>
                <c:pt idx="21">
                  <c:v>65.033394027260059</c:v>
                </c:pt>
                <c:pt idx="22">
                  <c:v>65.962430747447868</c:v>
                </c:pt>
                <c:pt idx="23">
                  <c:v>68.313849041894841</c:v>
                </c:pt>
                <c:pt idx="24">
                  <c:v>69.744466757290439</c:v>
                </c:pt>
                <c:pt idx="25">
                  <c:v>78.131329276503578</c:v>
                </c:pt>
                <c:pt idx="26">
                  <c:v>83.811795818290179</c:v>
                </c:pt>
                <c:pt idx="27">
                  <c:v>95.770672748367275</c:v>
                </c:pt>
                <c:pt idx="28">
                  <c:v>110.3280522069838</c:v>
                </c:pt>
                <c:pt idx="29">
                  <c:v>125.91494930765245</c:v>
                </c:pt>
                <c:pt idx="30">
                  <c:v>140.48303574974634</c:v>
                </c:pt>
                <c:pt idx="31">
                  <c:v>148.765299276527</c:v>
                </c:pt>
                <c:pt idx="32">
                  <c:v>154.4185865525634</c:v>
                </c:pt>
                <c:pt idx="33">
                  <c:v>158.72773559513664</c:v>
                </c:pt>
                <c:pt idx="34">
                  <c:v>162.36399190686461</c:v>
                </c:pt>
                <c:pt idx="35">
                  <c:v>163.09618485389208</c:v>
                </c:pt>
                <c:pt idx="36">
                  <c:v>160.90454769749164</c:v>
                </c:pt>
                <c:pt idx="37">
                  <c:v>150.16873772617245</c:v>
                </c:pt>
                <c:pt idx="38">
                  <c:v>131.12019050586781</c:v>
                </c:pt>
                <c:pt idx="39">
                  <c:v>112.75277215754487</c:v>
                </c:pt>
                <c:pt idx="40">
                  <c:v>98.599787228726399</c:v>
                </c:pt>
                <c:pt idx="41">
                  <c:v>85.926836862121974</c:v>
                </c:pt>
                <c:pt idx="42">
                  <c:v>69.265946957264617</c:v>
                </c:pt>
                <c:pt idx="43">
                  <c:v>51.888512773538977</c:v>
                </c:pt>
                <c:pt idx="44">
                  <c:v>40.590997976716153</c:v>
                </c:pt>
                <c:pt idx="45">
                  <c:v>35.976288097981872</c:v>
                </c:pt>
                <c:pt idx="46">
                  <c:v>34.275524953311816</c:v>
                </c:pt>
                <c:pt idx="47">
                  <c:v>31.317926671224583</c:v>
                </c:pt>
                <c:pt idx="48">
                  <c:v>27.884279431452441</c:v>
                </c:pt>
                <c:pt idx="49">
                  <c:v>26.095389576622736</c:v>
                </c:pt>
                <c:pt idx="50">
                  <c:v>26.095389576622736</c:v>
                </c:pt>
                <c:pt idx="51">
                  <c:v>24.935740904615258</c:v>
                </c:pt>
                <c:pt idx="52">
                  <c:v>20.301264287153572</c:v>
                </c:pt>
                <c:pt idx="53">
                  <c:v>14.134041804204733</c:v>
                </c:pt>
                <c:pt idx="54">
                  <c:v>12.058534237827716</c:v>
                </c:pt>
                <c:pt idx="55">
                  <c:v>11.860043236440074</c:v>
                </c:pt>
                <c:pt idx="56">
                  <c:v>11.860043236440074</c:v>
                </c:pt>
                <c:pt idx="57">
                  <c:v>11.860043236440074</c:v>
                </c:pt>
                <c:pt idx="58">
                  <c:v>12.460457925284857</c:v>
                </c:pt>
                <c:pt idx="59">
                  <c:v>13.075697668175184</c:v>
                </c:pt>
                <c:pt idx="60">
                  <c:v>17.797477381682885</c:v>
                </c:pt>
                <c:pt idx="61">
                  <c:v>19.279982786237898</c:v>
                </c:pt>
                <c:pt idx="62">
                  <c:v>20.821788406975113</c:v>
                </c:pt>
                <c:pt idx="63">
                  <c:v>21.614928798412038</c:v>
                </c:pt>
                <c:pt idx="64">
                  <c:v>24.083300296996132</c:v>
                </c:pt>
                <c:pt idx="65">
                  <c:v>26.095389576622736</c:v>
                </c:pt>
                <c:pt idx="66">
                  <c:v>26.982421977014813</c:v>
                </c:pt>
                <c:pt idx="67">
                  <c:v>27.884279431452441</c:v>
                </c:pt>
                <c:pt idx="68">
                  <c:v>33.940314009059669</c:v>
                </c:pt>
                <c:pt idx="69">
                  <c:v>44.330206052649338</c:v>
                </c:pt>
                <c:pt idx="70">
                  <c:v>57.838301130486407</c:v>
                </c:pt>
                <c:pt idx="71">
                  <c:v>73.140227747835056</c:v>
                </c:pt>
                <c:pt idx="72">
                  <c:v>87.53041354138233</c:v>
                </c:pt>
                <c:pt idx="73">
                  <c:v>97.463199751900888</c:v>
                </c:pt>
                <c:pt idx="74">
                  <c:v>103.7959686716917</c:v>
                </c:pt>
                <c:pt idx="75">
                  <c:v>109.12557560106696</c:v>
                </c:pt>
                <c:pt idx="76">
                  <c:v>115.20384775974247</c:v>
                </c:pt>
                <c:pt idx="77">
                  <c:v>122.08020199453684</c:v>
                </c:pt>
                <c:pt idx="78">
                  <c:v>127.20637623784259</c:v>
                </c:pt>
                <c:pt idx="79">
                  <c:v>128.50439208094184</c:v>
                </c:pt>
                <c:pt idx="80">
                  <c:v>125.27170668489833</c:v>
                </c:pt>
                <c:pt idx="81">
                  <c:v>122.08020199453684</c:v>
                </c:pt>
                <c:pt idx="82">
                  <c:v>114.58860801685216</c:v>
                </c:pt>
                <c:pt idx="83">
                  <c:v>112.75277215754487</c:v>
                </c:pt>
                <c:pt idx="84">
                  <c:v>110.93176135228316</c:v>
                </c:pt>
                <c:pt idx="85">
                  <c:v>106.1482105802523</c:v>
                </c:pt>
                <c:pt idx="86">
                  <c:v>102.6297310867751</c:v>
                </c:pt>
                <c:pt idx="87">
                  <c:v>98.599787228726399</c:v>
                </c:pt>
                <c:pt idx="88">
                  <c:v>96.333201187984528</c:v>
                </c:pt>
                <c:pt idx="89">
                  <c:v>83.811795818290179</c:v>
                </c:pt>
                <c:pt idx="90">
                  <c:v>61.383136275600172</c:v>
                </c:pt>
                <c:pt idx="91">
                  <c:v>39.862923100256921</c:v>
                </c:pt>
                <c:pt idx="92">
                  <c:v>23.802447884244319</c:v>
                </c:pt>
                <c:pt idx="93">
                  <c:v>16.607354987470671</c:v>
                </c:pt>
                <c:pt idx="94">
                  <c:v>11.860043236440074</c:v>
                </c:pt>
                <c:pt idx="95">
                  <c:v>6.8203484750666847</c:v>
                </c:pt>
                <c:pt idx="96">
                  <c:v>2.7706378782905836</c:v>
                </c:pt>
                <c:pt idx="97">
                  <c:v>1.0674038912796069</c:v>
                </c:pt>
                <c:pt idx="98">
                  <c:v>0.39862923100256931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3.2944564545666884E-3</c:v>
                </c:pt>
                <c:pt idx="139">
                  <c:v>0.29732469502464359</c:v>
                </c:pt>
                <c:pt idx="140">
                  <c:v>3.0646681168606604</c:v>
                </c:pt>
                <c:pt idx="141">
                  <c:v>11.274453601640843</c:v>
                </c:pt>
                <c:pt idx="142">
                  <c:v>22.151925200506408</c:v>
                </c:pt>
                <c:pt idx="143">
                  <c:v>29.420319753394153</c:v>
                </c:pt>
                <c:pt idx="144">
                  <c:v>32.615942514323848</c:v>
                </c:pt>
                <c:pt idx="145">
                  <c:v>35.632841012593296</c:v>
                </c:pt>
                <c:pt idx="146">
                  <c:v>42.814756083548673</c:v>
                </c:pt>
                <c:pt idx="147">
                  <c:v>53.136288155706104</c:v>
                </c:pt>
                <c:pt idx="148">
                  <c:v>63.195087325611844</c:v>
                </c:pt>
                <c:pt idx="149">
                  <c:v>70.224633785543503</c:v>
                </c:pt>
                <c:pt idx="150">
                  <c:v>73.140227747835056</c:v>
                </c:pt>
                <c:pt idx="151">
                  <c:v>71.18990952673154</c:v>
                </c:pt>
                <c:pt idx="152">
                  <c:v>60.934266583665455</c:v>
                </c:pt>
                <c:pt idx="153">
                  <c:v>42.066914468362036</c:v>
                </c:pt>
                <c:pt idx="154">
                  <c:v>24.6499468071816</c:v>
                </c:pt>
                <c:pt idx="155">
                  <c:v>14.568910056207537</c:v>
                </c:pt>
                <c:pt idx="156">
                  <c:v>11.860043236440074</c:v>
                </c:pt>
                <c:pt idx="157">
                  <c:v>13.075697668175184</c:v>
                </c:pt>
                <c:pt idx="158">
                  <c:v>16.37427219331008</c:v>
                </c:pt>
                <c:pt idx="159">
                  <c:v>24.365799937975222</c:v>
                </c:pt>
                <c:pt idx="160">
                  <c:v>33.274833805237193</c:v>
                </c:pt>
                <c:pt idx="161">
                  <c:v>45.097814406563373</c:v>
                </c:pt>
                <c:pt idx="162">
                  <c:v>53.555507739549718</c:v>
                </c:pt>
                <c:pt idx="163">
                  <c:v>62.73962872076801</c:v>
                </c:pt>
                <c:pt idx="164">
                  <c:v>71.6750182396665</c:v>
                </c:pt>
                <c:pt idx="165">
                  <c:v>79.660780685536167</c:v>
                </c:pt>
                <c:pt idx="166">
                  <c:v>84.8660218837515</c:v>
                </c:pt>
                <c:pt idx="167">
                  <c:v>90.782042062039679</c:v>
                </c:pt>
                <c:pt idx="168">
                  <c:v>102.04908313665774</c:v>
                </c:pt>
                <c:pt idx="169">
                  <c:v>113.97501550218914</c:v>
                </c:pt>
                <c:pt idx="170">
                  <c:v>118.92987800985743</c:v>
                </c:pt>
                <c:pt idx="171">
                  <c:v>115.20384775974247</c:v>
                </c:pt>
                <c:pt idx="172">
                  <c:v>101.47008241476763</c:v>
                </c:pt>
                <c:pt idx="173">
                  <c:v>79.149316320964672</c:v>
                </c:pt>
                <c:pt idx="174">
                  <c:v>60.487044119958028</c:v>
                </c:pt>
                <c:pt idx="175">
                  <c:v>52.718715800089782</c:v>
                </c:pt>
                <c:pt idx="176">
                  <c:v>51.888512773538977</c:v>
                </c:pt>
                <c:pt idx="177">
                  <c:v>55.248858357196987</c:v>
                </c:pt>
                <c:pt idx="178">
                  <c:v>63.652193158682977</c:v>
                </c:pt>
                <c:pt idx="179">
                  <c:v>70.224633785543503</c:v>
                </c:pt>
                <c:pt idx="180">
                  <c:v>72.161774180828743</c:v>
                </c:pt>
                <c:pt idx="181">
                  <c:v>71.6750182396665</c:v>
                </c:pt>
                <c:pt idx="182">
                  <c:v>70.224633785543503</c:v>
                </c:pt>
                <c:pt idx="183">
                  <c:v>65.962430747447868</c:v>
                </c:pt>
                <c:pt idx="184">
                  <c:v>56.105417035384335</c:v>
                </c:pt>
                <c:pt idx="185">
                  <c:v>45.872011673386559</c:v>
                </c:pt>
                <c:pt idx="186">
                  <c:v>36.321382411597725</c:v>
                </c:pt>
                <c:pt idx="187">
                  <c:v>29.420319753394153</c:v>
                </c:pt>
                <c:pt idx="188">
                  <c:v>24.083300296996132</c:v>
                </c:pt>
                <c:pt idx="189">
                  <c:v>20.301264287153572</c:v>
                </c:pt>
                <c:pt idx="190">
                  <c:v>17.316486739316154</c:v>
                </c:pt>
                <c:pt idx="191">
                  <c:v>15.45841329894054</c:v>
                </c:pt>
                <c:pt idx="192">
                  <c:v>13.705762465111064</c:v>
                </c:pt>
                <c:pt idx="193">
                  <c:v>12.868970525651125</c:v>
                </c:pt>
                <c:pt idx="194">
                  <c:v>12.258672467442642</c:v>
                </c:pt>
                <c:pt idx="195">
                  <c:v>11.860043236440074</c:v>
                </c:pt>
                <c:pt idx="196">
                  <c:v>11.860043236440074</c:v>
                </c:pt>
                <c:pt idx="197">
                  <c:v>11.860043236440074</c:v>
                </c:pt>
                <c:pt idx="198">
                  <c:v>11.860043236440074</c:v>
                </c:pt>
                <c:pt idx="199">
                  <c:v>12.868970525651125</c:v>
                </c:pt>
                <c:pt idx="200">
                  <c:v>13.919078520544256</c:v>
                </c:pt>
                <c:pt idx="201">
                  <c:v>16.14283662737677</c:v>
                </c:pt>
                <c:pt idx="202">
                  <c:v>18.531317556937623</c:v>
                </c:pt>
                <c:pt idx="203">
                  <c:v>22.422894243894518</c:v>
                </c:pt>
                <c:pt idx="204">
                  <c:v>29.732469502464358</c:v>
                </c:pt>
                <c:pt idx="205">
                  <c:v>37.016512723511298</c:v>
                </c:pt>
                <c:pt idx="206">
                  <c:v>46.652797853118862</c:v>
                </c:pt>
                <c:pt idx="207">
                  <c:v>59.597540877225015</c:v>
                </c:pt>
                <c:pt idx="208">
                  <c:v>72.161774180828743</c:v>
                </c:pt>
                <c:pt idx="209">
                  <c:v>84.338085236907219</c:v>
                </c:pt>
                <c:pt idx="210">
                  <c:v>102.04908313665774</c:v>
                </c:pt>
                <c:pt idx="211">
                  <c:v>115.82073473086011</c:v>
                </c:pt>
                <c:pt idx="212">
                  <c:v>126.55983915863389</c:v>
                </c:pt>
                <c:pt idx="213">
                  <c:v>135.09330499007524</c:v>
                </c:pt>
                <c:pt idx="214">
                  <c:v>142.53136405037318</c:v>
                </c:pt>
                <c:pt idx="215">
                  <c:v>152.99538136419065</c:v>
                </c:pt>
                <c:pt idx="216">
                  <c:v>166.78185801243856</c:v>
                </c:pt>
                <c:pt idx="217">
                  <c:v>182.71137858438215</c:v>
                </c:pt>
                <c:pt idx="218">
                  <c:v>197.74974868536543</c:v>
                </c:pt>
                <c:pt idx="219">
                  <c:v>210.87486320035913</c:v>
                </c:pt>
                <c:pt idx="220">
                  <c:v>220.99543342878795</c:v>
                </c:pt>
                <c:pt idx="221">
                  <c:v>228.74152416758793</c:v>
                </c:pt>
                <c:pt idx="222">
                  <c:v>232.22705909651947</c:v>
                </c:pt>
                <c:pt idx="223">
                  <c:v>235.73894967708753</c:v>
                </c:pt>
                <c:pt idx="224">
                  <c:v>238.39016350890006</c:v>
                </c:pt>
                <c:pt idx="225">
                  <c:v>241.94817647983211</c:v>
                </c:pt>
                <c:pt idx="226">
                  <c:v>247.33461278304864</c:v>
                </c:pt>
                <c:pt idx="227">
                  <c:v>251.86860847864605</c:v>
                </c:pt>
                <c:pt idx="228">
                  <c:v>256.44378487992549</c:v>
                </c:pt>
                <c:pt idx="229">
                  <c:v>260.13357610904023</c:v>
                </c:pt>
                <c:pt idx="230">
                  <c:v>262.91821542726274</c:v>
                </c:pt>
                <c:pt idx="231">
                  <c:v>262.91821542726274</c:v>
                </c:pt>
                <c:pt idx="232">
                  <c:v>260.13357610904023</c:v>
                </c:pt>
                <c:pt idx="233">
                  <c:v>248.23811746571357</c:v>
                </c:pt>
                <c:pt idx="234">
                  <c:v>230.48099717559907</c:v>
                </c:pt>
                <c:pt idx="235">
                  <c:v>214.22203095819887</c:v>
                </c:pt>
                <c:pt idx="236">
                  <c:v>204.25959463958918</c:v>
                </c:pt>
                <c:pt idx="237">
                  <c:v>199.36732680455771</c:v>
                </c:pt>
                <c:pt idx="238">
                  <c:v>192.93654780524346</c:v>
                </c:pt>
                <c:pt idx="239">
                  <c:v>181.16298405073579</c:v>
                </c:pt>
                <c:pt idx="240">
                  <c:v>161.63344618806443</c:v>
                </c:pt>
                <c:pt idx="241">
                  <c:v>141.84694072193693</c:v>
                </c:pt>
                <c:pt idx="242">
                  <c:v>128.50439208094184</c:v>
                </c:pt>
                <c:pt idx="243">
                  <c:v>112.75277215754487</c:v>
                </c:pt>
                <c:pt idx="244">
                  <c:v>98.599787228726399</c:v>
                </c:pt>
                <c:pt idx="245">
                  <c:v>85.926836862121974</c:v>
                </c:pt>
                <c:pt idx="246">
                  <c:v>69.265946957264617</c:v>
                </c:pt>
                <c:pt idx="247">
                  <c:v>51.888512773538977</c:v>
                </c:pt>
                <c:pt idx="248">
                  <c:v>40.590997976716153</c:v>
                </c:pt>
                <c:pt idx="249">
                  <c:v>35.976288097981872</c:v>
                </c:pt>
                <c:pt idx="250">
                  <c:v>34.275524953311816</c:v>
                </c:pt>
                <c:pt idx="251">
                  <c:v>31.317926671224583</c:v>
                </c:pt>
                <c:pt idx="252">
                  <c:v>27.884279431452441</c:v>
                </c:pt>
                <c:pt idx="253">
                  <c:v>26.095389576622736</c:v>
                </c:pt>
                <c:pt idx="254">
                  <c:v>26.095389576622736</c:v>
                </c:pt>
                <c:pt idx="255">
                  <c:v>24.935740904615258</c:v>
                </c:pt>
                <c:pt idx="256">
                  <c:v>20.301264287153572</c:v>
                </c:pt>
                <c:pt idx="257">
                  <c:v>17.316486739316154</c:v>
                </c:pt>
                <c:pt idx="258">
                  <c:v>19.532832319125895</c:v>
                </c:pt>
                <c:pt idx="259">
                  <c:v>26.389419815192806</c:v>
                </c:pt>
                <c:pt idx="260">
                  <c:v>34.950888526497998</c:v>
                </c:pt>
                <c:pt idx="261">
                  <c:v>44.330206052649338</c:v>
                </c:pt>
                <c:pt idx="262">
                  <c:v>54.398888591918784</c:v>
                </c:pt>
                <c:pt idx="263">
                  <c:v>67.840270926550872</c:v>
                </c:pt>
                <c:pt idx="264">
                  <c:v>86.994240753401584</c:v>
                </c:pt>
                <c:pt idx="265">
                  <c:v>107.33421490389634</c:v>
                </c:pt>
                <c:pt idx="266">
                  <c:v>125.27170668489833</c:v>
                </c:pt>
                <c:pt idx="267">
                  <c:v>137.10209981324726</c:v>
                </c:pt>
                <c:pt idx="268">
                  <c:v>151.57876508872693</c:v>
                </c:pt>
                <c:pt idx="269">
                  <c:v>162.36399190686461</c:v>
                </c:pt>
                <c:pt idx="270">
                  <c:v>173.51984507614108</c:v>
                </c:pt>
                <c:pt idx="271">
                  <c:v>174.27674644657779</c:v>
                </c:pt>
                <c:pt idx="272">
                  <c:v>171.25902433419469</c:v>
                </c:pt>
                <c:pt idx="273">
                  <c:v>169.01302864629383</c:v>
                </c:pt>
                <c:pt idx="274">
                  <c:v>157.28476366803645</c:v>
                </c:pt>
                <c:pt idx="275">
                  <c:v>137.10209981324726</c:v>
                </c:pt>
                <c:pt idx="276">
                  <c:v>118.92987800985743</c:v>
                </c:pt>
                <c:pt idx="277">
                  <c:v>97.463199751900888</c:v>
                </c:pt>
                <c:pt idx="278">
                  <c:v>78.639499184620462</c:v>
                </c:pt>
                <c:pt idx="279">
                  <c:v>53.555507739549718</c:v>
                </c:pt>
                <c:pt idx="280">
                  <c:v>37.718231948334001</c:v>
                </c:pt>
                <c:pt idx="281">
                  <c:v>33.606750293034779</c:v>
                </c:pt>
                <c:pt idx="282">
                  <c:v>43.191147733482914</c:v>
                </c:pt>
                <c:pt idx="283">
                  <c:v>58.275640224830148</c:v>
                </c:pt>
                <c:pt idx="284">
                  <c:v>75.116901620575064</c:v>
                </c:pt>
                <c:pt idx="285">
                  <c:v>95.770672748367275</c:v>
                </c:pt>
                <c:pt idx="286">
                  <c:v>115.20384775974247</c:v>
                </c:pt>
                <c:pt idx="287">
                  <c:v>136.43085431062931</c:v>
                </c:pt>
                <c:pt idx="288">
                  <c:v>159.45169240102769</c:v>
                </c:pt>
                <c:pt idx="289">
                  <c:v>184.26636203093759</c:v>
                </c:pt>
                <c:pt idx="290">
                  <c:v>199.36732680455771</c:v>
                </c:pt>
                <c:pt idx="291">
                  <c:v>204.25959463958918</c:v>
                </c:pt>
                <c:pt idx="292">
                  <c:v>199.36732680455771</c:v>
                </c:pt>
                <c:pt idx="293">
                  <c:v>190.55218494625086</c:v>
                </c:pt>
                <c:pt idx="294">
                  <c:v>184.26636203093759</c:v>
                </c:pt>
                <c:pt idx="295">
                  <c:v>180.39125762625349</c:v>
                </c:pt>
                <c:pt idx="296">
                  <c:v>179.62117842999862</c:v>
                </c:pt>
                <c:pt idx="297">
                  <c:v>180.39125762625349</c:v>
                </c:pt>
                <c:pt idx="298">
                  <c:v>182.71137858438215</c:v>
                </c:pt>
                <c:pt idx="299">
                  <c:v>184.26636203093759</c:v>
                </c:pt>
                <c:pt idx="300">
                  <c:v>184.26636203093759</c:v>
                </c:pt>
                <c:pt idx="301">
                  <c:v>182.71137858438215</c:v>
                </c:pt>
                <c:pt idx="302">
                  <c:v>178.85274646197095</c:v>
                </c:pt>
                <c:pt idx="303">
                  <c:v>172.76459093393166</c:v>
                </c:pt>
                <c:pt idx="304">
                  <c:v>165.30264706433809</c:v>
                </c:pt>
                <c:pt idx="305">
                  <c:v>154.4185865525634</c:v>
                </c:pt>
                <c:pt idx="306">
                  <c:v>143.90515239192749</c:v>
                </c:pt>
                <c:pt idx="307">
                  <c:v>137.10209981324726</c:v>
                </c:pt>
                <c:pt idx="308">
                  <c:v>133.76234458243027</c:v>
                </c:pt>
                <c:pt idx="309">
                  <c:v>132.4379730876945</c:v>
                </c:pt>
                <c:pt idx="310">
                  <c:v>129.80899683695029</c:v>
                </c:pt>
                <c:pt idx="311">
                  <c:v>126.55983915863389</c:v>
                </c:pt>
                <c:pt idx="312">
                  <c:v>122.08020199453684</c:v>
                </c:pt>
                <c:pt idx="313">
                  <c:v>115.20384775974247</c:v>
                </c:pt>
                <c:pt idx="314">
                  <c:v>106.74038912796068</c:v>
                </c:pt>
                <c:pt idx="315">
                  <c:v>97.463199751900888</c:v>
                </c:pt>
                <c:pt idx="316">
                  <c:v>89.691576975578073</c:v>
                </c:pt>
                <c:pt idx="317">
                  <c:v>82.764158665737966</c:v>
                </c:pt>
                <c:pt idx="318">
                  <c:v>74.125270227750491</c:v>
                </c:pt>
                <c:pt idx="319">
                  <c:v>64.57134650950708</c:v>
                </c:pt>
                <c:pt idx="320">
                  <c:v>56.105417035384335</c:v>
                </c:pt>
                <c:pt idx="321">
                  <c:v>53.976374551620623</c:v>
                </c:pt>
                <c:pt idx="322">
                  <c:v>51.064898659897295</c:v>
                </c:pt>
                <c:pt idx="323">
                  <c:v>51.064898659897295</c:v>
                </c:pt>
                <c:pt idx="324">
                  <c:v>48.633589796427088</c:v>
                </c:pt>
                <c:pt idx="325">
                  <c:v>47.04566178532594</c:v>
                </c:pt>
                <c:pt idx="326">
                  <c:v>47.04566178532594</c:v>
                </c:pt>
                <c:pt idx="327">
                  <c:v>45.872011673386559</c:v>
                </c:pt>
                <c:pt idx="328">
                  <c:v>44.713186615492738</c:v>
                </c:pt>
                <c:pt idx="329">
                  <c:v>34.612383125791268</c:v>
                </c:pt>
                <c:pt idx="330">
                  <c:v>25.223182230276201</c:v>
                </c:pt>
                <c:pt idx="331">
                  <c:v>23.523242699719788</c:v>
                </c:pt>
                <c:pt idx="332">
                  <c:v>22.969774015352584</c:v>
                </c:pt>
                <c:pt idx="333">
                  <c:v>20.821788406975113</c:v>
                </c:pt>
                <c:pt idx="334">
                  <c:v>20.043473069583726</c:v>
                </c:pt>
                <c:pt idx="335">
                  <c:v>18.531317556937623</c:v>
                </c:pt>
                <c:pt idx="336">
                  <c:v>17.316486739316154</c:v>
                </c:pt>
                <c:pt idx="337">
                  <c:v>16.84208500985855</c:v>
                </c:pt>
                <c:pt idx="338">
                  <c:v>17.316486739316154</c:v>
                </c:pt>
                <c:pt idx="339">
                  <c:v>19.532832319125895</c:v>
                </c:pt>
                <c:pt idx="340">
                  <c:v>26.095389576622736</c:v>
                </c:pt>
                <c:pt idx="341">
                  <c:v>36.668123953440883</c:v>
                </c:pt>
                <c:pt idx="342">
                  <c:v>47.836331334421956</c:v>
                </c:pt>
                <c:pt idx="343">
                  <c:v>51.475882102604501</c:v>
                </c:pt>
                <c:pt idx="344">
                  <c:v>52.718715800089782</c:v>
                </c:pt>
                <c:pt idx="345">
                  <c:v>53.555507739549718</c:v>
                </c:pt>
                <c:pt idx="346">
                  <c:v>57.402609264369964</c:v>
                </c:pt>
                <c:pt idx="347">
                  <c:v>58.275640224830148</c:v>
                </c:pt>
                <c:pt idx="348">
                  <c:v>60.487044119958028</c:v>
                </c:pt>
                <c:pt idx="349">
                  <c:v>63.195087325611844</c:v>
                </c:pt>
                <c:pt idx="350">
                  <c:v>65.033394027260059</c:v>
                </c:pt>
                <c:pt idx="351">
                  <c:v>65.497088773240321</c:v>
                </c:pt>
                <c:pt idx="352">
                  <c:v>65.033394027260059</c:v>
                </c:pt>
                <c:pt idx="353">
                  <c:v>64.57134650950708</c:v>
                </c:pt>
                <c:pt idx="354">
                  <c:v>64.110946219981372</c:v>
                </c:pt>
                <c:pt idx="355">
                  <c:v>64.110946219981372</c:v>
                </c:pt>
                <c:pt idx="356">
                  <c:v>65.033394027260059</c:v>
                </c:pt>
                <c:pt idx="357">
                  <c:v>65.497088773240321</c:v>
                </c:pt>
                <c:pt idx="358">
                  <c:v>64.57134650950708</c:v>
                </c:pt>
                <c:pt idx="359">
                  <c:v>59.597540877225015</c:v>
                </c:pt>
                <c:pt idx="360">
                  <c:v>51.475882102604501</c:v>
                </c:pt>
                <c:pt idx="361">
                  <c:v>44.330206052649338</c:v>
                </c:pt>
                <c:pt idx="362">
                  <c:v>39.501356504368225</c:v>
                </c:pt>
                <c:pt idx="363">
                  <c:v>36.668123953440883</c:v>
                </c:pt>
                <c:pt idx="364">
                  <c:v>35.291041155432005</c:v>
                </c:pt>
                <c:pt idx="365">
                  <c:v>35.291041155432005</c:v>
                </c:pt>
                <c:pt idx="366">
                  <c:v>35.632841012593296</c:v>
                </c:pt>
                <c:pt idx="367">
                  <c:v>37.016512723511298</c:v>
                </c:pt>
                <c:pt idx="368">
                  <c:v>40.226136924372909</c:v>
                </c:pt>
                <c:pt idx="369">
                  <c:v>45.484089425861335</c:v>
                </c:pt>
                <c:pt idx="370">
                  <c:v>48.633589796427088</c:v>
                </c:pt>
                <c:pt idx="371">
                  <c:v>49.437437171341358</c:v>
                </c:pt>
                <c:pt idx="372">
                  <c:v>46.652797853118862</c:v>
                </c:pt>
                <c:pt idx="373">
                  <c:v>37.366548721809025</c:v>
                </c:pt>
                <c:pt idx="374">
                  <c:v>25.803006566279933</c:v>
                </c:pt>
                <c:pt idx="375">
                  <c:v>17.07846226047371</c:v>
                </c:pt>
                <c:pt idx="376">
                  <c:v>11.663199463279716</c:v>
                </c:pt>
                <c:pt idx="377">
                  <c:v>8.568881238327954</c:v>
                </c:pt>
                <c:pt idx="378">
                  <c:v>6.523847394155684</c:v>
                </c:pt>
                <c:pt idx="379">
                  <c:v>5.2711303273067012</c:v>
                </c:pt>
                <c:pt idx="380">
                  <c:v>4.2696155651184275</c:v>
                </c:pt>
                <c:pt idx="381">
                  <c:v>3.0646681168606604</c:v>
                </c:pt>
                <c:pt idx="382">
                  <c:v>1.9774974868536546</c:v>
                </c:pt>
                <c:pt idx="383">
                  <c:v>1.1275277215754491</c:v>
                </c:pt>
                <c:pt idx="384">
                  <c:v>0.43569186611644439</c:v>
                </c:pt>
                <c:pt idx="385">
                  <c:v>6.671274320497543E-2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2.0590352841041801E-2</c:v>
                </c:pt>
                <c:pt idx="393">
                  <c:v>0.36321382411597741</c:v>
                </c:pt>
                <c:pt idx="394">
                  <c:v>1.8976069178304122</c:v>
                </c:pt>
                <c:pt idx="395">
                  <c:v>5.6738776288774799</c:v>
                </c:pt>
                <c:pt idx="396">
                  <c:v>12.460457925284857</c:v>
                </c:pt>
                <c:pt idx="397">
                  <c:v>22.69551051550992</c:v>
                </c:pt>
                <c:pt idx="398">
                  <c:v>35.976288097981872</c:v>
                </c:pt>
                <c:pt idx="399">
                  <c:v>48.234136951310866</c:v>
                </c:pt>
                <c:pt idx="400">
                  <c:v>53.976374551620623</c:v>
                </c:pt>
                <c:pt idx="401">
                  <c:v>53.976374551620623</c:v>
                </c:pt>
                <c:pt idx="402">
                  <c:v>51.064898659897295</c:v>
                </c:pt>
                <c:pt idx="403">
                  <c:v>44.713186615492738</c:v>
                </c:pt>
                <c:pt idx="404">
                  <c:v>38.426540086065849</c:v>
                </c:pt>
                <c:pt idx="405">
                  <c:v>33.606750293034779</c:v>
                </c:pt>
                <c:pt idx="406">
                  <c:v>28.800961939935618</c:v>
                </c:pt>
                <c:pt idx="407">
                  <c:v>23.802447884244319</c:v>
                </c:pt>
                <c:pt idx="408">
                  <c:v>19.279982786237898</c:v>
                </c:pt>
                <c:pt idx="409">
                  <c:v>16.607354987470671</c:v>
                </c:pt>
                <c:pt idx="410">
                  <c:v>15.913048289670744</c:v>
                </c:pt>
                <c:pt idx="411">
                  <c:v>16.14283662737677</c:v>
                </c:pt>
                <c:pt idx="412">
                  <c:v>16.607354987470671</c:v>
                </c:pt>
                <c:pt idx="413">
                  <c:v>17.316486739316154</c:v>
                </c:pt>
                <c:pt idx="414">
                  <c:v>18.285056936958764</c:v>
                </c:pt>
                <c:pt idx="415">
                  <c:v>20.821788406975113</c:v>
                </c:pt>
                <c:pt idx="416">
                  <c:v>24.935740904615258</c:v>
                </c:pt>
                <c:pt idx="417">
                  <c:v>28.800961939935618</c:v>
                </c:pt>
                <c:pt idx="418">
                  <c:v>30.046266479761844</c:v>
                </c:pt>
                <c:pt idx="419">
                  <c:v>29.109817232551254</c:v>
                </c:pt>
                <c:pt idx="420">
                  <c:v>25.512270784164436</c:v>
                </c:pt>
                <c:pt idx="421">
                  <c:v>22.69551051550992</c:v>
                </c:pt>
                <c:pt idx="422">
                  <c:v>21.614928798412038</c:v>
                </c:pt>
                <c:pt idx="423">
                  <c:v>22.151925200506408</c:v>
                </c:pt>
                <c:pt idx="424">
                  <c:v>24.365799937975222</c:v>
                </c:pt>
                <c:pt idx="425">
                  <c:v>30.046266479761844</c:v>
                </c:pt>
                <c:pt idx="426">
                  <c:v>42.066914468362036</c:v>
                </c:pt>
                <c:pt idx="427">
                  <c:v>61.83365319576216</c:v>
                </c:pt>
                <c:pt idx="428">
                  <c:v>82.242810931802808</c:v>
                </c:pt>
                <c:pt idx="429">
                  <c:v>91.879096061410337</c:v>
                </c:pt>
                <c:pt idx="430">
                  <c:v>92.430093903436628</c:v>
                </c:pt>
                <c:pt idx="431">
                  <c:v>88.607700802025633</c:v>
                </c:pt>
                <c:pt idx="432">
                  <c:v>83.811795818290179</c:v>
                </c:pt>
                <c:pt idx="433">
                  <c:v>80.688651099360968</c:v>
                </c:pt>
                <c:pt idx="434">
                  <c:v>79.660780685536167</c:v>
                </c:pt>
                <c:pt idx="435">
                  <c:v>77.119931144951593</c:v>
                </c:pt>
                <c:pt idx="436">
                  <c:v>70.224633785543503</c:v>
                </c:pt>
                <c:pt idx="437">
                  <c:v>58.714626547401146</c:v>
                </c:pt>
                <c:pt idx="438">
                  <c:v>43.569186611644447</c:v>
                </c:pt>
                <c:pt idx="439">
                  <c:v>27.281393900266739</c:v>
                </c:pt>
                <c:pt idx="440">
                  <c:v>13.705762465111064</c:v>
                </c:pt>
                <c:pt idx="441">
                  <c:v>4.8832080797814736</c:v>
                </c:pt>
                <c:pt idx="442">
                  <c:v>1.1892987800985744</c:v>
                </c:pt>
                <c:pt idx="443">
                  <c:v>0.13919078520544256</c:v>
                </c:pt>
                <c:pt idx="444">
                  <c:v>3.2944564545666884E-3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2.0590352841041801E-2</c:v>
                </c:pt>
                <c:pt idx="513">
                  <c:v>0.51475882102604498</c:v>
                </c:pt>
                <c:pt idx="514">
                  <c:v>3.5876630790231228</c:v>
                </c:pt>
                <c:pt idx="515">
                  <c:v>11.46800291834664</c:v>
                </c:pt>
                <c:pt idx="516">
                  <c:v>23.245684743422554</c:v>
                </c:pt>
                <c:pt idx="517">
                  <c:v>34.612383125791268</c:v>
                </c:pt>
                <c:pt idx="518">
                  <c:v>39.501356504368225</c:v>
                </c:pt>
                <c:pt idx="519">
                  <c:v>39.501356504368225</c:v>
                </c:pt>
                <c:pt idx="520">
                  <c:v>37.366548721809025</c:v>
                </c:pt>
                <c:pt idx="521">
                  <c:v>33.940314009059669</c:v>
                </c:pt>
                <c:pt idx="522">
                  <c:v>30.361710685286596</c:v>
                </c:pt>
                <c:pt idx="523">
                  <c:v>26.095389576622736</c:v>
                </c:pt>
                <c:pt idx="524">
                  <c:v>19.787329080241168</c:v>
                </c:pt>
                <c:pt idx="525">
                  <c:v>11.663199463279716</c:v>
                </c:pt>
                <c:pt idx="526">
                  <c:v>4.7571951203942975</c:v>
                </c:pt>
                <c:pt idx="527">
                  <c:v>1.3177825818266753</c:v>
                </c:pt>
                <c:pt idx="528">
                  <c:v>0.32944564545666882</c:v>
                </c:pt>
                <c:pt idx="529">
                  <c:v>8.2361411364167206E-2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3.2944564545666884E-3</c:v>
                </c:pt>
                <c:pt idx="534">
                  <c:v>0.11860043236440077</c:v>
                </c:pt>
                <c:pt idx="535">
                  <c:v>0.84338085236907223</c:v>
                </c:pt>
                <c:pt idx="536">
                  <c:v>2.227052563287081</c:v>
                </c:pt>
                <c:pt idx="537">
                  <c:v>5.5379813001266021</c:v>
                </c:pt>
                <c:pt idx="538">
                  <c:v>13.919078520544256</c:v>
                </c:pt>
                <c:pt idx="539">
                  <c:v>29.109817232551254</c:v>
                </c:pt>
                <c:pt idx="540">
                  <c:v>43.948872718033265</c:v>
                </c:pt>
                <c:pt idx="541">
                  <c:v>49.437437171341358</c:v>
                </c:pt>
                <c:pt idx="542">
                  <c:v>49.437437171341358</c:v>
                </c:pt>
                <c:pt idx="543">
                  <c:v>48.633589796427088</c:v>
                </c:pt>
                <c:pt idx="544">
                  <c:v>45.872011673386559</c:v>
                </c:pt>
                <c:pt idx="545">
                  <c:v>40.95750625728671</c:v>
                </c:pt>
                <c:pt idx="546">
                  <c:v>33.274833805237193</c:v>
                </c:pt>
                <c:pt idx="547">
                  <c:v>28.188193039386217</c:v>
                </c:pt>
                <c:pt idx="548">
                  <c:v>24.365799937975222</c:v>
                </c:pt>
                <c:pt idx="549">
                  <c:v>21.882603385345583</c:v>
                </c:pt>
                <c:pt idx="550">
                  <c:v>19.532832319125895</c:v>
                </c:pt>
                <c:pt idx="551">
                  <c:v>17.797477381682885</c:v>
                </c:pt>
                <c:pt idx="552">
                  <c:v>16.84208500985855</c:v>
                </c:pt>
                <c:pt idx="553">
                  <c:v>15.45841329894054</c:v>
                </c:pt>
                <c:pt idx="554">
                  <c:v>14.568910056207537</c:v>
                </c:pt>
                <c:pt idx="555">
                  <c:v>14.134041804204733</c:v>
                </c:pt>
                <c:pt idx="556">
                  <c:v>14.134041804204733</c:v>
                </c:pt>
                <c:pt idx="557">
                  <c:v>14.568910056207537</c:v>
                </c:pt>
                <c:pt idx="558">
                  <c:v>15.684907180192003</c:v>
                </c:pt>
                <c:pt idx="559">
                  <c:v>17.316486739316154</c:v>
                </c:pt>
                <c:pt idx="560">
                  <c:v>22.422894243894518</c:v>
                </c:pt>
                <c:pt idx="561">
                  <c:v>23.802447884244319</c:v>
                </c:pt>
                <c:pt idx="562">
                  <c:v>23.802447884244319</c:v>
                </c:pt>
                <c:pt idx="563">
                  <c:v>23.802447884244319</c:v>
                </c:pt>
                <c:pt idx="564">
                  <c:v>19.532832319125895</c:v>
                </c:pt>
                <c:pt idx="565">
                  <c:v>8.4016875732586946</c:v>
                </c:pt>
                <c:pt idx="566">
                  <c:v>1.8976069178304122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8.2361411364167206E-2</c:v>
                </c:pt>
                <c:pt idx="602">
                  <c:v>0.36321382411597741</c:v>
                </c:pt>
                <c:pt idx="603">
                  <c:v>1.8976069178304122</c:v>
                </c:pt>
                <c:pt idx="604">
                  <c:v>6.8203484750666847</c:v>
                </c:pt>
                <c:pt idx="605">
                  <c:v>16.607354987470671</c:v>
                </c:pt>
                <c:pt idx="606">
                  <c:v>32.288967711208109</c:v>
                </c:pt>
                <c:pt idx="607">
                  <c:v>53.555507739549718</c:v>
                </c:pt>
                <c:pt idx="608">
                  <c:v>76.61670292151652</c:v>
                </c:pt>
                <c:pt idx="609">
                  <c:v>99.742963618461033</c:v>
                </c:pt>
                <c:pt idx="610">
                  <c:v>123.99016312407186</c:v>
                </c:pt>
                <c:pt idx="611">
                  <c:v>151.57876508872693</c:v>
                </c:pt>
                <c:pt idx="612">
                  <c:v>177.32082421059735</c:v>
                </c:pt>
                <c:pt idx="613">
                  <c:v>192.14011295735199</c:v>
                </c:pt>
                <c:pt idx="614">
                  <c:v>195.33573571828171</c:v>
                </c:pt>
                <c:pt idx="615">
                  <c:v>193.73462988136228</c:v>
                </c:pt>
                <c:pt idx="616">
                  <c:v>192.93654780524346</c:v>
                </c:pt>
                <c:pt idx="617">
                  <c:v>191.34532533768783</c:v>
                </c:pt>
                <c:pt idx="618">
                  <c:v>188.18264714130376</c:v>
                </c:pt>
                <c:pt idx="619">
                  <c:v>181.93635770344534</c:v>
                </c:pt>
                <c:pt idx="620">
                  <c:v>173.51984507614108</c:v>
                </c:pt>
                <c:pt idx="621">
                  <c:v>166.04142892427467</c:v>
                </c:pt>
                <c:pt idx="622">
                  <c:v>162.36399190686461</c:v>
                </c:pt>
                <c:pt idx="623">
                  <c:v>161.63344618806443</c:v>
                </c:pt>
                <c:pt idx="624">
                  <c:v>163.09618485389208</c:v>
                </c:pt>
                <c:pt idx="625">
                  <c:v>167.52393432882974</c:v>
                </c:pt>
                <c:pt idx="626">
                  <c:v>172.01098401994957</c:v>
                </c:pt>
                <c:pt idx="627">
                  <c:v>174.27674644657779</c:v>
                </c:pt>
                <c:pt idx="628">
                  <c:v>174.27674644657779</c:v>
                </c:pt>
                <c:pt idx="629">
                  <c:v>174.27674644657779</c:v>
                </c:pt>
                <c:pt idx="630">
                  <c:v>175.03529504524175</c:v>
                </c:pt>
                <c:pt idx="631">
                  <c:v>179.62117842999862</c:v>
                </c:pt>
                <c:pt idx="632">
                  <c:v>187.39609566277599</c:v>
                </c:pt>
                <c:pt idx="633">
                  <c:v>196.94343046811019</c:v>
                </c:pt>
                <c:pt idx="634">
                  <c:v>208.38178327836576</c:v>
                </c:pt>
                <c:pt idx="635">
                  <c:v>219.29219944177703</c:v>
                </c:pt>
                <c:pt idx="636">
                  <c:v>227.87425850592322</c:v>
                </c:pt>
                <c:pt idx="637">
                  <c:v>231.35320452194563</c:v>
                </c:pt>
                <c:pt idx="638">
                  <c:v>231.35320452194563</c:v>
                </c:pt>
                <c:pt idx="639">
                  <c:v>230.48099717559907</c:v>
                </c:pt>
                <c:pt idx="640">
                  <c:v>228.74152416758793</c:v>
                </c:pt>
                <c:pt idx="641">
                  <c:v>227.87425850592322</c:v>
                </c:pt>
                <c:pt idx="642">
                  <c:v>232.22705909651947</c:v>
                </c:pt>
                <c:pt idx="643">
                  <c:v>242.84179779313328</c:v>
                </c:pt>
                <c:pt idx="644">
                  <c:v>250.95851488307204</c:v>
                </c:pt>
                <c:pt idx="645">
                  <c:v>253.69373735447599</c:v>
                </c:pt>
                <c:pt idx="646">
                  <c:v>257.36376184486329</c:v>
                </c:pt>
                <c:pt idx="647">
                  <c:v>261.06014198688706</c:v>
                </c:pt>
                <c:pt idx="648">
                  <c:v>264.78287778054749</c:v>
                </c:pt>
                <c:pt idx="649">
                  <c:v>266.65412904674139</c:v>
                </c:pt>
                <c:pt idx="650">
                  <c:v>265.71767979953074</c:v>
                </c:pt>
                <c:pt idx="651">
                  <c:v>258.28538603802832</c:v>
                </c:pt>
                <c:pt idx="652">
                  <c:v>241.94817647983211</c:v>
                </c:pt>
                <c:pt idx="653">
                  <c:v>223.56263862100906</c:v>
                </c:pt>
                <c:pt idx="654">
                  <c:v>206.72796613817329</c:v>
                </c:pt>
                <c:pt idx="655">
                  <c:v>183.48804669354624</c:v>
                </c:pt>
                <c:pt idx="656">
                  <c:v>153.7061603442634</c:v>
                </c:pt>
                <c:pt idx="657">
                  <c:v>126.55983915863389</c:v>
                </c:pt>
                <c:pt idx="658">
                  <c:v>109.72599028991175</c:v>
                </c:pt>
                <c:pt idx="659">
                  <c:v>96.897376855829052</c:v>
                </c:pt>
                <c:pt idx="660">
                  <c:v>79.149316320964672</c:v>
                </c:pt>
                <c:pt idx="661">
                  <c:v>55.676314082177022</c:v>
                </c:pt>
                <c:pt idx="662">
                  <c:v>35.291041155432005</c:v>
                </c:pt>
                <c:pt idx="663">
                  <c:v>19.532832319125895</c:v>
                </c:pt>
                <c:pt idx="664">
                  <c:v>14.134041804204733</c:v>
                </c:pt>
                <c:pt idx="665">
                  <c:v>11.860043236440074</c:v>
                </c:pt>
                <c:pt idx="666">
                  <c:v>12.868970525651125</c:v>
                </c:pt>
                <c:pt idx="667">
                  <c:v>16.14283662737677</c:v>
                </c:pt>
                <c:pt idx="668">
                  <c:v>29.732469502464358</c:v>
                </c:pt>
                <c:pt idx="669">
                  <c:v>44.330206052649338</c:v>
                </c:pt>
                <c:pt idx="670">
                  <c:v>64.57134650950708</c:v>
                </c:pt>
                <c:pt idx="671">
                  <c:v>84.338085236907219</c:v>
                </c:pt>
                <c:pt idx="672">
                  <c:v>95.209791536977278</c:v>
                </c:pt>
                <c:pt idx="673">
                  <c:v>106.74038912796068</c:v>
                </c:pt>
                <c:pt idx="674">
                  <c:v>118.92987800985743</c:v>
                </c:pt>
                <c:pt idx="675">
                  <c:v>131.77825818266751</c:v>
                </c:pt>
                <c:pt idx="676">
                  <c:v>133.76234458243027</c:v>
                </c:pt>
                <c:pt idx="677">
                  <c:v>135.09330499007524</c:v>
                </c:pt>
                <c:pt idx="678">
                  <c:v>125.27170668489833</c:v>
                </c:pt>
                <c:pt idx="679">
                  <c:v>104.96879516951748</c:v>
                </c:pt>
                <c:pt idx="680">
                  <c:v>83.287153627900452</c:v>
                </c:pt>
                <c:pt idx="681">
                  <c:v>60.487044119958028</c:v>
                </c:pt>
                <c:pt idx="682">
                  <c:v>42.814756083548673</c:v>
                </c:pt>
                <c:pt idx="683">
                  <c:v>36.668123953440883</c:v>
                </c:pt>
                <c:pt idx="684">
                  <c:v>29.420319753394153</c:v>
                </c:pt>
                <c:pt idx="685">
                  <c:v>29.420319753394153</c:v>
                </c:pt>
                <c:pt idx="686">
                  <c:v>37.366548721809025</c:v>
                </c:pt>
                <c:pt idx="687">
                  <c:v>47.04566178532594</c:v>
                </c:pt>
                <c:pt idx="688">
                  <c:v>55.248858357196987</c:v>
                </c:pt>
                <c:pt idx="689">
                  <c:v>66.429419949882686</c:v>
                </c:pt>
                <c:pt idx="690">
                  <c:v>75.615188159328255</c:v>
                </c:pt>
                <c:pt idx="691">
                  <c:v>78.639499184620462</c:v>
                </c:pt>
                <c:pt idx="692">
                  <c:v>79.660780685536167</c:v>
                </c:pt>
                <c:pt idx="693">
                  <c:v>83.287153627900452</c:v>
                </c:pt>
                <c:pt idx="694">
                  <c:v>88.068233557590361</c:v>
                </c:pt>
                <c:pt idx="695">
                  <c:v>90.782042062039679</c:v>
                </c:pt>
                <c:pt idx="696">
                  <c:v>86.459715193648151</c:v>
                </c:pt>
                <c:pt idx="697">
                  <c:v>65.962430747447868</c:v>
                </c:pt>
                <c:pt idx="698">
                  <c:v>54.823049860444257</c:v>
                </c:pt>
                <c:pt idx="699">
                  <c:v>43.948872718033265</c:v>
                </c:pt>
                <c:pt idx="700">
                  <c:v>39.14143713670682</c:v>
                </c:pt>
                <c:pt idx="701">
                  <c:v>37.016512723511298</c:v>
                </c:pt>
                <c:pt idx="702">
                  <c:v>36.321382411597725</c:v>
                </c:pt>
                <c:pt idx="703">
                  <c:v>36.321382411597725</c:v>
                </c:pt>
                <c:pt idx="704">
                  <c:v>35.976288097981872</c:v>
                </c:pt>
                <c:pt idx="705">
                  <c:v>32.615942514323848</c:v>
                </c:pt>
                <c:pt idx="706">
                  <c:v>26.389419815192806</c:v>
                </c:pt>
                <c:pt idx="707">
                  <c:v>18.779225405143766</c:v>
                </c:pt>
                <c:pt idx="708">
                  <c:v>13.494093637905156</c:v>
                </c:pt>
                <c:pt idx="709">
                  <c:v>11.860043236440074</c:v>
                </c:pt>
                <c:pt idx="710">
                  <c:v>14.350652316092491</c:v>
                </c:pt>
                <c:pt idx="711">
                  <c:v>24.083300296996132</c:v>
                </c:pt>
                <c:pt idx="712">
                  <c:v>36.668123953440883</c:v>
                </c:pt>
                <c:pt idx="713">
                  <c:v>39.14143713670682</c:v>
                </c:pt>
                <c:pt idx="714">
                  <c:v>37.016512723511298</c:v>
                </c:pt>
                <c:pt idx="715">
                  <c:v>28.188193039386217</c:v>
                </c:pt>
                <c:pt idx="716">
                  <c:v>15.913048289670744</c:v>
                </c:pt>
                <c:pt idx="717">
                  <c:v>11.860043236440074</c:v>
                </c:pt>
                <c:pt idx="718">
                  <c:v>11.860043236440074</c:v>
                </c:pt>
                <c:pt idx="719">
                  <c:v>13.919078520544256</c:v>
                </c:pt>
                <c:pt idx="720">
                  <c:v>21.084521309226805</c:v>
                </c:pt>
                <c:pt idx="721">
                  <c:v>28.188193039386217</c:v>
                </c:pt>
                <c:pt idx="722">
                  <c:v>34.950888526497998</c:v>
                </c:pt>
                <c:pt idx="723">
                  <c:v>41.69546450310964</c:v>
                </c:pt>
                <c:pt idx="724">
                  <c:v>47.440172945760295</c:v>
                </c:pt>
                <c:pt idx="725">
                  <c:v>58.275640224830148</c:v>
                </c:pt>
                <c:pt idx="726">
                  <c:v>73.63192537367911</c:v>
                </c:pt>
                <c:pt idx="727">
                  <c:v>99.742963618461033</c:v>
                </c:pt>
                <c:pt idx="728">
                  <c:v>117.68127901357661</c:v>
                </c:pt>
                <c:pt idx="729">
                  <c:v>133.09933522094877</c:v>
                </c:pt>
                <c:pt idx="730">
                  <c:v>142.53136405037318</c:v>
                </c:pt>
                <c:pt idx="731">
                  <c:v>144.59451740504556</c:v>
                </c:pt>
                <c:pt idx="732">
                  <c:v>145.2855296463909</c:v>
                </c:pt>
                <c:pt idx="733">
                  <c:v>146.67249581376353</c:v>
                </c:pt>
                <c:pt idx="734">
                  <c:v>148.06605089404519</c:v>
                </c:pt>
                <c:pt idx="735">
                  <c:v>150.16873772617245</c:v>
                </c:pt>
                <c:pt idx="736">
                  <c:v>152.99538136419065</c:v>
                </c:pt>
                <c:pt idx="737">
                  <c:v>157.28476366803645</c:v>
                </c:pt>
                <c:pt idx="738">
                  <c:v>159.45169240102769</c:v>
                </c:pt>
                <c:pt idx="739">
                  <c:v>160.17729643514602</c:v>
                </c:pt>
                <c:pt idx="740">
                  <c:v>169.01302864629383</c:v>
                </c:pt>
                <c:pt idx="741">
                  <c:v>177.32082421059735</c:v>
                </c:pt>
                <c:pt idx="742">
                  <c:v>183.48804669354624</c:v>
                </c:pt>
                <c:pt idx="743">
                  <c:v>184.26636203093759</c:v>
                </c:pt>
                <c:pt idx="744">
                  <c:v>185.04632459655627</c:v>
                </c:pt>
                <c:pt idx="745">
                  <c:v>185.04632459655627</c:v>
                </c:pt>
                <c:pt idx="746">
                  <c:v>185.82793439040225</c:v>
                </c:pt>
                <c:pt idx="747">
                  <c:v>188.97084584805887</c:v>
                </c:pt>
                <c:pt idx="748">
                  <c:v>194.53435918570835</c:v>
                </c:pt>
                <c:pt idx="749">
                  <c:v>200.99149383665903</c:v>
                </c:pt>
                <c:pt idx="750">
                  <c:v>204.25959463958918</c:v>
                </c:pt>
                <c:pt idx="751">
                  <c:v>204.25959463958918</c:v>
                </c:pt>
                <c:pt idx="752">
                  <c:v>203.44009859651575</c:v>
                </c:pt>
                <c:pt idx="753">
                  <c:v>200.17858670649468</c:v>
                </c:pt>
                <c:pt idx="754">
                  <c:v>193.73462988136228</c:v>
                </c:pt>
                <c:pt idx="755">
                  <c:v>186.61119141247545</c:v>
                </c:pt>
                <c:pt idx="756">
                  <c:v>176.55733392725156</c:v>
                </c:pt>
                <c:pt idx="757">
                  <c:v>157.28476366803645</c:v>
                </c:pt>
                <c:pt idx="758">
                  <c:v>127.20637623784259</c:v>
                </c:pt>
                <c:pt idx="759">
                  <c:v>95.770672748367275</c:v>
                </c:pt>
                <c:pt idx="760">
                  <c:v>69.265946957264617</c:v>
                </c:pt>
                <c:pt idx="761">
                  <c:v>46.261581149139069</c:v>
                </c:pt>
                <c:pt idx="762">
                  <c:v>27.884279431452441</c:v>
                </c:pt>
                <c:pt idx="763">
                  <c:v>16.84208500985855</c:v>
                </c:pt>
                <c:pt idx="764">
                  <c:v>11.860043236440074</c:v>
                </c:pt>
                <c:pt idx="765">
                  <c:v>13.494093637905156</c:v>
                </c:pt>
                <c:pt idx="766">
                  <c:v>21.084521309226805</c:v>
                </c:pt>
                <c:pt idx="767">
                  <c:v>30.046266479761844</c:v>
                </c:pt>
                <c:pt idx="768">
                  <c:v>41.325661766084522</c:v>
                </c:pt>
                <c:pt idx="769">
                  <c:v>53.976374551620623</c:v>
                </c:pt>
                <c:pt idx="770">
                  <c:v>74.620262310049114</c:v>
                </c:pt>
                <c:pt idx="771">
                  <c:v>102.6297310867751</c:v>
                </c:pt>
                <c:pt idx="772">
                  <c:v>131.12019050586781</c:v>
                </c:pt>
                <c:pt idx="773">
                  <c:v>163.09618485389208</c:v>
                </c:pt>
                <c:pt idx="774">
                  <c:v>185.82793439040225</c:v>
                </c:pt>
                <c:pt idx="775">
                  <c:v>213.38276817639797</c:v>
                </c:pt>
                <c:pt idx="776">
                  <c:v>241.0562023947582</c:v>
                </c:pt>
                <c:pt idx="777">
                  <c:v>261.06014198688706</c:v>
                </c:pt>
                <c:pt idx="778">
                  <c:v>278.02000381499647</c:v>
                </c:pt>
                <c:pt idx="779">
                  <c:v>294.52770149471644</c:v>
                </c:pt>
                <c:pt idx="780">
                  <c:v>307.47244451882261</c:v>
                </c:pt>
                <c:pt idx="781">
                  <c:v>317.61937039888801</c:v>
                </c:pt>
                <c:pt idx="782">
                  <c:v>324.82022859445715</c:v>
                </c:pt>
                <c:pt idx="783">
                  <c:v>330.01311558096785</c:v>
                </c:pt>
                <c:pt idx="784">
                  <c:v>333.14861451160181</c:v>
                </c:pt>
                <c:pt idx="785">
                  <c:v>337.35234094762887</c:v>
                </c:pt>
                <c:pt idx="786">
                  <c:v>344.77228049742661</c:v>
                </c:pt>
                <c:pt idx="787">
                  <c:v>350.12165416552932</c:v>
                </c:pt>
                <c:pt idx="788">
                  <c:v>351.19647058383174</c:v>
                </c:pt>
                <c:pt idx="789">
                  <c:v>351.19647058383174</c:v>
                </c:pt>
                <c:pt idx="790">
                  <c:v>352.27293423036144</c:v>
                </c:pt>
                <c:pt idx="791">
                  <c:v>355.51220853931409</c:v>
                </c:pt>
                <c:pt idx="792">
                  <c:v>358.76630790231229</c:v>
                </c:pt>
                <c:pt idx="793">
                  <c:v>354.43080320810253</c:v>
                </c:pt>
                <c:pt idx="794">
                  <c:v>332.10180097316317</c:v>
                </c:pt>
                <c:pt idx="795">
                  <c:v>293.5434826289146</c:v>
                </c:pt>
                <c:pt idx="796">
                  <c:v>245.53254510240069</c:v>
                </c:pt>
                <c:pt idx="797">
                  <c:v>200.17858670649468</c:v>
                </c:pt>
                <c:pt idx="798">
                  <c:v>166.04142892427467</c:v>
                </c:pt>
                <c:pt idx="799">
                  <c:v>147.36844973979069</c:v>
                </c:pt>
                <c:pt idx="800">
                  <c:v>141.16416462172802</c:v>
                </c:pt>
                <c:pt idx="801">
                  <c:v>140.48303574974634</c:v>
                </c:pt>
                <c:pt idx="802">
                  <c:v>145.9781891159636</c:v>
                </c:pt>
                <c:pt idx="803">
                  <c:v>164.56551243262888</c:v>
                </c:pt>
                <c:pt idx="804">
                  <c:v>192.93654780524346</c:v>
                </c:pt>
                <c:pt idx="805">
                  <c:v>217.59555436767513</c:v>
                </c:pt>
                <c:pt idx="806">
                  <c:v>228.74152416758793</c:v>
                </c:pt>
                <c:pt idx="807">
                  <c:v>231.35320452194563</c:v>
                </c:pt>
                <c:pt idx="808">
                  <c:v>227.0086400724858</c:v>
                </c:pt>
                <c:pt idx="809">
                  <c:v>216.7497026729651</c:v>
                </c:pt>
                <c:pt idx="810">
                  <c:v>203.44009859651575</c:v>
                </c:pt>
                <c:pt idx="811">
                  <c:v>185.04632459655627</c:v>
                </c:pt>
                <c:pt idx="812">
                  <c:v>157.28476366803645</c:v>
                </c:pt>
                <c:pt idx="813">
                  <c:v>129.80899683695029</c:v>
                </c:pt>
                <c:pt idx="814">
                  <c:v>103.7959686716917</c:v>
                </c:pt>
                <c:pt idx="815">
                  <c:v>79.660780685536167</c:v>
                </c:pt>
                <c:pt idx="816">
                  <c:v>56.968564626480806</c:v>
                </c:pt>
                <c:pt idx="817">
                  <c:v>39.501356504368225</c:v>
                </c:pt>
                <c:pt idx="818">
                  <c:v>26.685097281990171</c:v>
                </c:pt>
                <c:pt idx="819">
                  <c:v>23.802447884244319</c:v>
                </c:pt>
                <c:pt idx="820">
                  <c:v>26.685097281990171</c:v>
                </c:pt>
                <c:pt idx="821">
                  <c:v>37.718231948334001</c:v>
                </c:pt>
                <c:pt idx="822">
                  <c:v>50.655562445417402</c:v>
                </c:pt>
                <c:pt idx="823">
                  <c:v>64.110946219981372</c:v>
                </c:pt>
                <c:pt idx="824">
                  <c:v>78.131329276503578</c:v>
                </c:pt>
                <c:pt idx="825">
                  <c:v>89.691576975578073</c:v>
                </c:pt>
                <c:pt idx="826">
                  <c:v>101.47008241476763</c:v>
                </c:pt>
                <c:pt idx="827">
                  <c:v>113.36307021575337</c:v>
                </c:pt>
                <c:pt idx="828">
                  <c:v>124.63011129037145</c:v>
                </c:pt>
                <c:pt idx="829">
                  <c:v>141.16416462172802</c:v>
                </c:pt>
                <c:pt idx="830">
                  <c:v>159.45169240102769</c:v>
                </c:pt>
                <c:pt idx="831">
                  <c:v>176.55733392725156</c:v>
                </c:pt>
                <c:pt idx="832">
                  <c:v>187.39609566277599</c:v>
                </c:pt>
                <c:pt idx="833">
                  <c:v>191.34532533768783</c:v>
                </c:pt>
                <c:pt idx="834">
                  <c:v>195.33573571828171</c:v>
                </c:pt>
                <c:pt idx="835">
                  <c:v>200.17858670649468</c:v>
                </c:pt>
                <c:pt idx="836">
                  <c:v>204.25959463958918</c:v>
                </c:pt>
                <c:pt idx="837">
                  <c:v>207.55405109415591</c:v>
                </c:pt>
                <c:pt idx="838">
                  <c:v>213.38276817639797</c:v>
                </c:pt>
                <c:pt idx="839">
                  <c:v>220.99543342878795</c:v>
                </c:pt>
                <c:pt idx="840">
                  <c:v>227.0086400724858</c:v>
                </c:pt>
                <c:pt idx="841">
                  <c:v>233.97970993034889</c:v>
                </c:pt>
                <c:pt idx="842">
                  <c:v>244.63398210441764</c:v>
                </c:pt>
                <c:pt idx="843">
                  <c:v>255.52545514321511</c:v>
                </c:pt>
                <c:pt idx="844">
                  <c:v>262.91821542726274</c:v>
                </c:pt>
                <c:pt idx="845">
                  <c:v>265.71767979953074</c:v>
                </c:pt>
                <c:pt idx="846">
                  <c:v>267.59222552217921</c:v>
                </c:pt>
                <c:pt idx="847">
                  <c:v>269.47336015773681</c:v>
                </c:pt>
                <c:pt idx="848">
                  <c:v>274.20502324060823</c:v>
                </c:pt>
                <c:pt idx="849">
                  <c:v>283.79189152339734</c:v>
                </c:pt>
                <c:pt idx="850">
                  <c:v>297.49024146148548</c:v>
                </c:pt>
                <c:pt idx="851">
                  <c:v>307.47244451882261</c:v>
                </c:pt>
                <c:pt idx="852">
                  <c:v>313.54083330813449</c:v>
                </c:pt>
                <c:pt idx="853">
                  <c:v>319.66852231362844</c:v>
                </c:pt>
                <c:pt idx="854">
                  <c:v>325.85551153530469</c:v>
                </c:pt>
                <c:pt idx="855">
                  <c:v>330.01311558096785</c:v>
                </c:pt>
                <c:pt idx="856">
                  <c:v>331.05663466295186</c:v>
                </c:pt>
                <c:pt idx="857">
                  <c:v>332.10180097316317</c:v>
                </c:pt>
                <c:pt idx="858">
                  <c:v>342.64406162777664</c:v>
                </c:pt>
                <c:pt idx="859">
                  <c:v>356.59526109875276</c:v>
                </c:pt>
                <c:pt idx="860">
                  <c:v>367.51638424564135</c:v>
                </c:pt>
                <c:pt idx="861">
                  <c:v>374.14812508868431</c:v>
                </c:pt>
                <c:pt idx="862">
                  <c:v>389.85279900760355</c:v>
                </c:pt>
                <c:pt idx="863">
                  <c:v>416.35423034225153</c:v>
                </c:pt>
                <c:pt idx="864">
                  <c:v>430.52698200979751</c:v>
                </c:pt>
                <c:pt idx="865">
                  <c:v>436.50230240426782</c:v>
                </c:pt>
                <c:pt idx="866">
                  <c:v>443.72704540913264</c:v>
                </c:pt>
                <c:pt idx="867">
                  <c:v>458.35443206740865</c:v>
                </c:pt>
                <c:pt idx="868">
                  <c:v>475.71951203942973</c:v>
                </c:pt>
                <c:pt idx="869">
                  <c:v>483.26052286393275</c:v>
                </c:pt>
                <c:pt idx="870">
                  <c:v>481.99956965594748</c:v>
                </c:pt>
                <c:pt idx="871">
                  <c:v>478.22659340135505</c:v>
                </c:pt>
                <c:pt idx="872">
                  <c:v>473.2190195904135</c:v>
                </c:pt>
                <c:pt idx="873">
                  <c:v>468.23780143110889</c:v>
                </c:pt>
                <c:pt idx="874">
                  <c:v>460.81539103896989</c:v>
                </c:pt>
                <c:pt idx="875">
                  <c:v>449.7929633561036</c:v>
                </c:pt>
                <c:pt idx="876">
                  <c:v>435.30394386891936</c:v>
                </c:pt>
                <c:pt idx="877">
                  <c:v>418.69988333790309</c:v>
                </c:pt>
                <c:pt idx="878">
                  <c:v>408.19633254663097</c:v>
                </c:pt>
                <c:pt idx="879">
                  <c:v>403.57091568441922</c:v>
                </c:pt>
                <c:pt idx="880">
                  <c:v>403.57091568441922</c:v>
                </c:pt>
                <c:pt idx="881">
                  <c:v>392.12267950480009</c:v>
                </c:pt>
                <c:pt idx="882">
                  <c:v>380.83916614790911</c:v>
                </c:pt>
                <c:pt idx="883">
                  <c:v>380.83916614790911</c:v>
                </c:pt>
                <c:pt idx="884">
                  <c:v>380.83916614790911</c:v>
                </c:pt>
                <c:pt idx="885">
                  <c:v>381.96010495657538</c:v>
                </c:pt>
                <c:pt idx="886">
                  <c:v>385.33280475193811</c:v>
                </c:pt>
                <c:pt idx="887">
                  <c:v>387.58950742331621</c:v>
                </c:pt>
                <c:pt idx="888">
                  <c:v>388.72032960134624</c:v>
                </c:pt>
                <c:pt idx="889">
                  <c:v>386.46033247351357</c:v>
                </c:pt>
                <c:pt idx="890">
                  <c:v>381.96010495657538</c:v>
                </c:pt>
                <c:pt idx="891">
                  <c:v>373.03871687760881</c:v>
                </c:pt>
                <c:pt idx="892">
                  <c:v>360.94394361878091</c:v>
                </c:pt>
                <c:pt idx="893">
                  <c:v>345.8388607745926</c:v>
                </c:pt>
                <c:pt idx="894">
                  <c:v>333.14861451160181</c:v>
                </c:pt>
                <c:pt idx="895">
                  <c:v>322.75460439744387</c:v>
                </c:pt>
                <c:pt idx="896">
                  <c:v>317.61937039888801</c:v>
                </c:pt>
                <c:pt idx="897">
                  <c:v>315.57680739705665</c:v>
                </c:pt>
                <c:pt idx="898">
                  <c:v>315.57680739705665</c:v>
                </c:pt>
                <c:pt idx="899">
                  <c:v>314.55799673848185</c:v>
                </c:pt>
                <c:pt idx="900">
                  <c:v>311.5114481321213</c:v>
                </c:pt>
                <c:pt idx="901">
                  <c:v>305.46282608153683</c:v>
                </c:pt>
                <c:pt idx="902">
                  <c:v>293.5434826289146</c:v>
                </c:pt>
                <c:pt idx="903">
                  <c:v>245.53254510240069</c:v>
                </c:pt>
                <c:pt idx="904">
                  <c:v>200.17858670649468</c:v>
                </c:pt>
                <c:pt idx="905">
                  <c:v>166.04142892427467</c:v>
                </c:pt>
                <c:pt idx="906">
                  <c:v>147.36844973979069</c:v>
                </c:pt>
                <c:pt idx="907">
                  <c:v>141.16416462172802</c:v>
                </c:pt>
                <c:pt idx="908">
                  <c:v>140.48303574974634</c:v>
                </c:pt>
                <c:pt idx="909">
                  <c:v>145.9781891159636</c:v>
                </c:pt>
                <c:pt idx="910">
                  <c:v>164.56551243262888</c:v>
                </c:pt>
                <c:pt idx="911">
                  <c:v>192.93654780524346</c:v>
                </c:pt>
                <c:pt idx="912">
                  <c:v>217.59555436767513</c:v>
                </c:pt>
                <c:pt idx="913">
                  <c:v>228.74152416758793</c:v>
                </c:pt>
                <c:pt idx="914">
                  <c:v>240.16587553791155</c:v>
                </c:pt>
                <c:pt idx="915">
                  <c:v>267.59222552217921</c:v>
                </c:pt>
                <c:pt idx="916">
                  <c:v>278.02000381499647</c:v>
                </c:pt>
                <c:pt idx="917">
                  <c:v>288.64709672331497</c:v>
                </c:pt>
                <c:pt idx="918">
                  <c:v>286.700072958666</c:v>
                </c:pt>
                <c:pt idx="919">
                  <c:v>287.67276122687684</c:v>
                </c:pt>
                <c:pt idx="920">
                  <c:v>291.57998658199296</c:v>
                </c:pt>
                <c:pt idx="921">
                  <c:v>301.46335594569291</c:v>
                </c:pt>
                <c:pt idx="922">
                  <c:v>319.66852231362844</c:v>
                </c:pt>
                <c:pt idx="923">
                  <c:v>336.29893849628115</c:v>
                </c:pt>
                <c:pt idx="924">
                  <c:v>349.04848497545419</c:v>
                </c:pt>
                <c:pt idx="925">
                  <c:v>338.40739062720377</c:v>
                </c:pt>
                <c:pt idx="926">
                  <c:v>323.7865928818369</c:v>
                </c:pt>
                <c:pt idx="927">
                  <c:v>316.59726528385869</c:v>
                </c:pt>
                <c:pt idx="928">
                  <c:v>309.48865186901736</c:v>
                </c:pt>
                <c:pt idx="929">
                  <c:v>305.46282608153683</c:v>
                </c:pt>
                <c:pt idx="930">
                  <c:v>301.46335594569291</c:v>
                </c:pt>
                <c:pt idx="931">
                  <c:v>298.48104924019646</c:v>
                </c:pt>
                <c:pt idx="932">
                  <c:v>294.52770149471644</c:v>
                </c:pt>
                <c:pt idx="933">
                  <c:v>290.60070940087297</c:v>
                </c:pt>
                <c:pt idx="934">
                  <c:v>282.82579216809557</c:v>
                </c:pt>
                <c:pt idx="935">
                  <c:v>272.30741632277778</c:v>
                </c:pt>
                <c:pt idx="936">
                  <c:v>263.84972298979147</c:v>
                </c:pt>
                <c:pt idx="937">
                  <c:v>258.28538603802832</c:v>
                </c:pt>
                <c:pt idx="938">
                  <c:v>253.69373735447599</c:v>
                </c:pt>
                <c:pt idx="939">
                  <c:v>249.14326937660573</c:v>
                </c:pt>
                <c:pt idx="940">
                  <c:v>243.73706633466182</c:v>
                </c:pt>
                <c:pt idx="941">
                  <c:v>241.0562023947582</c:v>
                </c:pt>
                <c:pt idx="942">
                  <c:v>240.16587553791155</c:v>
                </c:pt>
                <c:pt idx="943">
                  <c:v>239.27719590929215</c:v>
                </c:pt>
                <c:pt idx="944">
                  <c:v>239.27719590929215</c:v>
                </c:pt>
                <c:pt idx="945">
                  <c:v>240.16587553791155</c:v>
                </c:pt>
                <c:pt idx="946">
                  <c:v>241.94817647983211</c:v>
                </c:pt>
                <c:pt idx="947">
                  <c:v>249.14326937660573</c:v>
                </c:pt>
                <c:pt idx="948">
                  <c:v>256.44378487992549</c:v>
                </c:pt>
                <c:pt idx="949">
                  <c:v>260.13357610904023</c:v>
                </c:pt>
                <c:pt idx="950">
                  <c:v>259.20865745942069</c:v>
                </c:pt>
                <c:pt idx="951">
                  <c:v>250.05006851572523</c:v>
                </c:pt>
                <c:pt idx="952">
                  <c:v>228.74152416758793</c:v>
                </c:pt>
                <c:pt idx="953">
                  <c:v>192.93654780524346</c:v>
                </c:pt>
                <c:pt idx="954">
                  <c:v>152.99538136419065</c:v>
                </c:pt>
                <c:pt idx="955">
                  <c:v>117.68127901357661</c:v>
                </c:pt>
                <c:pt idx="956">
                  <c:v>86.994240753401584</c:v>
                </c:pt>
                <c:pt idx="957">
                  <c:v>60.934266583665455</c:v>
                </c:pt>
                <c:pt idx="958">
                  <c:v>51.888512773538977</c:v>
                </c:pt>
                <c:pt idx="959">
                  <c:v>55.676314082177022</c:v>
                </c:pt>
                <c:pt idx="960">
                  <c:v>70.706448042023894</c:v>
                </c:pt>
                <c:pt idx="961">
                  <c:v>98.599787228726399</c:v>
                </c:pt>
                <c:pt idx="962">
                  <c:v>134.42700117213911</c:v>
                </c:pt>
                <c:pt idx="963">
                  <c:v>169.01302864629383</c:v>
                </c:pt>
                <c:pt idx="964">
                  <c:v>197.74974868536543</c:v>
                </c:pt>
                <c:pt idx="965">
                  <c:v>215.06294096822702</c:v>
                </c:pt>
                <c:pt idx="966">
                  <c:v>223.56263862100906</c:v>
                </c:pt>
                <c:pt idx="967">
                  <c:v>224.42166814153734</c:v>
                </c:pt>
                <c:pt idx="968">
                  <c:v>223.56263862100906</c:v>
                </c:pt>
                <c:pt idx="969">
                  <c:v>220.14299282116886</c:v>
                </c:pt>
                <c:pt idx="970">
                  <c:v>213.38276817639797</c:v>
                </c:pt>
                <c:pt idx="971">
                  <c:v>199.36732680455771</c:v>
                </c:pt>
                <c:pt idx="972">
                  <c:v>173.51984507614108</c:v>
                </c:pt>
                <c:pt idx="973">
                  <c:v>135.76125603623868</c:v>
                </c:pt>
                <c:pt idx="974">
                  <c:v>102.6297310867751</c:v>
                </c:pt>
                <c:pt idx="975">
                  <c:v>74.125270227750491</c:v>
                </c:pt>
                <c:pt idx="976">
                  <c:v>50.247873459164758</c:v>
                </c:pt>
                <c:pt idx="977">
                  <c:v>30.678802119038643</c:v>
                </c:pt>
                <c:pt idx="978">
                  <c:v>21.084521309226805</c:v>
                </c:pt>
                <c:pt idx="979">
                  <c:v>14.350652316092491</c:v>
                </c:pt>
                <c:pt idx="980">
                  <c:v>9.4295579870835002</c:v>
                </c:pt>
                <c:pt idx="981">
                  <c:v>6.3780676960411089</c:v>
                </c:pt>
                <c:pt idx="982">
                  <c:v>4.2696155651184275</c:v>
                </c:pt>
                <c:pt idx="983">
                  <c:v>2.4914326937660576</c:v>
                </c:pt>
                <c:pt idx="984">
                  <c:v>0.84338085236907223</c:v>
                </c:pt>
                <c:pt idx="985">
                  <c:v>9.9657307750642327E-2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5.2711303273067014E-2</c:v>
                </c:pt>
                <c:pt idx="1028">
                  <c:v>1.0674038912796069</c:v>
                </c:pt>
                <c:pt idx="1029">
                  <c:v>6.0914499844938055</c:v>
                </c:pt>
                <c:pt idx="1030">
                  <c:v>17.556158446385876</c:v>
                </c:pt>
                <c:pt idx="1031">
                  <c:v>32.944564545666879</c:v>
                </c:pt>
                <c:pt idx="1032">
                  <c:v>49.034689869770567</c:v>
                </c:pt>
                <c:pt idx="1033">
                  <c:v>65.497088773240321</c:v>
                </c:pt>
                <c:pt idx="1034">
                  <c:v>82.764158665737966</c:v>
                </c:pt>
                <c:pt idx="1035">
                  <c:v>100.8927289211048</c:v>
                </c:pt>
                <c:pt idx="1036">
                  <c:v>116.43926893020502</c:v>
                </c:pt>
                <c:pt idx="1037">
                  <c:v>129.80899683695029</c:v>
                </c:pt>
                <c:pt idx="1038">
                  <c:v>141.84694072193693</c:v>
                </c:pt>
                <c:pt idx="1039">
                  <c:v>156.56574854682728</c:v>
                </c:pt>
                <c:pt idx="1040">
                  <c:v>174.27674644657779</c:v>
                </c:pt>
                <c:pt idx="1041">
                  <c:v>192.93654780524346</c:v>
                </c:pt>
                <c:pt idx="1042">
                  <c:v>210.04218933146737</c:v>
                </c:pt>
                <c:pt idx="1043">
                  <c:v>221.8495212646344</c:v>
                </c:pt>
                <c:pt idx="1044">
                  <c:v>227.87425850592322</c:v>
                </c:pt>
                <c:pt idx="1045">
                  <c:v>229.61043705747986</c:v>
                </c:pt>
                <c:pt idx="1046">
                  <c:v>230.48099717559907</c:v>
                </c:pt>
                <c:pt idx="1047">
                  <c:v>232.22705909651947</c:v>
                </c:pt>
                <c:pt idx="1048">
                  <c:v>233.97970993034889</c:v>
                </c:pt>
                <c:pt idx="1049">
                  <c:v>232.22705909651947</c:v>
                </c:pt>
                <c:pt idx="1050">
                  <c:v>225.28234489029285</c:v>
                </c:pt>
                <c:pt idx="1051">
                  <c:v>211.70918429747817</c:v>
                </c:pt>
                <c:pt idx="1052">
                  <c:v>196.13875947908227</c:v>
                </c:pt>
                <c:pt idx="1053">
                  <c:v>178.08596172217051</c:v>
                </c:pt>
                <c:pt idx="1054">
                  <c:v>158.0054260174729</c:v>
                </c:pt>
                <c:pt idx="1055">
                  <c:v>133.76234458243027</c:v>
                </c:pt>
                <c:pt idx="1056">
                  <c:v>106.74038912796068</c:v>
                </c:pt>
                <c:pt idx="1057">
                  <c:v>77.624806596613922</c:v>
                </c:pt>
                <c:pt idx="1058">
                  <c:v>53.136288155706104</c:v>
                </c:pt>
                <c:pt idx="1059">
                  <c:v>36.321382411597725</c:v>
                </c:pt>
                <c:pt idx="1060">
                  <c:v>22.969774015352584</c:v>
                </c:pt>
                <c:pt idx="1061">
                  <c:v>14.788815024549862</c:v>
                </c:pt>
                <c:pt idx="1062">
                  <c:v>11.860043236440074</c:v>
                </c:pt>
                <c:pt idx="1063">
                  <c:v>12.058534237827716</c:v>
                </c:pt>
                <c:pt idx="1064">
                  <c:v>13.494093637905156</c:v>
                </c:pt>
                <c:pt idx="1065">
                  <c:v>20.043473069583726</c:v>
                </c:pt>
                <c:pt idx="1066">
                  <c:v>32.615942514323848</c:v>
                </c:pt>
                <c:pt idx="1067">
                  <c:v>45.097814406563373</c:v>
                </c:pt>
                <c:pt idx="1068">
                  <c:v>49.841831701139427</c:v>
                </c:pt>
                <c:pt idx="1069">
                  <c:v>52.302790672700738</c:v>
                </c:pt>
                <c:pt idx="1070">
                  <c:v>57.402609264369964</c:v>
                </c:pt>
                <c:pt idx="1071">
                  <c:v>68.313849041894841</c:v>
                </c:pt>
                <c:pt idx="1072">
                  <c:v>83.287153627900452</c:v>
                </c:pt>
                <c:pt idx="1073">
                  <c:v>102.6297310867751</c:v>
                </c:pt>
                <c:pt idx="1074">
                  <c:v>128.50439208094184</c:v>
                </c:pt>
                <c:pt idx="1075">
                  <c:v>163.09618485389208</c:v>
                </c:pt>
                <c:pt idx="1076">
                  <c:v>200.17858670649468</c:v>
                </c:pt>
                <c:pt idx="1077">
                  <c:v>233.97970993034889</c:v>
                </c:pt>
                <c:pt idx="1078">
                  <c:v>261.98835509296129</c:v>
                </c:pt>
                <c:pt idx="1079">
                  <c:v>285.72903191868249</c:v>
                </c:pt>
                <c:pt idx="1080">
                  <c:v>308.47972457980637</c:v>
                </c:pt>
                <c:pt idx="1081">
                  <c:v>322.75460439744387</c:v>
                </c:pt>
                <c:pt idx="1082">
                  <c:v>326.89244170437962</c:v>
                </c:pt>
                <c:pt idx="1083">
                  <c:v>321.72426314127813</c:v>
                </c:pt>
                <c:pt idx="1084">
                  <c:v>305.46282608153683</c:v>
                </c:pt>
                <c:pt idx="1085">
                  <c:v>289.62307944798027</c:v>
                </c:pt>
                <c:pt idx="1086">
                  <c:v>282.82579216809557</c:v>
                </c:pt>
                <c:pt idx="1087">
                  <c:v>282.82579216809557</c:v>
                </c:pt>
                <c:pt idx="1088">
                  <c:v>283.79189152339734</c:v>
                </c:pt>
                <c:pt idx="1089">
                  <c:v>284.75963810692616</c:v>
                </c:pt>
                <c:pt idx="1090">
                  <c:v>284.75963810692616</c:v>
                </c:pt>
                <c:pt idx="1091">
                  <c:v>284.75963810692616</c:v>
                </c:pt>
                <c:pt idx="1092">
                  <c:v>287.67276122687684</c:v>
                </c:pt>
                <c:pt idx="1093">
                  <c:v>297.49024146148548</c:v>
                </c:pt>
                <c:pt idx="1094">
                  <c:v>313.54083330813449</c:v>
                </c:pt>
                <c:pt idx="1095">
                  <c:v>326.89244170437962</c:v>
                </c:pt>
                <c:pt idx="1096">
                  <c:v>334.19707527826768</c:v>
                </c:pt>
                <c:pt idx="1097">
                  <c:v>336.29893849628115</c:v>
                </c:pt>
                <c:pt idx="1098">
                  <c:v>332.10180097316317</c:v>
                </c:pt>
                <c:pt idx="1099">
                  <c:v>319.66852231362844</c:v>
                </c:pt>
                <c:pt idx="1100">
                  <c:v>299.47350424713471</c:v>
                </c:pt>
                <c:pt idx="1101">
                  <c:v>285.72903191868249</c:v>
                </c:pt>
                <c:pt idx="1102">
                  <c:v>280.89853514217401</c:v>
                </c:pt>
                <c:pt idx="1103">
                  <c:v>284.75963810692616</c:v>
                </c:pt>
                <c:pt idx="1104">
                  <c:v>298.48104924019646</c:v>
                </c:pt>
                <c:pt idx="1105">
                  <c:v>319.66852231362844</c:v>
                </c:pt>
                <c:pt idx="1106">
                  <c:v>336.29893849628115</c:v>
                </c:pt>
                <c:pt idx="1107">
                  <c:v>342.64406162777664</c:v>
                </c:pt>
                <c:pt idx="1108">
                  <c:v>341.58242303529249</c:v>
                </c:pt>
                <c:pt idx="1109">
                  <c:v>332.10180097316317</c:v>
                </c:pt>
                <c:pt idx="1110">
                  <c:v>316.59726528385869</c:v>
                </c:pt>
                <c:pt idx="1111">
                  <c:v>308.47972457980637</c:v>
                </c:pt>
                <c:pt idx="1112">
                  <c:v>309.48865186901736</c:v>
                </c:pt>
                <c:pt idx="1113">
                  <c:v>322.75460439744387</c:v>
                </c:pt>
                <c:pt idx="1114">
                  <c:v>351.19647058383174</c:v>
                </c:pt>
                <c:pt idx="1115">
                  <c:v>380.83916614790911</c:v>
                </c:pt>
                <c:pt idx="1116">
                  <c:v>396.68220723792035</c:v>
                </c:pt>
                <c:pt idx="1117">
                  <c:v>400.11914893414701</c:v>
                </c:pt>
                <c:pt idx="1118">
                  <c:v>395.53985446229933</c:v>
                </c:pt>
                <c:pt idx="1119">
                  <c:v>381.96010495657538</c:v>
                </c:pt>
                <c:pt idx="1120">
                  <c:v>368.61755631558049</c:v>
                </c:pt>
                <c:pt idx="1121">
                  <c:v>360.94394361878091</c:v>
                </c:pt>
                <c:pt idx="1122">
                  <c:v>355.51220853931409</c:v>
                </c:pt>
                <c:pt idx="1123">
                  <c:v>346.90708827998589</c:v>
                </c:pt>
                <c:pt idx="1124">
                  <c:v>328.97124372721123</c:v>
                </c:pt>
                <c:pt idx="1125">
                  <c:v>299.47350424713471</c:v>
                </c:pt>
                <c:pt idx="1126">
                  <c:v>256.44378487992549</c:v>
                </c:pt>
                <c:pt idx="1127">
                  <c:v>210.04218933146737</c:v>
                </c:pt>
                <c:pt idx="1128">
                  <c:v>168.26765787344814</c:v>
                </c:pt>
                <c:pt idx="1129">
                  <c:v>132.4379730876945</c:v>
                </c:pt>
                <c:pt idx="1130">
                  <c:v>107.92968790805925</c:v>
                </c:pt>
                <c:pt idx="1131">
                  <c:v>89.148815274688189</c:v>
                </c:pt>
                <c:pt idx="1132">
                  <c:v>73.140227747835056</c:v>
                </c:pt>
                <c:pt idx="1133">
                  <c:v>58.275640224830148</c:v>
                </c:pt>
                <c:pt idx="1134">
                  <c:v>43.569186611644447</c:v>
                </c:pt>
                <c:pt idx="1135">
                  <c:v>30.997540781017964</c:v>
                </c:pt>
                <c:pt idx="1136">
                  <c:v>21.882603385345583</c:v>
                </c:pt>
                <c:pt idx="1137">
                  <c:v>17.556158446385876</c:v>
                </c:pt>
                <c:pt idx="1138">
                  <c:v>16.607354987470671</c:v>
                </c:pt>
                <c:pt idx="1139">
                  <c:v>16.84208500985855</c:v>
                </c:pt>
                <c:pt idx="1140">
                  <c:v>17.556158446385876</c:v>
                </c:pt>
                <c:pt idx="1141">
                  <c:v>18.779225405143766</c:v>
                </c:pt>
                <c:pt idx="1142">
                  <c:v>22.151925200506408</c:v>
                </c:pt>
                <c:pt idx="1143">
                  <c:v>30.046266479761844</c:v>
                </c:pt>
                <c:pt idx="1144">
                  <c:v>41.69546450310964</c:v>
                </c:pt>
                <c:pt idx="1145">
                  <c:v>49.034689869770567</c:v>
                </c:pt>
                <c:pt idx="1146">
                  <c:v>50.655562445417402</c:v>
                </c:pt>
                <c:pt idx="1147">
                  <c:v>42.440011661841716</c:v>
                </c:pt>
                <c:pt idx="1148">
                  <c:v>24.935740904615258</c:v>
                </c:pt>
                <c:pt idx="1149">
                  <c:v>15.684907180192003</c:v>
                </c:pt>
                <c:pt idx="1150">
                  <c:v>11.860043236440074</c:v>
                </c:pt>
                <c:pt idx="1151">
                  <c:v>11.860043236440074</c:v>
                </c:pt>
                <c:pt idx="1152">
                  <c:v>11.860043236440074</c:v>
                </c:pt>
                <c:pt idx="1153">
                  <c:v>15.913048289670744</c:v>
                </c:pt>
                <c:pt idx="1154">
                  <c:v>29.109817232551254</c:v>
                </c:pt>
                <c:pt idx="1155">
                  <c:v>51.888512773538977</c:v>
                </c:pt>
                <c:pt idx="1156">
                  <c:v>73.140227747835056</c:v>
                </c:pt>
                <c:pt idx="1157">
                  <c:v>94.092970798879151</c:v>
                </c:pt>
                <c:pt idx="1158">
                  <c:v>120.18506591904737</c:v>
                </c:pt>
                <c:pt idx="1159">
                  <c:v>155.13265998909074</c:v>
                </c:pt>
                <c:pt idx="1160">
                  <c:v>196.94343046811019</c:v>
                </c:pt>
                <c:pt idx="1161">
                  <c:v>238.39016350890006</c:v>
                </c:pt>
                <c:pt idx="1162">
                  <c:v>275.15629754186426</c:v>
                </c:pt>
                <c:pt idx="1163">
                  <c:v>311.5114481321213</c:v>
                </c:pt>
                <c:pt idx="1164">
                  <c:v>347.97696301360634</c:v>
                </c:pt>
                <c:pt idx="1165">
                  <c:v>385.33280475193811</c:v>
                </c:pt>
                <c:pt idx="1166">
                  <c:v>422.23071704308489</c:v>
                </c:pt>
                <c:pt idx="1167">
                  <c:v>438.903961159647</c:v>
                </c:pt>
                <c:pt idx="1168">
                  <c:v>454.67534782177142</c:v>
                </c:pt>
                <c:pt idx="1169">
                  <c:v>478.22659340135505</c:v>
                </c:pt>
                <c:pt idx="1170">
                  <c:v>499.80281233642592</c:v>
                </c:pt>
                <c:pt idx="1171">
                  <c:v>520.54471017437766</c:v>
                </c:pt>
                <c:pt idx="1172">
                  <c:v>540.37321996030096</c:v>
                </c:pt>
                <c:pt idx="1173">
                  <c:v>557.85772397879998</c:v>
                </c:pt>
                <c:pt idx="1174">
                  <c:v>574.24435038381466</c:v>
                </c:pt>
                <c:pt idx="1175">
                  <c:v>589.47379895916276</c:v>
                </c:pt>
                <c:pt idx="1176">
                  <c:v>602.08250742490327</c:v>
                </c:pt>
                <c:pt idx="1177">
                  <c:v>613.40225980279433</c:v>
                </c:pt>
                <c:pt idx="1178">
                  <c:v>624.8274347872316</c:v>
                </c:pt>
                <c:pt idx="1179">
                  <c:v>639.25715405823371</c:v>
                </c:pt>
                <c:pt idx="1180">
                  <c:v>653.85159615196392</c:v>
                </c:pt>
                <c:pt idx="1181">
                  <c:v>668.61076106842279</c:v>
                </c:pt>
                <c:pt idx="1182">
                  <c:v>682.0348475066686</c:v>
                </c:pt>
                <c:pt idx="1183">
                  <c:v>692.56804840603195</c:v>
                </c:pt>
                <c:pt idx="1184">
                  <c:v>701.66074822063581</c:v>
                </c:pt>
                <c:pt idx="1185">
                  <c:v>709.2832968423894</c:v>
                </c:pt>
                <c:pt idx="1186">
                  <c:v>713.87659275416911</c:v>
                </c:pt>
                <c:pt idx="1187">
                  <c:v>713.87659275416911</c:v>
                </c:pt>
                <c:pt idx="1188">
                  <c:v>713.87659275416911</c:v>
                </c:pt>
                <c:pt idx="1189">
                  <c:v>713.87659275416911</c:v>
                </c:pt>
                <c:pt idx="1190">
                  <c:v>713.87659275416911</c:v>
                </c:pt>
                <c:pt idx="1191">
                  <c:v>713.87659275416911</c:v>
                </c:pt>
                <c:pt idx="1192">
                  <c:v>713.87659275416911</c:v>
                </c:pt>
                <c:pt idx="1193">
                  <c:v>713.87659275416911</c:v>
                </c:pt>
                <c:pt idx="1194">
                  <c:v>713.87659275416911</c:v>
                </c:pt>
                <c:pt idx="1195">
                  <c:v>713.87659275416911</c:v>
                </c:pt>
                <c:pt idx="1196">
                  <c:v>715.41098584788381</c:v>
                </c:pt>
                <c:pt idx="1197">
                  <c:v>715.41098584788381</c:v>
                </c:pt>
                <c:pt idx="1198">
                  <c:v>716.94702616982522</c:v>
                </c:pt>
                <c:pt idx="1199">
                  <c:v>723.1076597398652</c:v>
                </c:pt>
                <c:pt idx="1200">
                  <c:v>730.84551433752858</c:v>
                </c:pt>
                <c:pt idx="1201">
                  <c:v>743.31173756160899</c:v>
                </c:pt>
                <c:pt idx="1202">
                  <c:v>755.88338339223549</c:v>
                </c:pt>
                <c:pt idx="1203">
                  <c:v>765.3813013507513</c:v>
                </c:pt>
                <c:pt idx="1204">
                  <c:v>771.74619122097386</c:v>
                </c:pt>
                <c:pt idx="1205">
                  <c:v>774.93851952544912</c:v>
                </c:pt>
                <c:pt idx="1206">
                  <c:v>776.53715452002757</c:v>
                </c:pt>
                <c:pt idx="1207">
                  <c:v>778.13743674283342</c:v>
                </c:pt>
                <c:pt idx="1208">
                  <c:v>779.73936619386632</c:v>
                </c:pt>
                <c:pt idx="1209">
                  <c:v>781.34294287312684</c:v>
                </c:pt>
                <c:pt idx="1210">
                  <c:v>781.34294287312684</c:v>
                </c:pt>
                <c:pt idx="1211">
                  <c:v>781.34294287312684</c:v>
                </c:pt>
                <c:pt idx="1212">
                  <c:v>781.34294287312684</c:v>
                </c:pt>
                <c:pt idx="1213">
                  <c:v>779.73936619386632</c:v>
                </c:pt>
                <c:pt idx="1214">
                  <c:v>779.73936619386632</c:v>
                </c:pt>
                <c:pt idx="1215">
                  <c:v>779.73936619386632</c:v>
                </c:pt>
                <c:pt idx="1216">
                  <c:v>779.73936619386632</c:v>
                </c:pt>
                <c:pt idx="1217">
                  <c:v>778.13743674283342</c:v>
                </c:pt>
                <c:pt idx="1218">
                  <c:v>776.53715452002757</c:v>
                </c:pt>
                <c:pt idx="1219">
                  <c:v>774.93851952544912</c:v>
                </c:pt>
                <c:pt idx="1220">
                  <c:v>773.34153175909796</c:v>
                </c:pt>
                <c:pt idx="1221">
                  <c:v>770.15249791107749</c:v>
                </c:pt>
                <c:pt idx="1222">
                  <c:v>765.3813013507513</c:v>
                </c:pt>
                <c:pt idx="1223">
                  <c:v>760.62492984447056</c:v>
                </c:pt>
                <c:pt idx="1224">
                  <c:v>754.30616236461162</c:v>
                </c:pt>
                <c:pt idx="1225">
                  <c:v>751.15666199404586</c:v>
                </c:pt>
                <c:pt idx="1226">
                  <c:v>748.01375053638924</c:v>
                </c:pt>
                <c:pt idx="1227">
                  <c:v>746.4447656499018</c:v>
                </c:pt>
                <c:pt idx="1228">
                  <c:v>743.31173756160899</c:v>
                </c:pt>
                <c:pt idx="1229">
                  <c:v>741.7476943598034</c:v>
                </c:pt>
                <c:pt idx="1230">
                  <c:v>738.62454964087431</c:v>
                </c:pt>
                <c:pt idx="1231">
                  <c:v>735.50799383485412</c:v>
                </c:pt>
                <c:pt idx="1232">
                  <c:v>733.95218677418495</c:v>
                </c:pt>
                <c:pt idx="1233">
                  <c:v>733.95218677418495</c:v>
                </c:pt>
                <c:pt idx="1234">
                  <c:v>732.39802694174307</c:v>
                </c:pt>
                <c:pt idx="1235">
                  <c:v>732.39802694174307</c:v>
                </c:pt>
                <c:pt idx="1236">
                  <c:v>729.29464896154116</c:v>
                </c:pt>
                <c:pt idx="1237">
                  <c:v>726.19785989424884</c:v>
                </c:pt>
                <c:pt idx="1238">
                  <c:v>718.48471371999449</c:v>
                </c:pt>
                <c:pt idx="1239">
                  <c:v>709.2832968423894</c:v>
                </c:pt>
                <c:pt idx="1240">
                  <c:v>697.10698578631116</c:v>
                </c:pt>
                <c:pt idx="1241">
                  <c:v>686.53919309417483</c:v>
                </c:pt>
                <c:pt idx="1242">
                  <c:v>676.05211458517533</c:v>
                </c:pt>
                <c:pt idx="1243">
                  <c:v>667.12743204975425</c:v>
                </c:pt>
                <c:pt idx="1244">
                  <c:v>656.79025130943762</c:v>
                </c:pt>
                <c:pt idx="1245">
                  <c:v>647.9940525757446</c:v>
                </c:pt>
                <c:pt idx="1246">
                  <c:v>639.25715405823371</c:v>
                </c:pt>
                <c:pt idx="1247">
                  <c:v>629.13905467214579</c:v>
                </c:pt>
                <c:pt idx="1248">
                  <c:v>619.10166946919469</c:v>
                </c:pt>
                <c:pt idx="1249">
                  <c:v>609.14499844938052</c:v>
                </c:pt>
                <c:pt idx="1250">
                  <c:v>599.26904161270318</c:v>
                </c:pt>
                <c:pt idx="1251">
                  <c:v>590.86817765355829</c:v>
                </c:pt>
                <c:pt idx="1252">
                  <c:v>582.52661391059542</c:v>
                </c:pt>
                <c:pt idx="1253">
                  <c:v>574.24435038381466</c:v>
                </c:pt>
                <c:pt idx="1254">
                  <c:v>566.02138707321626</c:v>
                </c:pt>
                <c:pt idx="1255">
                  <c:v>557.85772397879998</c:v>
                </c:pt>
                <c:pt idx="1256">
                  <c:v>549.75336110056605</c:v>
                </c:pt>
                <c:pt idx="1257">
                  <c:v>541.70829843851402</c:v>
                </c:pt>
                <c:pt idx="1258">
                  <c:v>533.72253599264445</c:v>
                </c:pt>
                <c:pt idx="1259">
                  <c:v>525.79607376295712</c:v>
                </c:pt>
                <c:pt idx="1260">
                  <c:v>519.23598734780114</c:v>
                </c:pt>
                <c:pt idx="1261">
                  <c:v>514.01756832376736</c:v>
                </c:pt>
                <c:pt idx="1262">
                  <c:v>510.12104995212871</c:v>
                </c:pt>
                <c:pt idx="1263">
                  <c:v>510.12104995212871</c:v>
                </c:pt>
                <c:pt idx="1264">
                  <c:v>511.41824218111441</c:v>
                </c:pt>
                <c:pt idx="1265">
                  <c:v>515.31970223743485</c:v>
                </c:pt>
                <c:pt idx="1266">
                  <c:v>519.23598734780114</c:v>
                </c:pt>
                <c:pt idx="1267">
                  <c:v>521.85508022918157</c:v>
                </c:pt>
                <c:pt idx="1268">
                  <c:v>524.48076202347124</c:v>
                </c:pt>
                <c:pt idx="1269">
                  <c:v>524.48076202347124</c:v>
                </c:pt>
                <c:pt idx="1270">
                  <c:v>521.85508022918157</c:v>
                </c:pt>
                <c:pt idx="1271">
                  <c:v>517.92891174945169</c:v>
                </c:pt>
                <c:pt idx="1272">
                  <c:v>512.71708163832739</c:v>
                </c:pt>
                <c:pt idx="1273">
                  <c:v>507.53160717883924</c:v>
                </c:pt>
                <c:pt idx="1274">
                  <c:v>503.6597972306098</c:v>
                </c:pt>
                <c:pt idx="1275">
                  <c:v>499.80281233642592</c:v>
                </c:pt>
                <c:pt idx="1276">
                  <c:v>497.23972521477293</c:v>
                </c:pt>
                <c:pt idx="1277">
                  <c:v>497.23972521477293</c:v>
                </c:pt>
                <c:pt idx="1278">
                  <c:v>498.52044516148578</c:v>
                </c:pt>
                <c:pt idx="1279">
                  <c:v>499.80281233642592</c:v>
                </c:pt>
                <c:pt idx="1280">
                  <c:v>502.37248837098781</c:v>
                </c:pt>
                <c:pt idx="1281">
                  <c:v>504.94875331845901</c:v>
                </c:pt>
                <c:pt idx="1282">
                  <c:v>504.94875331845901</c:v>
                </c:pt>
                <c:pt idx="1283">
                  <c:v>506.23935663453557</c:v>
                </c:pt>
                <c:pt idx="1284">
                  <c:v>506.23935663453557</c:v>
                </c:pt>
                <c:pt idx="1285">
                  <c:v>506.23935663453557</c:v>
                </c:pt>
                <c:pt idx="1286">
                  <c:v>503.6597972306098</c:v>
                </c:pt>
                <c:pt idx="1287">
                  <c:v>501.08682673959333</c:v>
                </c:pt>
                <c:pt idx="1288">
                  <c:v>497.23972521477293</c:v>
                </c:pt>
                <c:pt idx="1289">
                  <c:v>492.13331771019455</c:v>
                </c:pt>
                <c:pt idx="1290">
                  <c:v>487.05326585725277</c:v>
                </c:pt>
                <c:pt idx="1291">
                  <c:v>483.26052286393275</c:v>
                </c:pt>
                <c:pt idx="1292">
                  <c:v>478.22659340135505</c:v>
                </c:pt>
                <c:pt idx="1293">
                  <c:v>471.9712442082465</c:v>
                </c:pt>
                <c:pt idx="1294">
                  <c:v>465.75707572082007</c:v>
                </c:pt>
                <c:pt idx="1295">
                  <c:v>459.58408793907574</c:v>
                </c:pt>
                <c:pt idx="1296">
                  <c:v>455.90006200875655</c:v>
                </c:pt>
                <c:pt idx="1297">
                  <c:v>454.67534782177142</c:v>
                </c:pt>
                <c:pt idx="1298">
                  <c:v>455.90006200875655</c:v>
                </c:pt>
                <c:pt idx="1299">
                  <c:v>458.35443206740865</c:v>
                </c:pt>
                <c:pt idx="1300">
                  <c:v>462.04834136709172</c:v>
                </c:pt>
                <c:pt idx="1301">
                  <c:v>464.51918370801661</c:v>
                </c:pt>
                <c:pt idx="1302">
                  <c:v>466.9966149618507</c:v>
                </c:pt>
                <c:pt idx="1303">
                  <c:v>469.48063512859403</c:v>
                </c:pt>
                <c:pt idx="1304">
                  <c:v>473.2190195904135</c:v>
                </c:pt>
                <c:pt idx="1305">
                  <c:v>474.46844220080817</c:v>
                </c:pt>
                <c:pt idx="1306">
                  <c:v>475.71951203942973</c:v>
                </c:pt>
                <c:pt idx="1307">
                  <c:v>475.71951203942973</c:v>
                </c:pt>
                <c:pt idx="1308">
                  <c:v>475.71951203942973</c:v>
                </c:pt>
                <c:pt idx="1309">
                  <c:v>474.46844220080817</c:v>
                </c:pt>
                <c:pt idx="1310">
                  <c:v>474.46844220080817</c:v>
                </c:pt>
                <c:pt idx="1311">
                  <c:v>473.2190195904135</c:v>
                </c:pt>
                <c:pt idx="1312">
                  <c:v>471.9712442082465</c:v>
                </c:pt>
                <c:pt idx="1313">
                  <c:v>469.48063512859403</c:v>
                </c:pt>
                <c:pt idx="1314">
                  <c:v>465.75707572082007</c:v>
                </c:pt>
                <c:pt idx="1315">
                  <c:v>463.28293892344044</c:v>
                </c:pt>
                <c:pt idx="1316">
                  <c:v>459.58408793907574</c:v>
                </c:pt>
                <c:pt idx="1317">
                  <c:v>452.23086113248286</c:v>
                </c:pt>
                <c:pt idx="1318">
                  <c:v>447.36165449263331</c:v>
                </c:pt>
                <c:pt idx="1319">
                  <c:v>442.5188035044203</c:v>
                </c:pt>
                <c:pt idx="1320">
                  <c:v>444.93693454207232</c:v>
                </c:pt>
                <c:pt idx="1321">
                  <c:v>451.01108863017947</c:v>
                </c:pt>
                <c:pt idx="1322">
                  <c:v>462.04834136709172</c:v>
                </c:pt>
                <c:pt idx="1323">
                  <c:v>476.97222910627858</c:v>
                </c:pt>
                <c:pt idx="1324">
                  <c:v>497.23972521477293</c:v>
                </c:pt>
                <c:pt idx="1325">
                  <c:v>516.62348337932974</c:v>
                </c:pt>
                <c:pt idx="1326">
                  <c:v>531.0737930031728</c:v>
                </c:pt>
                <c:pt idx="1327">
                  <c:v>537.70800468855646</c:v>
                </c:pt>
                <c:pt idx="1328">
                  <c:v>540.37321996030096</c:v>
                </c:pt>
                <c:pt idx="1329">
                  <c:v>540.37321996030096</c:v>
                </c:pt>
                <c:pt idx="1330">
                  <c:v>540.37321996030096</c:v>
                </c:pt>
                <c:pt idx="1331">
                  <c:v>540.37321996030096</c:v>
                </c:pt>
                <c:pt idx="1332">
                  <c:v>540.37321996030096</c:v>
                </c:pt>
                <c:pt idx="1333">
                  <c:v>539.03978871031529</c:v>
                </c:pt>
                <c:pt idx="1334">
                  <c:v>535.04937832972109</c:v>
                </c:pt>
                <c:pt idx="1335">
                  <c:v>531.0737930031728</c:v>
                </c:pt>
                <c:pt idx="1336">
                  <c:v>527.11303273067006</c:v>
                </c:pt>
                <c:pt idx="1337">
                  <c:v>525.79607376295712</c:v>
                </c:pt>
                <c:pt idx="1338">
                  <c:v>524.48076202347124</c:v>
                </c:pt>
                <c:pt idx="1339">
                  <c:v>524.48076202347124</c:v>
                </c:pt>
                <c:pt idx="1340">
                  <c:v>524.48076202347124</c:v>
                </c:pt>
                <c:pt idx="1341">
                  <c:v>525.79607376295712</c:v>
                </c:pt>
                <c:pt idx="1342">
                  <c:v>527.11303273067006</c:v>
                </c:pt>
                <c:pt idx="1343">
                  <c:v>532.3973408837951</c:v>
                </c:pt>
                <c:pt idx="1344">
                  <c:v>537.70800468855646</c:v>
                </c:pt>
                <c:pt idx="1345">
                  <c:v>543.04502414495471</c:v>
                </c:pt>
                <c:pt idx="1346">
                  <c:v>547.06508463363957</c:v>
                </c:pt>
                <c:pt idx="1347">
                  <c:v>548.40839925298906</c:v>
                </c:pt>
                <c:pt idx="1348">
                  <c:v>548.40839925298906</c:v>
                </c:pt>
                <c:pt idx="1349">
                  <c:v>545.72341724251726</c:v>
                </c:pt>
                <c:pt idx="1350">
                  <c:v>536.37786789502536</c:v>
                </c:pt>
                <c:pt idx="1351">
                  <c:v>521.85508022918157</c:v>
                </c:pt>
                <c:pt idx="1352">
                  <c:v>503.6597972306098</c:v>
                </c:pt>
                <c:pt idx="1353">
                  <c:v>485.78737096458553</c:v>
                </c:pt>
                <c:pt idx="1354">
                  <c:v>466.9966149618507</c:v>
                </c:pt>
                <c:pt idx="1355">
                  <c:v>448.57648531025478</c:v>
                </c:pt>
                <c:pt idx="1356">
                  <c:v>428.14838444960026</c:v>
                </c:pt>
                <c:pt idx="1357">
                  <c:v>405.88032965907053</c:v>
                </c:pt>
                <c:pt idx="1358">
                  <c:v>383.0826909934691</c:v>
                </c:pt>
                <c:pt idx="1359">
                  <c:v>359.85430214643299</c:v>
                </c:pt>
                <c:pt idx="1360">
                  <c:v>335.24718327316072</c:v>
                </c:pt>
                <c:pt idx="1361">
                  <c:v>312.52531710601431</c:v>
                </c:pt>
                <c:pt idx="1362">
                  <c:v>298.48104924019646</c:v>
                </c:pt>
                <c:pt idx="1363">
                  <c:v>294.52770149471644</c:v>
                </c:pt>
                <c:pt idx="1364">
                  <c:v>300.46760648230025</c:v>
                </c:pt>
                <c:pt idx="1365">
                  <c:v>314.55799673848185</c:v>
                </c:pt>
                <c:pt idx="1366">
                  <c:v>322.75460439744387</c:v>
                </c:pt>
                <c:pt idx="1367">
                  <c:v>323.7865928818369</c:v>
                </c:pt>
                <c:pt idx="1368">
                  <c:v>315.57680739705665</c:v>
                </c:pt>
                <c:pt idx="1369">
                  <c:v>296.50108091100196</c:v>
                </c:pt>
                <c:pt idx="1370">
                  <c:v>280.89853514217401</c:v>
                </c:pt>
                <c:pt idx="1371">
                  <c:v>275.15629754186426</c:v>
                </c:pt>
                <c:pt idx="1372">
                  <c:v>275.15629754186426</c:v>
                </c:pt>
                <c:pt idx="1373">
                  <c:v>275.15629754186426</c:v>
                </c:pt>
                <c:pt idx="1374">
                  <c:v>270.41639831785653</c:v>
                </c:pt>
                <c:pt idx="1375">
                  <c:v>260.13357610904023</c:v>
                </c:pt>
                <c:pt idx="1376">
                  <c:v>242.84179779313328</c:v>
                </c:pt>
                <c:pt idx="1377">
                  <c:v>212.54515262282442</c:v>
                </c:pt>
                <c:pt idx="1378">
                  <c:v>170.50871187666715</c:v>
                </c:pt>
                <c:pt idx="1379">
                  <c:v>133.09933522094877</c:v>
                </c:pt>
                <c:pt idx="1380">
                  <c:v>100.31702265566929</c:v>
                </c:pt>
                <c:pt idx="1381">
                  <c:v>72.161774180828743</c:v>
                </c:pt>
                <c:pt idx="1382">
                  <c:v>61.383136275600172</c:v>
                </c:pt>
                <c:pt idx="1383">
                  <c:v>70.706448042023894</c:v>
                </c:pt>
                <c:pt idx="1384">
                  <c:v>89.148815274688189</c:v>
                </c:pt>
                <c:pt idx="1385">
                  <c:v>104.38155830649094</c:v>
                </c:pt>
                <c:pt idx="1386">
                  <c:v>110.93176135228316</c:v>
                </c:pt>
                <c:pt idx="1387">
                  <c:v>116.43926893020502</c:v>
                </c:pt>
                <c:pt idx="1388">
                  <c:v>127.8545605452786</c:v>
                </c:pt>
                <c:pt idx="1389">
                  <c:v>148.765299276527</c:v>
                </c:pt>
                <c:pt idx="1390">
                  <c:v>178.08596172217051</c:v>
                </c:pt>
                <c:pt idx="1391">
                  <c:v>207.55405109415591</c:v>
                </c:pt>
                <c:pt idx="1392">
                  <c:v>229.61043705747986</c:v>
                </c:pt>
                <c:pt idx="1393">
                  <c:v>242.84179779313328</c:v>
                </c:pt>
                <c:pt idx="1394">
                  <c:v>248.23811746571357</c:v>
                </c:pt>
                <c:pt idx="1395">
                  <c:v>248.23811746571357</c:v>
                </c:pt>
                <c:pt idx="1396">
                  <c:v>246.43275532861105</c:v>
                </c:pt>
                <c:pt idx="1397">
                  <c:v>241.0562023947582</c:v>
                </c:pt>
                <c:pt idx="1398">
                  <c:v>233.10256089932059</c:v>
                </c:pt>
                <c:pt idx="1399">
                  <c:v>223.56263862100906</c:v>
                </c:pt>
                <c:pt idx="1400">
                  <c:v>211.70918429747817</c:v>
                </c:pt>
                <c:pt idx="1401">
                  <c:v>198.55771413084796</c:v>
                </c:pt>
                <c:pt idx="1402">
                  <c:v>185.04632459655627</c:v>
                </c:pt>
                <c:pt idx="1403">
                  <c:v>168.26765787344814</c:v>
                </c:pt>
                <c:pt idx="1404">
                  <c:v>143.90515239192749</c:v>
                </c:pt>
                <c:pt idx="1405">
                  <c:v>109.72599028991175</c:v>
                </c:pt>
                <c:pt idx="1406">
                  <c:v>80.173892278334904</c:v>
                </c:pt>
                <c:pt idx="1407">
                  <c:v>62.73962872076801</c:v>
                </c:pt>
                <c:pt idx="1408">
                  <c:v>59.597540877225015</c:v>
                </c:pt>
                <c:pt idx="1409">
                  <c:v>61.383136275600172</c:v>
                </c:pt>
                <c:pt idx="1410">
                  <c:v>62.285817344151432</c:v>
                </c:pt>
                <c:pt idx="1411">
                  <c:v>61.83365319576216</c:v>
                </c:pt>
                <c:pt idx="1412">
                  <c:v>60.487044119958028</c:v>
                </c:pt>
                <c:pt idx="1413">
                  <c:v>58.714626547401146</c:v>
                </c:pt>
                <c:pt idx="1414">
                  <c:v>59.155260098199449</c:v>
                </c:pt>
                <c:pt idx="1415">
                  <c:v>65.497088773240321</c:v>
                </c:pt>
                <c:pt idx="1416">
                  <c:v>79.660780685536167</c:v>
                </c:pt>
                <c:pt idx="1417">
                  <c:v>99.742963618461033</c:v>
                </c:pt>
                <c:pt idx="1418">
                  <c:v>121.44684274114638</c:v>
                </c:pt>
                <c:pt idx="1419">
                  <c:v>137.7749925440925</c:v>
                </c:pt>
                <c:pt idx="1420">
                  <c:v>143.21743460703669</c:v>
                </c:pt>
                <c:pt idx="1421">
                  <c:v>137.7749925440925</c:v>
                </c:pt>
                <c:pt idx="1422">
                  <c:v>120.81513071598319</c:v>
                </c:pt>
                <c:pt idx="1423">
                  <c:v>102.6297310867751</c:v>
                </c:pt>
                <c:pt idx="1424">
                  <c:v>96.897376855829052</c:v>
                </c:pt>
                <c:pt idx="1425">
                  <c:v>98.599787228726399</c:v>
                </c:pt>
                <c:pt idx="1426">
                  <c:v>108.52680814044945</c:v>
                </c:pt>
                <c:pt idx="1427">
                  <c:v>128.50439208094184</c:v>
                </c:pt>
                <c:pt idx="1428">
                  <c:v>143.90515239192749</c:v>
                </c:pt>
                <c:pt idx="1429">
                  <c:v>148.765299276527</c:v>
                </c:pt>
                <c:pt idx="1430">
                  <c:v>144.59451740504556</c:v>
                </c:pt>
                <c:pt idx="1431">
                  <c:v>132.4379730876945</c:v>
                </c:pt>
                <c:pt idx="1432">
                  <c:v>110.3280522069838</c:v>
                </c:pt>
                <c:pt idx="1433">
                  <c:v>80.688651099360968</c:v>
                </c:pt>
                <c:pt idx="1434">
                  <c:v>55.676314082177022</c:v>
                </c:pt>
                <c:pt idx="1435">
                  <c:v>34.950888526497998</c:v>
                </c:pt>
                <c:pt idx="1436">
                  <c:v>30.046266479761844</c:v>
                </c:pt>
                <c:pt idx="1437">
                  <c:v>31.963640136319651</c:v>
                </c:pt>
                <c:pt idx="1438">
                  <c:v>36.668123953440883</c:v>
                </c:pt>
                <c:pt idx="1439">
                  <c:v>39.862923100256921</c:v>
                </c:pt>
                <c:pt idx="1440">
                  <c:v>40.226136924372909</c:v>
                </c:pt>
                <c:pt idx="1441">
                  <c:v>37.718231948334001</c:v>
                </c:pt>
                <c:pt idx="1442">
                  <c:v>31.639959789658473</c:v>
                </c:pt>
                <c:pt idx="1443">
                  <c:v>27.58201305174595</c:v>
                </c:pt>
                <c:pt idx="1444">
                  <c:v>26.685097281990171</c:v>
                </c:pt>
                <c:pt idx="1445">
                  <c:v>27.58201305174595</c:v>
                </c:pt>
                <c:pt idx="1446">
                  <c:v>28.188193039386217</c:v>
                </c:pt>
                <c:pt idx="1447">
                  <c:v>26.389419815192806</c:v>
                </c:pt>
                <c:pt idx="1448">
                  <c:v>18.531317556937623</c:v>
                </c:pt>
                <c:pt idx="1449">
                  <c:v>8.0722419278020272</c:v>
                </c:pt>
                <c:pt idx="1450">
                  <c:v>1.7427674644657776</c:v>
                </c:pt>
                <c:pt idx="1451">
                  <c:v>0.11860043236440077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0.39862923100256931</c:v>
                </c:pt>
                <c:pt idx="1480">
                  <c:v>1.5945169240102772</c:v>
                </c:pt>
                <c:pt idx="1481">
                  <c:v>3.2689244170437961</c:v>
                </c:pt>
                <c:pt idx="1482">
                  <c:v>5.1401756832376755</c:v>
                </c:pt>
                <c:pt idx="1483">
                  <c:v>6.9710698578631103</c:v>
                </c:pt>
                <c:pt idx="1484">
                  <c:v>8.908210253148324</c:v>
                </c:pt>
                <c:pt idx="1485">
                  <c:v>10.892296652911112</c:v>
                </c:pt>
                <c:pt idx="1486">
                  <c:v>13.705762465111064</c:v>
                </c:pt>
                <c:pt idx="1487">
                  <c:v>17.797477381682885</c:v>
                </c:pt>
                <c:pt idx="1488">
                  <c:v>23.802447884244319</c:v>
                </c:pt>
                <c:pt idx="1489">
                  <c:v>32.288967711208109</c:v>
                </c:pt>
                <c:pt idx="1490">
                  <c:v>43.948872718033265</c:v>
                </c:pt>
                <c:pt idx="1491">
                  <c:v>58.714626547401146</c:v>
                </c:pt>
                <c:pt idx="1492">
                  <c:v>76.61670292151652</c:v>
                </c:pt>
                <c:pt idx="1493">
                  <c:v>95.770672748367275</c:v>
                </c:pt>
                <c:pt idx="1494">
                  <c:v>115.82073473086011</c:v>
                </c:pt>
                <c:pt idx="1495">
                  <c:v>135.76125603623868</c:v>
                </c:pt>
                <c:pt idx="1496">
                  <c:v>154.4185865525634</c:v>
                </c:pt>
                <c:pt idx="1497">
                  <c:v>172.01098401994957</c:v>
                </c:pt>
                <c:pt idx="1498">
                  <c:v>187.39609566277599</c:v>
                </c:pt>
                <c:pt idx="1499">
                  <c:v>200.17858670649468</c:v>
                </c:pt>
                <c:pt idx="1500">
                  <c:v>210.04218933146737</c:v>
                </c:pt>
                <c:pt idx="1501">
                  <c:v>216.7497026729651</c:v>
                </c:pt>
                <c:pt idx="1502">
                  <c:v>223.56263862100906</c:v>
                </c:pt>
                <c:pt idx="1503">
                  <c:v>228.74152416758793</c:v>
                </c:pt>
                <c:pt idx="1504">
                  <c:v>234.85850618960458</c:v>
                </c:pt>
                <c:pt idx="1505">
                  <c:v>240.16587553791155</c:v>
                </c:pt>
                <c:pt idx="1506">
                  <c:v>244.63398210441764</c:v>
                </c:pt>
                <c:pt idx="1507">
                  <c:v>249.14326937660573</c:v>
                </c:pt>
                <c:pt idx="1508">
                  <c:v>254.60877263473191</c:v>
                </c:pt>
                <c:pt idx="1509">
                  <c:v>261.06014198688706</c:v>
                </c:pt>
                <c:pt idx="1510">
                  <c:v>269.47336015773681</c:v>
                </c:pt>
                <c:pt idx="1511">
                  <c:v>281.86134004102121</c:v>
                </c:pt>
                <c:pt idx="1512">
                  <c:v>298.48104924019646</c:v>
                </c:pt>
                <c:pt idx="1513">
                  <c:v>319.66852231362844</c:v>
                </c:pt>
                <c:pt idx="1514">
                  <c:v>344.77228049742661</c:v>
                </c:pt>
                <c:pt idx="1515">
                  <c:v>370.82484214013988</c:v>
                </c:pt>
                <c:pt idx="1516">
                  <c:v>394.3991489149056</c:v>
                </c:pt>
                <c:pt idx="1517">
                  <c:v>411.68269108967615</c:v>
                </c:pt>
                <c:pt idx="1518">
                  <c:v>425.77637580231249</c:v>
                </c:pt>
                <c:pt idx="1519">
                  <c:v>435.30394386891936</c:v>
                </c:pt>
                <c:pt idx="1520">
                  <c:v>443.72704540913264</c:v>
                </c:pt>
                <c:pt idx="1521">
                  <c:v>448.57648531025478</c:v>
                </c:pt>
                <c:pt idx="1522">
                  <c:v>452.23086113248286</c:v>
                </c:pt>
                <c:pt idx="1523">
                  <c:v>451.01108863017947</c:v>
                </c:pt>
                <c:pt idx="1524">
                  <c:v>446.14847090323906</c:v>
                </c:pt>
                <c:pt idx="1525">
                  <c:v>432.91216848290384</c:v>
                </c:pt>
                <c:pt idx="1526">
                  <c:v>412.84810506047893</c:v>
                </c:pt>
                <c:pt idx="1527">
                  <c:v>387.58950742331621</c:v>
                </c:pt>
                <c:pt idx="1528">
                  <c:v>360.94394361878091</c:v>
                </c:pt>
                <c:pt idx="1529">
                  <c:v>337.35234094762887</c:v>
                </c:pt>
                <c:pt idx="1530">
                  <c:v>318.64312274214467</c:v>
                </c:pt>
                <c:pt idx="1531">
                  <c:v>305.46282608153683</c:v>
                </c:pt>
                <c:pt idx="1532">
                  <c:v>298.48104924019646</c:v>
                </c:pt>
                <c:pt idx="1533">
                  <c:v>296.50108091100196</c:v>
                </c:pt>
                <c:pt idx="1534">
                  <c:v>300.46760648230025</c:v>
                </c:pt>
                <c:pt idx="1535">
                  <c:v>310.49922638645569</c:v>
                </c:pt>
                <c:pt idx="1536">
                  <c:v>328.97124372721123</c:v>
                </c:pt>
                <c:pt idx="1537">
                  <c:v>354.43080320810253</c:v>
                </c:pt>
                <c:pt idx="1538">
                  <c:v>385.33280475193811</c:v>
                </c:pt>
                <c:pt idx="1539">
                  <c:v>422.23071704308489</c:v>
                </c:pt>
                <c:pt idx="1540">
                  <c:v>462.04834136709172</c:v>
                </c:pt>
                <c:pt idx="1541">
                  <c:v>506.23935663453557</c:v>
                </c:pt>
                <c:pt idx="1542">
                  <c:v>551.09997017636999</c:v>
                </c:pt>
                <c:pt idx="1543">
                  <c:v>593.66187672703086</c:v>
                </c:pt>
                <c:pt idx="1544">
                  <c:v>629.13905467214579</c:v>
                </c:pt>
                <c:pt idx="1545">
                  <c:v>652.38473941556833</c:v>
                </c:pt>
                <c:pt idx="1546">
                  <c:v>667.12743204975425</c:v>
                </c:pt>
                <c:pt idx="1547">
                  <c:v>676.05211458517533</c:v>
                </c:pt>
                <c:pt idx="1548">
                  <c:v>682.0348475066686</c:v>
                </c:pt>
                <c:pt idx="1549">
                  <c:v>689.55032629364871</c:v>
                </c:pt>
                <c:pt idx="1550">
                  <c:v>697.10698578631116</c:v>
                </c:pt>
                <c:pt idx="1551">
                  <c:v>707.7554926615843</c:v>
                </c:pt>
                <c:pt idx="1552">
                  <c:v>718.48471371999449</c:v>
                </c:pt>
                <c:pt idx="1553">
                  <c:v>730.84551433752858</c:v>
                </c:pt>
                <c:pt idx="1554">
                  <c:v>741.7476943598034</c:v>
                </c:pt>
                <c:pt idx="1555">
                  <c:v>754.30616236461162</c:v>
                </c:pt>
                <c:pt idx="1556">
                  <c:v>768.56045182940795</c:v>
                </c:pt>
                <c:pt idx="1557">
                  <c:v>786.16355628027156</c:v>
                </c:pt>
                <c:pt idx="1558">
                  <c:v>805.59426044930569</c:v>
                </c:pt>
                <c:pt idx="1559">
                  <c:v>830.21620437662364</c:v>
                </c:pt>
                <c:pt idx="1560">
                  <c:v>856.88812383279549</c:v>
                </c:pt>
                <c:pt idx="1561">
                  <c:v>883.98173371515179</c:v>
                </c:pt>
                <c:pt idx="1562">
                  <c:v>911.49703402369289</c:v>
                </c:pt>
                <c:pt idx="1563">
                  <c:v>939.43402475841833</c:v>
                </c:pt>
                <c:pt idx="1564">
                  <c:v>969.57912493181732</c:v>
                </c:pt>
                <c:pt idx="1565">
                  <c:v>1000.2002740629009</c:v>
                </c:pt>
                <c:pt idx="1566">
                  <c:v>1031.2974721516698</c:v>
                </c:pt>
                <c:pt idx="1567">
                  <c:v>1064.7427940784305</c:v>
                </c:pt>
                <c:pt idx="1568">
                  <c:v>1094.9200152022615</c:v>
                </c:pt>
                <c:pt idx="1569">
                  <c:v>1123.594140568696</c:v>
                </c:pt>
                <c:pt idx="1570">
                  <c:v>1150.6910449075074</c:v>
                </c:pt>
                <c:pt idx="1571">
                  <c:v>1176.1415446331484</c:v>
                </c:pt>
                <c:pt idx="1572">
                  <c:v>1199.8813978447563</c:v>
                </c:pt>
                <c:pt idx="1573">
                  <c:v>1221.8513043261473</c:v>
                </c:pt>
                <c:pt idx="1574">
                  <c:v>1237.9546074760694</c:v>
                </c:pt>
                <c:pt idx="1575">
                  <c:v>1250.1012684240573</c:v>
                </c:pt>
                <c:pt idx="1576">
                  <c:v>1258.2319869539274</c:v>
                </c:pt>
                <c:pt idx="1577">
                  <c:v>1260.2687846569638</c:v>
                </c:pt>
                <c:pt idx="1578">
                  <c:v>1258.2319869539274</c:v>
                </c:pt>
                <c:pt idx="1579">
                  <c:v>1252.1314772141839</c:v>
                </c:pt>
                <c:pt idx="1580">
                  <c:v>1246.0457925284852</c:v>
                </c:pt>
                <c:pt idx="1581">
                  <c:v>1235.9359292835341</c:v>
                </c:pt>
                <c:pt idx="1582">
                  <c:v>1227.8776887956637</c:v>
                </c:pt>
                <c:pt idx="1583">
                  <c:v>1215.8397449106772</c:v>
                </c:pt>
                <c:pt idx="1584">
                  <c:v>1201.870425929201</c:v>
                </c:pt>
                <c:pt idx="1585">
                  <c:v>1186.0043236440079</c:v>
                </c:pt>
                <c:pt idx="1586">
                  <c:v>1168.2809715325523</c:v>
                </c:pt>
                <c:pt idx="1587">
                  <c:v>1148.7448447569716</c:v>
                </c:pt>
                <c:pt idx="1588">
                  <c:v>1129.3734408041198</c:v>
                </c:pt>
                <c:pt idx="1589">
                  <c:v>1112.0800152599859</c:v>
                </c:pt>
                <c:pt idx="1590">
                  <c:v>1098.7218179508316</c:v>
                </c:pt>
                <c:pt idx="1591">
                  <c:v>1087.3361764438491</c:v>
                </c:pt>
                <c:pt idx="1592">
                  <c:v>1079.7786933370728</c:v>
                </c:pt>
                <c:pt idx="1593">
                  <c:v>1072.2475658819335</c:v>
                </c:pt>
                <c:pt idx="1594">
                  <c:v>1068.4918855237277</c:v>
                </c:pt>
                <c:pt idx="1595">
                  <c:v>1064.7427940784305</c:v>
                </c:pt>
                <c:pt idx="1596">
                  <c:v>1057.2643779265643</c:v>
                </c:pt>
                <c:pt idx="1597">
                  <c:v>1049.8123174263344</c:v>
                </c:pt>
                <c:pt idx="1598">
                  <c:v>1036.8346298376828</c:v>
                </c:pt>
                <c:pt idx="1599">
                  <c:v>1022.1018205728604</c:v>
                </c:pt>
                <c:pt idx="1600">
                  <c:v>1005.6534231093225</c:v>
                </c:pt>
                <c:pt idx="1601">
                  <c:v>987.53391260920557</c:v>
                </c:pt>
                <c:pt idx="1602">
                  <c:v>969.57912493181732</c:v>
                </c:pt>
                <c:pt idx="1603">
                  <c:v>955.33389522227105</c:v>
                </c:pt>
                <c:pt idx="1604">
                  <c:v>944.71915652565679</c:v>
                </c:pt>
                <c:pt idx="1605">
                  <c:v>935.91883972139556</c:v>
                </c:pt>
                <c:pt idx="1606">
                  <c:v>932.41024359728237</c:v>
                </c:pt>
                <c:pt idx="1607">
                  <c:v>928.90823638607787</c:v>
                </c:pt>
                <c:pt idx="1608">
                  <c:v>928.90823638607787</c:v>
                </c:pt>
                <c:pt idx="1609">
                  <c:v>928.90823638607787</c:v>
                </c:pt>
                <c:pt idx="1610">
                  <c:v>932.41024359728237</c:v>
                </c:pt>
                <c:pt idx="1611">
                  <c:v>934.16371804522532</c:v>
                </c:pt>
                <c:pt idx="1612">
                  <c:v>939.43402475841833</c:v>
                </c:pt>
                <c:pt idx="1613">
                  <c:v>946.48416157119118</c:v>
                </c:pt>
                <c:pt idx="1614">
                  <c:v>957.10878363716859</c:v>
                </c:pt>
                <c:pt idx="1615">
                  <c:v>969.57912493181732</c:v>
                </c:pt>
                <c:pt idx="1616">
                  <c:v>985.73102131444421</c:v>
                </c:pt>
                <c:pt idx="1617">
                  <c:v>1005.6534231093225</c:v>
                </c:pt>
                <c:pt idx="1618">
                  <c:v>1027.614269835464</c:v>
                </c:pt>
                <c:pt idx="1619">
                  <c:v>1051.6728617090509</c:v>
                </c:pt>
                <c:pt idx="1620">
                  <c:v>1072.2475658819335</c:v>
                </c:pt>
                <c:pt idx="1621">
                  <c:v>1091.1248013666006</c:v>
                </c:pt>
                <c:pt idx="1622">
                  <c:v>1106.3451901866986</c:v>
                </c:pt>
                <c:pt idx="1623">
                  <c:v>1117.8296653873181</c:v>
                </c:pt>
                <c:pt idx="1624">
                  <c:v>1121.6710016133429</c:v>
                </c:pt>
                <c:pt idx="1625">
                  <c:v>1119.7495098862166</c:v>
                </c:pt>
                <c:pt idx="1626">
                  <c:v>1112.0800152599859</c:v>
                </c:pt>
                <c:pt idx="1627">
                  <c:v>1093.0215846703175</c:v>
                </c:pt>
                <c:pt idx="1628">
                  <c:v>1066.6165161869656</c:v>
                </c:pt>
                <c:pt idx="1629">
                  <c:v>1033.1415441521133</c:v>
                </c:pt>
                <c:pt idx="1630">
                  <c:v>998.38585217054833</c:v>
                </c:pt>
                <c:pt idx="1631">
                  <c:v>966.00793413506688</c:v>
                </c:pt>
                <c:pt idx="1632">
                  <c:v>942.95579870835013</c:v>
                </c:pt>
                <c:pt idx="1633">
                  <c:v>927.15970362281655</c:v>
                </c:pt>
                <c:pt idx="1634">
                  <c:v>921.92398870239629</c:v>
                </c:pt>
                <c:pt idx="1635">
                  <c:v>920.18204485204444</c:v>
                </c:pt>
                <c:pt idx="1636">
                  <c:v>920.18204485204444</c:v>
                </c:pt>
                <c:pt idx="1637">
                  <c:v>918.44174822991943</c:v>
                </c:pt>
                <c:pt idx="1638">
                  <c:v>913.23074173290865</c:v>
                </c:pt>
                <c:pt idx="1639">
                  <c:v>906.30579426540953</c:v>
                </c:pt>
                <c:pt idx="1640">
                  <c:v>897.68667256614935</c:v>
                </c:pt>
                <c:pt idx="1641">
                  <c:v>890.82102531483235</c:v>
                </c:pt>
                <c:pt idx="1642">
                  <c:v>887.39808505853762</c:v>
                </c:pt>
                <c:pt idx="1643">
                  <c:v>889.10873157257129</c:v>
                </c:pt>
                <c:pt idx="1644">
                  <c:v>897.68667256614935</c:v>
                </c:pt>
                <c:pt idx="1645">
                  <c:v>909.76497354270441</c:v>
                </c:pt>
                <c:pt idx="1646">
                  <c:v>927.15970362281655</c:v>
                </c:pt>
                <c:pt idx="1647">
                  <c:v>946.48416157119118</c:v>
                </c:pt>
                <c:pt idx="1648">
                  <c:v>969.57912493181732</c:v>
                </c:pt>
                <c:pt idx="1649">
                  <c:v>994.76195007052513</c:v>
                </c:pt>
                <c:pt idx="1650">
                  <c:v>1020.2676319417802</c:v>
                </c:pt>
                <c:pt idx="1651">
                  <c:v>1046.0961705455834</c:v>
                </c:pt>
                <c:pt idx="1652">
                  <c:v>1068.4918855237277</c:v>
                </c:pt>
                <c:pt idx="1653">
                  <c:v>1089.2296652911111</c:v>
                </c:pt>
                <c:pt idx="1654">
                  <c:v>1108.2551513162339</c:v>
                </c:pt>
                <c:pt idx="1655">
                  <c:v>1123.594140568696</c:v>
                </c:pt>
                <c:pt idx="1656">
                  <c:v>1139.0385524277046</c:v>
                </c:pt>
                <c:pt idx="1657">
                  <c:v>1154.5883868932599</c:v>
                </c:pt>
                <c:pt idx="1658">
                  <c:v>1170.2436439653609</c:v>
                </c:pt>
                <c:pt idx="1659">
                  <c:v>1186.0043236440079</c:v>
                </c:pt>
                <c:pt idx="1660">
                  <c:v>1201.870425929201</c:v>
                </c:pt>
                <c:pt idx="1661">
                  <c:v>1217.8419508209402</c:v>
                </c:pt>
                <c:pt idx="1662">
                  <c:v>1231.9035145831444</c:v>
                </c:pt>
                <c:pt idx="1663">
                  <c:v>1248.0727068621577</c:v>
                </c:pt>
                <c:pt idx="1664">
                  <c:v>1262.3072295882266</c:v>
                </c:pt>
                <c:pt idx="1665">
                  <c:v>1274.5724909685787</c:v>
                </c:pt>
                <c:pt idx="1666">
                  <c:v>1286.8970525651125</c:v>
                </c:pt>
                <c:pt idx="1667">
                  <c:v>1295.1463715273476</c:v>
                </c:pt>
                <c:pt idx="1668">
                  <c:v>1303.4220461412187</c:v>
                </c:pt>
                <c:pt idx="1669">
                  <c:v>1309.6460979980091</c:v>
                </c:pt>
                <c:pt idx="1670">
                  <c:v>1315.8849749088449</c:v>
                </c:pt>
                <c:pt idx="1671">
                  <c:v>1320.0524623238714</c:v>
                </c:pt>
                <c:pt idx="1672">
                  <c:v>1322.1386768737259</c:v>
                </c:pt>
                <c:pt idx="1673">
                  <c:v>1324.2265386518075</c:v>
                </c:pt>
                <c:pt idx="1674">
                  <c:v>1326.3160476581165</c:v>
                </c:pt>
                <c:pt idx="1675">
                  <c:v>1326.3160476581165</c:v>
                </c:pt>
                <c:pt idx="1676">
                  <c:v>1326.3160476581165</c:v>
                </c:pt>
                <c:pt idx="1677">
                  <c:v>1324.2265386518075</c:v>
                </c:pt>
                <c:pt idx="1678">
                  <c:v>1320.0524623238714</c:v>
                </c:pt>
                <c:pt idx="1679">
                  <c:v>1313.8037020436718</c:v>
                </c:pt>
                <c:pt idx="1680">
                  <c:v>1307.5697668175185</c:v>
                </c:pt>
                <c:pt idx="1681">
                  <c:v>1301.3506566454098</c:v>
                </c:pt>
                <c:pt idx="1682">
                  <c:v>1299.2809143778286</c:v>
                </c:pt>
                <c:pt idx="1683">
                  <c:v>1299.2809143778286</c:v>
                </c:pt>
                <c:pt idx="1684">
                  <c:v>1303.4220461412187</c:v>
                </c:pt>
                <c:pt idx="1685">
                  <c:v>1311.7240764067271</c:v>
                </c:pt>
                <c:pt idx="1686">
                  <c:v>1320.0524623238714</c:v>
                </c:pt>
                <c:pt idx="1687">
                  <c:v>1328.4072038926527</c:v>
                </c:pt>
                <c:pt idx="1688">
                  <c:v>1336.7883011130707</c:v>
                </c:pt>
                <c:pt idx="1689">
                  <c:v>1340.9887330926429</c:v>
                </c:pt>
                <c:pt idx="1690">
                  <c:v>1345.1957539851246</c:v>
                </c:pt>
                <c:pt idx="1691">
                  <c:v>1347.3017352737063</c:v>
                </c:pt>
                <c:pt idx="1692">
                  <c:v>1349.4093637905155</c:v>
                </c:pt>
                <c:pt idx="1693">
                  <c:v>1351.5186395355515</c:v>
                </c:pt>
                <c:pt idx="1694">
                  <c:v>1353.6295625088151</c:v>
                </c:pt>
                <c:pt idx="1695">
                  <c:v>1355.7421327103064</c:v>
                </c:pt>
                <c:pt idx="1696">
                  <c:v>1357.856350140024</c:v>
                </c:pt>
                <c:pt idx="1697">
                  <c:v>1359.9722147979696</c:v>
                </c:pt>
                <c:pt idx="1698">
                  <c:v>1362.0897266841423</c:v>
                </c:pt>
                <c:pt idx="1699">
                  <c:v>1362.0897266841423</c:v>
                </c:pt>
                <c:pt idx="1700">
                  <c:v>1359.9722147979696</c:v>
                </c:pt>
                <c:pt idx="1701">
                  <c:v>1355.7421327103064</c:v>
                </c:pt>
                <c:pt idx="1702">
                  <c:v>1351.5186395355515</c:v>
                </c:pt>
                <c:pt idx="1703">
                  <c:v>1347.3017352737063</c:v>
                </c:pt>
                <c:pt idx="1704">
                  <c:v>1340.9887330926429</c:v>
                </c:pt>
                <c:pt idx="1705">
                  <c:v>1336.7883011130707</c:v>
                </c:pt>
                <c:pt idx="1706">
                  <c:v>1332.5944580464072</c:v>
                </c:pt>
                <c:pt idx="1707">
                  <c:v>1328.4072038926527</c:v>
                </c:pt>
                <c:pt idx="1708">
                  <c:v>1326.3160476581165</c:v>
                </c:pt>
                <c:pt idx="1709">
                  <c:v>1324.2265386518075</c:v>
                </c:pt>
                <c:pt idx="1710">
                  <c:v>1322.1386768737259</c:v>
                </c:pt>
                <c:pt idx="1711">
                  <c:v>1324.2265386518075</c:v>
                </c:pt>
                <c:pt idx="1712">
                  <c:v>1326.3160476581165</c:v>
                </c:pt>
                <c:pt idx="1713">
                  <c:v>1330.5000073554158</c:v>
                </c:pt>
                <c:pt idx="1714">
                  <c:v>1336.7883011130707</c:v>
                </c:pt>
                <c:pt idx="1715">
                  <c:v>1343.09141992477</c:v>
                </c:pt>
                <c:pt idx="1716">
                  <c:v>1351.5186395355515</c:v>
                </c:pt>
                <c:pt idx="1717">
                  <c:v>1359.9722147979696</c:v>
                </c:pt>
                <c:pt idx="1718">
                  <c:v>1370.5762465111065</c:v>
                </c:pt>
                <c:pt idx="1719">
                  <c:v>1381.2214589299249</c:v>
                </c:pt>
                <c:pt idx="1720">
                  <c:v>1394.0500723640075</c:v>
                </c:pt>
                <c:pt idx="1721">
                  <c:v>1404.785882335327</c:v>
                </c:pt>
                <c:pt idx="1722">
                  <c:v>1413.404180420473</c:v>
                </c:pt>
                <c:pt idx="1723">
                  <c:v>1417.7232128324101</c:v>
                </c:pt>
                <c:pt idx="1724">
                  <c:v>1419.8851998807197</c:v>
                </c:pt>
                <c:pt idx="1725">
                  <c:v>1417.7232128324101</c:v>
                </c:pt>
                <c:pt idx="1726">
                  <c:v>1406.9379860142722</c:v>
                </c:pt>
                <c:pt idx="1727">
                  <c:v>1387.6283531199435</c:v>
                </c:pt>
                <c:pt idx="1728">
                  <c:v>1357.856350140024</c:v>
                </c:pt>
                <c:pt idx="1729">
                  <c:v>1317.9678950022442</c:v>
                </c:pt>
                <c:pt idx="1730">
                  <c:v>1268.4324477513799</c:v>
                </c:pt>
                <c:pt idx="1731">
                  <c:v>1217.8419508209402</c:v>
                </c:pt>
                <c:pt idx="1732">
                  <c:v>1166.3199463279718</c:v>
                </c:pt>
                <c:pt idx="1733">
                  <c:v>1117.8296653873181</c:v>
                </c:pt>
                <c:pt idx="1734">
                  <c:v>1072.2475658819335</c:v>
                </c:pt>
                <c:pt idx="1735">
                  <c:v>1029.4550473794532</c:v>
                </c:pt>
                <c:pt idx="1736">
                  <c:v>987.53391260920557</c:v>
                </c:pt>
                <c:pt idx="1737">
                  <c:v>944.71915652565679</c:v>
                </c:pt>
                <c:pt idx="1738">
                  <c:v>904.5786754691029</c:v>
                </c:pt>
                <c:pt idx="1739">
                  <c:v>865.30957814478154</c:v>
                </c:pt>
                <c:pt idx="1740">
                  <c:v>830.21620437662364</c:v>
                </c:pt>
                <c:pt idx="1741">
                  <c:v>800.71434682597874</c:v>
                </c:pt>
                <c:pt idx="1742">
                  <c:v>778.13743674283342</c:v>
                </c:pt>
                <c:pt idx="1743">
                  <c:v>757.46225164808652</c:v>
                </c:pt>
                <c:pt idx="1744">
                  <c:v>740.1852983862251</c:v>
                </c:pt>
                <c:pt idx="1745">
                  <c:v>724.65193620294315</c:v>
                </c:pt>
                <c:pt idx="1746">
                  <c:v>709.2832968423894</c:v>
                </c:pt>
                <c:pt idx="1747">
                  <c:v>694.07938030456432</c:v>
                </c:pt>
                <c:pt idx="1748">
                  <c:v>682.0348475066686</c:v>
                </c:pt>
                <c:pt idx="1749">
                  <c:v>670.09573731531896</c:v>
                </c:pt>
                <c:pt idx="1750">
                  <c:v>661.21058825735236</c:v>
                </c:pt>
                <c:pt idx="1751">
                  <c:v>653.85159615196392</c:v>
                </c:pt>
                <c:pt idx="1752">
                  <c:v>646.5337847522577</c:v>
                </c:pt>
                <c:pt idx="1753">
                  <c:v>639.25715405823371</c:v>
                </c:pt>
                <c:pt idx="1754">
                  <c:v>632.0217040698916</c:v>
                </c:pt>
                <c:pt idx="1755">
                  <c:v>624.8274347872316</c:v>
                </c:pt>
                <c:pt idx="1756">
                  <c:v>617.67434621025359</c:v>
                </c:pt>
                <c:pt idx="1757">
                  <c:v>610.5624383389578</c:v>
                </c:pt>
                <c:pt idx="1758">
                  <c:v>602.08250742490327</c:v>
                </c:pt>
                <c:pt idx="1759">
                  <c:v>595.06119710610801</c:v>
                </c:pt>
                <c:pt idx="1760">
                  <c:v>586.68998325505413</c:v>
                </c:pt>
                <c:pt idx="1761">
                  <c:v>578.37806962018226</c:v>
                </c:pt>
                <c:pt idx="1762">
                  <c:v>570.12545620149274</c:v>
                </c:pt>
                <c:pt idx="1763">
                  <c:v>561.93214299898534</c:v>
                </c:pt>
                <c:pt idx="1764">
                  <c:v>553.79813001266029</c:v>
                </c:pt>
                <c:pt idx="1765">
                  <c:v>544.38339707962223</c:v>
                </c:pt>
                <c:pt idx="1766">
                  <c:v>532.3973408837951</c:v>
                </c:pt>
                <c:pt idx="1767">
                  <c:v>515.31970223743485</c:v>
                </c:pt>
                <c:pt idx="1768">
                  <c:v>493.40744874399826</c:v>
                </c:pt>
                <c:pt idx="1769">
                  <c:v>464.51918370801661</c:v>
                </c:pt>
                <c:pt idx="1770">
                  <c:v>430.52698200979751</c:v>
                </c:pt>
                <c:pt idx="1771">
                  <c:v>393.26009059573914</c:v>
                </c:pt>
                <c:pt idx="1772">
                  <c:v>357.67996088641905</c:v>
                </c:pt>
                <c:pt idx="1773">
                  <c:v>323.7865928818369</c:v>
                </c:pt>
                <c:pt idx="1774">
                  <c:v>293.5434826289146</c:v>
                </c:pt>
                <c:pt idx="1775">
                  <c:v>267.59222552217921</c:v>
                </c:pt>
                <c:pt idx="1776">
                  <c:v>245.53254510240069</c:v>
                </c:pt>
                <c:pt idx="1777">
                  <c:v>224.42166814153734</c:v>
                </c:pt>
                <c:pt idx="1778">
                  <c:v>203.44009859651575</c:v>
                </c:pt>
                <c:pt idx="1779">
                  <c:v>180.39125762625349</c:v>
                </c:pt>
                <c:pt idx="1780">
                  <c:v>155.84838065384537</c:v>
                </c:pt>
                <c:pt idx="1781">
                  <c:v>131.12019050586781</c:v>
                </c:pt>
                <c:pt idx="1782">
                  <c:v>109.12557560106696</c:v>
                </c:pt>
                <c:pt idx="1783">
                  <c:v>90.782042062039679</c:v>
                </c:pt>
                <c:pt idx="1784">
                  <c:v>76.61670292151652</c:v>
                </c:pt>
                <c:pt idx="1785">
                  <c:v>65.962430747447868</c:v>
                </c:pt>
                <c:pt idx="1786">
                  <c:v>56.968564626480806</c:v>
                </c:pt>
                <c:pt idx="1787">
                  <c:v>49.034689869770567</c:v>
                </c:pt>
                <c:pt idx="1788">
                  <c:v>41.69546450310964</c:v>
                </c:pt>
                <c:pt idx="1789">
                  <c:v>34.612383125791268</c:v>
                </c:pt>
                <c:pt idx="1790">
                  <c:v>27.281393900266739</c:v>
                </c:pt>
                <c:pt idx="1791">
                  <c:v>19.787329080241168</c:v>
                </c:pt>
                <c:pt idx="1792">
                  <c:v>12.460457925284857</c:v>
                </c:pt>
                <c:pt idx="1793">
                  <c:v>6.2339352261538146</c:v>
                </c:pt>
                <c:pt idx="1794">
                  <c:v>2.227052563287081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E4F3-1D43-AED7-5CD356F81EC9}"/>
            </c:ext>
          </c:extLst>
        </c:ser>
        <c:ser>
          <c:idx val="3"/>
          <c:order val="3"/>
          <c:tx>
            <c:v>Total Resistance</c:v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circle"/>
            <c:size val="2"/>
            <c:spPr>
              <a:solidFill>
                <a:schemeClr val="accent4"/>
              </a:solidFill>
              <a:ln w="9525">
                <a:solidFill>
                  <a:schemeClr val="accent4"/>
                </a:solidFill>
              </a:ln>
              <a:effectLst/>
            </c:spPr>
          </c:marker>
          <c:xVal>
            <c:numRef>
              <c:f>'WLTP Cycle Calculations'!$C$10:$C$1810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'WLTP Cycle Calculations'!$N$10:$N$1810</c:f>
              <c:numCache>
                <c:formatCode>General</c:formatCode>
                <c:ptCount val="1801"/>
                <c:pt idx="0">
                  <c:v>280.94639999999998</c:v>
                </c:pt>
                <c:pt idx="1">
                  <c:v>280.94639999999998</c:v>
                </c:pt>
                <c:pt idx="2">
                  <c:v>280.94639999999998</c:v>
                </c:pt>
                <c:pt idx="3">
                  <c:v>280.94639999999998</c:v>
                </c:pt>
                <c:pt idx="4">
                  <c:v>280.94639999999998</c:v>
                </c:pt>
                <c:pt idx="5">
                  <c:v>280.94639999999998</c:v>
                </c:pt>
                <c:pt idx="6">
                  <c:v>280.94639999999998</c:v>
                </c:pt>
                <c:pt idx="7">
                  <c:v>280.94639999999998</c:v>
                </c:pt>
                <c:pt idx="8">
                  <c:v>280.94639999999998</c:v>
                </c:pt>
                <c:pt idx="9">
                  <c:v>280.94639999999998</c:v>
                </c:pt>
                <c:pt idx="10">
                  <c:v>280.94639999999998</c:v>
                </c:pt>
                <c:pt idx="11">
                  <c:v>347.30751111111113</c:v>
                </c:pt>
                <c:pt idx="12">
                  <c:v>845.01913890089895</c:v>
                </c:pt>
                <c:pt idx="13">
                  <c:v>2006.5733133677313</c:v>
                </c:pt>
                <c:pt idx="14">
                  <c:v>3004.1536143109352</c:v>
                </c:pt>
                <c:pt idx="15">
                  <c:v>2843.9214197055799</c:v>
                </c:pt>
                <c:pt idx="16">
                  <c:v>2617.7193306930926</c:v>
                </c:pt>
                <c:pt idx="17">
                  <c:v>3157.9974204774976</c:v>
                </c:pt>
                <c:pt idx="18">
                  <c:v>3339.1601205528286</c:v>
                </c:pt>
                <c:pt idx="19">
                  <c:v>2261.0949363043992</c:v>
                </c:pt>
                <c:pt idx="20">
                  <c:v>1040.0238840108184</c:v>
                </c:pt>
                <c:pt idx="21">
                  <c:v>611.42423847170471</c:v>
                </c:pt>
                <c:pt idx="22">
                  <c:v>579.17271963633652</c:v>
                </c:pt>
                <c:pt idx="23">
                  <c:v>614.70469348633947</c:v>
                </c:pt>
                <c:pt idx="24">
                  <c:v>1014.3019778684015</c:v>
                </c:pt>
                <c:pt idx="25">
                  <c:v>1288.1332848320581</c:v>
                </c:pt>
                <c:pt idx="26">
                  <c:v>1459.7165291516237</c:v>
                </c:pt>
                <c:pt idx="27">
                  <c:v>1936.2031838594794</c:v>
                </c:pt>
                <c:pt idx="28">
                  <c:v>2050.3022299847617</c:v>
                </c:pt>
                <c:pt idx="29">
                  <c:v>1966.347460418762</c:v>
                </c:pt>
                <c:pt idx="30">
                  <c:v>1549.5683246386345</c:v>
                </c:pt>
                <c:pt idx="31">
                  <c:v>1093.3228103876381</c:v>
                </c:pt>
                <c:pt idx="32">
                  <c:v>899.8927643303407</c:v>
                </c:pt>
                <c:pt idx="33">
                  <c:v>804.66024670624824</c:v>
                </c:pt>
                <c:pt idx="34">
                  <c:v>642.39372524019836</c:v>
                </c:pt>
                <c:pt idx="35">
                  <c:v>377.68147374278237</c:v>
                </c:pt>
                <c:pt idx="36">
                  <c:v>-155.39905230250747</c:v>
                </c:pt>
                <c:pt idx="37">
                  <c:v>-995.64875116271776</c:v>
                </c:pt>
                <c:pt idx="38">
                  <c:v>-1479.2250761607997</c:v>
                </c:pt>
                <c:pt idx="39">
                  <c:v>-1364.8702722868986</c:v>
                </c:pt>
                <c:pt idx="40">
                  <c:v>-1179.9399238823855</c:v>
                </c:pt>
                <c:pt idx="41">
                  <c:v>-1491.2378742489893</c:v>
                </c:pt>
                <c:pt idx="42">
                  <c:v>-2038.7876530427343</c:v>
                </c:pt>
                <c:pt idx="43">
                  <c:v>-1923.4428650042389</c:v>
                </c:pt>
                <c:pt idx="44">
                  <c:v>-1072.045935356618</c:v>
                </c:pt>
                <c:pt idx="45">
                  <c:v>-280.32731190201838</c:v>
                </c:pt>
                <c:pt idx="46">
                  <c:v>-149.30585282446552</c:v>
                </c:pt>
                <c:pt idx="47">
                  <c:v>-351.34678443988651</c:v>
                </c:pt>
                <c:pt idx="48">
                  <c:v>-255.23876501299168</c:v>
                </c:pt>
                <c:pt idx="49">
                  <c:v>107.95845624329009</c:v>
                </c:pt>
                <c:pt idx="50">
                  <c:v>174.31956735439979</c:v>
                </c:pt>
                <c:pt idx="51">
                  <c:v>-390.90952576205183</c:v>
                </c:pt>
                <c:pt idx="52">
                  <c:v>-1125.5162246017351</c:v>
                </c:pt>
                <c:pt idx="53">
                  <c:v>-899.41955819579505</c:v>
                </c:pt>
                <c:pt idx="54">
                  <c:v>-71.981176873283331</c:v>
                </c:pt>
                <c:pt idx="55">
                  <c:v>259.6258876808846</c:v>
                </c:pt>
                <c:pt idx="56">
                  <c:v>292.80644323644003</c:v>
                </c:pt>
                <c:pt idx="57">
                  <c:v>392.34810990310694</c:v>
                </c:pt>
                <c:pt idx="58">
                  <c:v>492.49019125861804</c:v>
                </c:pt>
                <c:pt idx="59">
                  <c:v>1090.3554310015081</c:v>
                </c:pt>
                <c:pt idx="60">
                  <c:v>1194.6188773816832</c:v>
                </c:pt>
                <c:pt idx="61">
                  <c:v>698.39304945290496</c:v>
                </c:pt>
                <c:pt idx="62">
                  <c:v>600.39318840697467</c:v>
                </c:pt>
                <c:pt idx="63">
                  <c:v>700.72799546507906</c:v>
                </c:pt>
                <c:pt idx="64">
                  <c:v>835.91858918588559</c:v>
                </c:pt>
                <c:pt idx="65">
                  <c:v>638.84734513217825</c:v>
                </c:pt>
                <c:pt idx="66">
                  <c:v>507.01215531034745</c:v>
                </c:pt>
                <c:pt idx="67">
                  <c:v>1038.8029016536743</c:v>
                </c:pt>
                <c:pt idx="68">
                  <c:v>1907.5533806757264</c:v>
                </c:pt>
                <c:pt idx="69">
                  <c:v>2382.4710504970931</c:v>
                </c:pt>
                <c:pt idx="70">
                  <c:v>2528.7013677971531</c:v>
                </c:pt>
                <c:pt idx="71">
                  <c:v>2378.1005166367245</c:v>
                </c:pt>
                <c:pt idx="72">
                  <c:v>1894.7823690969374</c:v>
                </c:pt>
                <c:pt idx="73">
                  <c:v>1340.6457108630116</c:v>
                </c:pt>
                <c:pt idx="74">
                  <c:v>1048.3534797828029</c:v>
                </c:pt>
                <c:pt idx="75">
                  <c:v>1020.502531156622</c:v>
                </c:pt>
                <c:pt idx="76">
                  <c:v>1092.9419144264095</c:v>
                </c:pt>
                <c:pt idx="77">
                  <c:v>1033.4571575500918</c:v>
                </c:pt>
                <c:pt idx="78">
                  <c:v>739.95833179339809</c:v>
                </c:pt>
                <c:pt idx="79">
                  <c:v>309.9091254142761</c:v>
                </c:pt>
                <c:pt idx="80">
                  <c:v>74.412551129342773</c:v>
                </c:pt>
                <c:pt idx="81">
                  <c:v>-161.04284244990856</c:v>
                </c:pt>
                <c:pt idx="82">
                  <c:v>-102.17332531648117</c:v>
                </c:pt>
                <c:pt idx="83">
                  <c:v>194.61583882421343</c:v>
                </c:pt>
                <c:pt idx="84">
                  <c:v>26.892050241171546</c:v>
                </c:pt>
                <c:pt idx="85">
                  <c:v>-77.433167197527368</c:v>
                </c:pt>
                <c:pt idx="86">
                  <c:v>-47.771091135446184</c:v>
                </c:pt>
                <c:pt idx="87">
                  <c:v>14.560076117617172</c:v>
                </c:pt>
                <c:pt idx="88">
                  <c:v>-518.59539881201636</c:v>
                </c:pt>
                <c:pt idx="89">
                  <c:v>-1924.7001375150437</c:v>
                </c:pt>
                <c:pt idx="90">
                  <c:v>-2942.5454637243997</c:v>
                </c:pt>
                <c:pt idx="91">
                  <c:v>-3096.7878991219654</c:v>
                </c:pt>
                <c:pt idx="92">
                  <c:v>-2283.3344854490892</c:v>
                </c:pt>
                <c:pt idx="93">
                  <c:v>-1361.4740227903071</c:v>
                </c:pt>
                <c:pt idx="94">
                  <c:v>-1399.4018900968931</c:v>
                </c:pt>
                <c:pt idx="95">
                  <c:v>-1769.4276959693775</c:v>
                </c:pt>
                <c:pt idx="96">
                  <c:v>-1541.2135176772649</c:v>
                </c:pt>
                <c:pt idx="97">
                  <c:v>-912.48619610872015</c:v>
                </c:pt>
                <c:pt idx="98">
                  <c:v>-913.15497076899737</c:v>
                </c:pt>
                <c:pt idx="99">
                  <c:v>-449.0258222222223</c:v>
                </c:pt>
                <c:pt idx="100">
                  <c:v>280.94639999999998</c:v>
                </c:pt>
                <c:pt idx="101">
                  <c:v>280.94639999999998</c:v>
                </c:pt>
                <c:pt idx="102">
                  <c:v>280.94639999999998</c:v>
                </c:pt>
                <c:pt idx="103">
                  <c:v>280.94639999999998</c:v>
                </c:pt>
                <c:pt idx="104">
                  <c:v>280.94639999999998</c:v>
                </c:pt>
                <c:pt idx="105">
                  <c:v>280.94639999999998</c:v>
                </c:pt>
                <c:pt idx="106">
                  <c:v>280.94639999999998</c:v>
                </c:pt>
                <c:pt idx="107">
                  <c:v>280.94639999999998</c:v>
                </c:pt>
                <c:pt idx="108">
                  <c:v>280.94639999999998</c:v>
                </c:pt>
                <c:pt idx="109">
                  <c:v>280.94639999999998</c:v>
                </c:pt>
                <c:pt idx="110">
                  <c:v>280.94639999999998</c:v>
                </c:pt>
                <c:pt idx="111">
                  <c:v>280.94639999999998</c:v>
                </c:pt>
                <c:pt idx="112">
                  <c:v>280.94639999999998</c:v>
                </c:pt>
                <c:pt idx="113">
                  <c:v>280.94639999999998</c:v>
                </c:pt>
                <c:pt idx="114">
                  <c:v>280.94639999999998</c:v>
                </c:pt>
                <c:pt idx="115">
                  <c:v>280.94639999999998</c:v>
                </c:pt>
                <c:pt idx="116">
                  <c:v>280.94639999999998</c:v>
                </c:pt>
                <c:pt idx="117">
                  <c:v>280.94639999999998</c:v>
                </c:pt>
                <c:pt idx="118">
                  <c:v>280.94639999999998</c:v>
                </c:pt>
                <c:pt idx="119">
                  <c:v>280.94639999999998</c:v>
                </c:pt>
                <c:pt idx="120">
                  <c:v>280.94639999999998</c:v>
                </c:pt>
                <c:pt idx="121">
                  <c:v>280.94639999999998</c:v>
                </c:pt>
                <c:pt idx="122">
                  <c:v>280.94639999999998</c:v>
                </c:pt>
                <c:pt idx="123">
                  <c:v>280.94639999999998</c:v>
                </c:pt>
                <c:pt idx="124">
                  <c:v>280.94639999999998</c:v>
                </c:pt>
                <c:pt idx="125">
                  <c:v>280.94639999999998</c:v>
                </c:pt>
                <c:pt idx="126">
                  <c:v>280.94639999999998</c:v>
                </c:pt>
                <c:pt idx="127">
                  <c:v>280.94639999999998</c:v>
                </c:pt>
                <c:pt idx="128">
                  <c:v>280.94639999999998</c:v>
                </c:pt>
                <c:pt idx="129">
                  <c:v>280.94639999999998</c:v>
                </c:pt>
                <c:pt idx="130">
                  <c:v>280.94639999999998</c:v>
                </c:pt>
                <c:pt idx="131">
                  <c:v>280.94639999999998</c:v>
                </c:pt>
                <c:pt idx="132">
                  <c:v>280.94639999999998</c:v>
                </c:pt>
                <c:pt idx="133">
                  <c:v>280.94639999999998</c:v>
                </c:pt>
                <c:pt idx="134">
                  <c:v>280.94639999999998</c:v>
                </c:pt>
                <c:pt idx="135">
                  <c:v>280.94639999999998</c:v>
                </c:pt>
                <c:pt idx="136">
                  <c:v>280.94639999999998</c:v>
                </c:pt>
                <c:pt idx="137">
                  <c:v>347.30751111111113</c:v>
                </c:pt>
                <c:pt idx="138">
                  <c:v>911.38025001201004</c:v>
                </c:pt>
                <c:pt idx="139">
                  <c:v>2238.8965024728018</c:v>
                </c:pt>
                <c:pt idx="140">
                  <c:v>3535.7055125613042</c:v>
                </c:pt>
                <c:pt idx="141">
                  <c:v>3709.8180758238623</c:v>
                </c:pt>
                <c:pt idx="142">
                  <c:v>2692.0983252005058</c:v>
                </c:pt>
                <c:pt idx="143">
                  <c:v>1471.6861641978385</c:v>
                </c:pt>
                <c:pt idx="144">
                  <c:v>943.99289806987997</c:v>
                </c:pt>
                <c:pt idx="145">
                  <c:v>1278.815352123705</c:v>
                </c:pt>
                <c:pt idx="146">
                  <c:v>1850.0667116391037</c:v>
                </c:pt>
                <c:pt idx="147">
                  <c:v>1959.9299103779279</c:v>
                </c:pt>
                <c:pt idx="148">
                  <c:v>1605.0025984367232</c:v>
                </c:pt>
                <c:pt idx="149">
                  <c:v>1047.9627004522106</c:v>
                </c:pt>
                <c:pt idx="150">
                  <c:v>420.44773885894591</c:v>
                </c:pt>
                <c:pt idx="151">
                  <c:v>-510.55813491771346</c:v>
                </c:pt>
                <c:pt idx="152">
                  <c:v>-1914.3971111941109</c:v>
                </c:pt>
                <c:pt idx="153">
                  <c:v>-2961.8616855316377</c:v>
                </c:pt>
                <c:pt idx="154">
                  <c:v>-2780.1953198594856</c:v>
                </c:pt>
                <c:pt idx="155">
                  <c:v>-1463.0541343882369</c:v>
                </c:pt>
                <c:pt idx="156">
                  <c:v>60.542554347550833</c:v>
                </c:pt>
                <c:pt idx="157">
                  <c:v>990.81376433484172</c:v>
                </c:pt>
                <c:pt idx="158">
                  <c:v>1823.6262277488656</c:v>
                </c:pt>
                <c:pt idx="159">
                  <c:v>2296.145533271309</c:v>
                </c:pt>
                <c:pt idx="160">
                  <c:v>2371.4156782496807</c:v>
                </c:pt>
                <c:pt idx="161">
                  <c:v>2117.7942144065628</c:v>
                </c:pt>
                <c:pt idx="162">
                  <c:v>1728.0852410728839</c:v>
                </c:pt>
                <c:pt idx="163">
                  <c:v>1670.9082509429902</c:v>
                </c:pt>
                <c:pt idx="164">
                  <c:v>1513.9408626841109</c:v>
                </c:pt>
                <c:pt idx="165">
                  <c:v>1223.3016251299809</c:v>
                </c:pt>
                <c:pt idx="166">
                  <c:v>1062.6040885504185</c:v>
                </c:pt>
                <c:pt idx="167">
                  <c:v>1400.3256642842623</c:v>
                </c:pt>
                <c:pt idx="168">
                  <c:v>1710.21770535888</c:v>
                </c:pt>
                <c:pt idx="169">
                  <c:v>1323.9769710577436</c:v>
                </c:pt>
                <c:pt idx="170">
                  <c:v>466.23738912096707</c:v>
                </c:pt>
                <c:pt idx="171">
                  <c:v>-566.08586335136806</c:v>
                </c:pt>
                <c:pt idx="172">
                  <c:v>-1741.1390731407871</c:v>
                </c:pt>
                <c:pt idx="173">
                  <c:v>-2294.3487281234798</c:v>
                </c:pt>
                <c:pt idx="174">
                  <c:v>-1549.8582225467082</c:v>
                </c:pt>
                <c:pt idx="175">
                  <c:v>-329.94599531102131</c:v>
                </c:pt>
                <c:pt idx="176">
                  <c:v>531.91824610687161</c:v>
                </c:pt>
                <c:pt idx="177">
                  <c:v>1232.0702583571967</c:v>
                </c:pt>
                <c:pt idx="178">
                  <c:v>1439.5569264920166</c:v>
                </c:pt>
                <c:pt idx="179">
                  <c:v>948.42103378554373</c:v>
                </c:pt>
                <c:pt idx="180">
                  <c:v>452.64984084749562</c:v>
                </c:pt>
                <c:pt idx="181">
                  <c:v>219.89919601744356</c:v>
                </c:pt>
                <c:pt idx="182">
                  <c:v>-46.995632881122972</c:v>
                </c:pt>
                <c:pt idx="183">
                  <c:v>-681.68839147477354</c:v>
                </c:pt>
                <c:pt idx="184">
                  <c:v>-1222.4342940757265</c:v>
                </c:pt>
                <c:pt idx="185">
                  <c:v>-1365.389921659947</c:v>
                </c:pt>
                <c:pt idx="186">
                  <c:v>-1242.2183286995141</c:v>
                </c:pt>
                <c:pt idx="187">
                  <c:v>-983.67494691327192</c:v>
                </c:pt>
                <c:pt idx="188">
                  <c:v>-756.74807748078115</c:v>
                </c:pt>
                <c:pt idx="189">
                  <c:v>-561.44678015729141</c:v>
                </c:pt>
                <c:pt idx="190">
                  <c:v>-365.34822437179497</c:v>
                </c:pt>
                <c:pt idx="191">
                  <c:v>-234.48407558994816</c:v>
                </c:pt>
                <c:pt idx="192">
                  <c:v>-103.51450420155541</c:v>
                </c:pt>
                <c:pt idx="193">
                  <c:v>61.551481636761878</c:v>
                </c:pt>
                <c:pt idx="194">
                  <c:v>127.30229468966485</c:v>
                </c:pt>
                <c:pt idx="195">
                  <c:v>226.4453321253292</c:v>
                </c:pt>
                <c:pt idx="196">
                  <c:v>292.80644323644003</c:v>
                </c:pt>
                <c:pt idx="197">
                  <c:v>292.80644323644003</c:v>
                </c:pt>
                <c:pt idx="198">
                  <c:v>458.7092210142178</c:v>
                </c:pt>
                <c:pt idx="199">
                  <c:v>625.62092608120656</c:v>
                </c:pt>
                <c:pt idx="200">
                  <c:v>792.5738118538776</c:v>
                </c:pt>
                <c:pt idx="201">
                  <c:v>960.70034773848795</c:v>
                </c:pt>
                <c:pt idx="202">
                  <c:v>1128.9916064458266</c:v>
                </c:pt>
                <c:pt idx="203">
                  <c:v>1630.5915164661167</c:v>
                </c:pt>
                <c:pt idx="204">
                  <c:v>1870.1649806135752</c:v>
                </c:pt>
                <c:pt idx="205">
                  <c:v>1910.6295793901782</c:v>
                </c:pt>
                <c:pt idx="206">
                  <c:v>2218.8908645197853</c:v>
                </c:pt>
                <c:pt idx="207">
                  <c:v>2265.0161630994471</c:v>
                </c:pt>
                <c:pt idx="208">
                  <c:v>2045.3165075141626</c:v>
                </c:pt>
                <c:pt idx="209">
                  <c:v>2223.3955963480184</c:v>
                </c:pt>
                <c:pt idx="210">
                  <c:v>2207.9260386922133</c:v>
                </c:pt>
                <c:pt idx="211">
                  <c:v>1723.9893569530823</c:v>
                </c:pt>
                <c:pt idx="212">
                  <c:v>1402.9229058253004</c:v>
                </c:pt>
                <c:pt idx="213">
                  <c:v>1212.3730383234081</c:v>
                </c:pt>
                <c:pt idx="214">
                  <c:v>1286.1722084948181</c:v>
                </c:pt>
                <c:pt idx="215">
                  <c:v>1562.080670253079</c:v>
                </c:pt>
                <c:pt idx="216">
                  <c:v>1774.9504802346607</c:v>
                </c:pt>
                <c:pt idx="217">
                  <c:v>1790.8800008066044</c:v>
                </c:pt>
                <c:pt idx="218">
                  <c:v>1640.0155931298098</c:v>
                </c:pt>
                <c:pt idx="219">
                  <c:v>1420.8768187559137</c:v>
                </c:pt>
                <c:pt idx="220">
                  <c:v>1198.7335000954549</c:v>
                </c:pt>
                <c:pt idx="221">
                  <c:v>941.03514638981153</c:v>
                </c:pt>
                <c:pt idx="222">
                  <c:v>778.61790354096297</c:v>
                </c:pt>
                <c:pt idx="223">
                  <c:v>748.94923856597507</c:v>
                </c:pt>
                <c:pt idx="224">
                  <c:v>751.60045239778992</c:v>
                </c:pt>
                <c:pt idx="225">
                  <c:v>854.70013203538758</c:v>
                </c:pt>
                <c:pt idx="226">
                  <c:v>893.26712389415786</c:v>
                </c:pt>
                <c:pt idx="227">
                  <c:v>864.62056403420149</c:v>
                </c:pt>
                <c:pt idx="228">
                  <c:v>836.01518487992735</c:v>
                </c:pt>
                <c:pt idx="229">
                  <c:v>773.34386499793004</c:v>
                </c:pt>
                <c:pt idx="230">
                  <c:v>643.40628209392844</c:v>
                </c:pt>
                <c:pt idx="231">
                  <c:v>444.322948760597</c:v>
                </c:pt>
                <c:pt idx="232">
                  <c:v>10.191087220150848</c:v>
                </c:pt>
                <c:pt idx="233">
                  <c:v>-565.77381586762124</c:v>
                </c:pt>
                <c:pt idx="234">
                  <c:v>-782.61426949106692</c:v>
                </c:pt>
                <c:pt idx="235">
                  <c:v>-533.42879126402374</c:v>
                </c:pt>
                <c:pt idx="236">
                  <c:v>-112.04400536040993</c:v>
                </c:pt>
                <c:pt idx="237">
                  <c:v>15.785949026780372</c:v>
                </c:pt>
                <c:pt idx="238">
                  <c:v>-289.26982997253572</c:v>
                </c:pt>
                <c:pt idx="239">
                  <c:v>-898.29339372704248</c:v>
                </c:pt>
                <c:pt idx="240">
                  <c:v>-1349.1701538119351</c:v>
                </c:pt>
                <c:pt idx="241">
                  <c:v>-1169.8733259447288</c:v>
                </c:pt>
                <c:pt idx="242">
                  <c:v>-1083.6742079190581</c:v>
                </c:pt>
                <c:pt idx="243">
                  <c:v>-1232.1480500646769</c:v>
                </c:pt>
                <c:pt idx="244">
                  <c:v>-1179.9399238823855</c:v>
                </c:pt>
                <c:pt idx="245">
                  <c:v>-1491.2378742489893</c:v>
                </c:pt>
                <c:pt idx="246">
                  <c:v>-2038.7876530427343</c:v>
                </c:pt>
                <c:pt idx="247">
                  <c:v>-1923.4428650042389</c:v>
                </c:pt>
                <c:pt idx="248">
                  <c:v>-1072.045935356618</c:v>
                </c:pt>
                <c:pt idx="249">
                  <c:v>-280.32731190201838</c:v>
                </c:pt>
                <c:pt idx="250">
                  <c:v>-149.30585282446552</c:v>
                </c:pt>
                <c:pt idx="251">
                  <c:v>-351.34678443988651</c:v>
                </c:pt>
                <c:pt idx="252">
                  <c:v>-255.23876501299168</c:v>
                </c:pt>
                <c:pt idx="253">
                  <c:v>107.95845624329009</c:v>
                </c:pt>
                <c:pt idx="254">
                  <c:v>174.31956735439979</c:v>
                </c:pt>
                <c:pt idx="255">
                  <c:v>-390.90952576205183</c:v>
                </c:pt>
                <c:pt idx="256">
                  <c:v>-660.98844682395702</c:v>
                </c:pt>
                <c:pt idx="257">
                  <c:v>198.72122007264983</c:v>
                </c:pt>
                <c:pt idx="258">
                  <c:v>1428.6181212080141</c:v>
                </c:pt>
                <c:pt idx="259">
                  <c:v>2032.7247087040819</c:v>
                </c:pt>
                <c:pt idx="260">
                  <c:v>2074.4667329709428</c:v>
                </c:pt>
                <c:pt idx="261">
                  <c:v>2017.484939385982</c:v>
                </c:pt>
                <c:pt idx="262">
                  <c:v>2160.2758441474743</c:v>
                </c:pt>
                <c:pt idx="263">
                  <c:v>2605.0644487043287</c:v>
                </c:pt>
                <c:pt idx="264">
                  <c:v>2823.3017518645133</c:v>
                </c:pt>
                <c:pt idx="265">
                  <c:v>2545.0167260150074</c:v>
                </c:pt>
                <c:pt idx="266">
                  <c:v>1965.7042177960079</c:v>
                </c:pt>
                <c:pt idx="267">
                  <c:v>1712.0901664799135</c:v>
                </c:pt>
                <c:pt idx="268">
                  <c:v>1627.0251650887274</c:v>
                </c:pt>
                <c:pt idx="269">
                  <c:v>1438.7270585735312</c:v>
                </c:pt>
                <c:pt idx="270">
                  <c:v>985.35513396503052</c:v>
                </c:pt>
                <c:pt idx="271">
                  <c:v>355.68147977991202</c:v>
                </c:pt>
                <c:pt idx="272">
                  <c:v>219.94153544530485</c:v>
                </c:pt>
                <c:pt idx="273">
                  <c:v>-180.47112690926127</c:v>
                </c:pt>
                <c:pt idx="274">
                  <c:v>-1054.8938363319635</c:v>
                </c:pt>
                <c:pt idx="275">
                  <c:v>-1473.2431668534205</c:v>
                </c:pt>
                <c:pt idx="276">
                  <c:v>-1723.6792775456972</c:v>
                </c:pt>
                <c:pt idx="277">
                  <c:v>-1977.4098446925441</c:v>
                </c:pt>
                <c:pt idx="278">
                  <c:v>-2593.4835452598236</c:v>
                </c:pt>
                <c:pt idx="279">
                  <c:v>-2817.6508700382283</c:v>
                </c:pt>
                <c:pt idx="280">
                  <c:v>-1439.9048124961105</c:v>
                </c:pt>
                <c:pt idx="281">
                  <c:v>812.26148362636809</c:v>
                </c:pt>
                <c:pt idx="282">
                  <c:v>2447.6931032890388</c:v>
                </c:pt>
                <c:pt idx="283">
                  <c:v>2761.402595780386</c:v>
                </c:pt>
                <c:pt idx="284">
                  <c:v>2844.6049682872417</c:v>
                </c:pt>
                <c:pt idx="285">
                  <c:v>2765.7170727483667</c:v>
                </c:pt>
                <c:pt idx="286">
                  <c:v>2586.0669144264093</c:v>
                </c:pt>
                <c:pt idx="287">
                  <c:v>2607.2939209772962</c:v>
                </c:pt>
                <c:pt idx="288">
                  <c:v>2630.3147590676922</c:v>
                </c:pt>
                <c:pt idx="289">
                  <c:v>2190.6016509198275</c:v>
                </c:pt>
                <c:pt idx="290">
                  <c:v>1309.8276156934467</c:v>
                </c:pt>
                <c:pt idx="291">
                  <c:v>485.20599463958916</c:v>
                </c:pt>
                <c:pt idx="292">
                  <c:v>-83.755717639885404</c:v>
                </c:pt>
                <c:pt idx="293">
                  <c:v>-158.93197060930663</c:v>
                </c:pt>
                <c:pt idx="294">
                  <c:v>33.865539808713976</c:v>
                </c:pt>
                <c:pt idx="295">
                  <c:v>262.25432429292204</c:v>
                </c:pt>
                <c:pt idx="296">
                  <c:v>460.5675784299986</c:v>
                </c:pt>
                <c:pt idx="297">
                  <c:v>594.05987984847525</c:v>
                </c:pt>
                <c:pt idx="298">
                  <c:v>629.5605563621599</c:v>
                </c:pt>
                <c:pt idx="299">
                  <c:v>531.5738731420472</c:v>
                </c:pt>
                <c:pt idx="300">
                  <c:v>398.85165091982788</c:v>
                </c:pt>
                <c:pt idx="301">
                  <c:v>231.39388969549466</c:v>
                </c:pt>
                <c:pt idx="302">
                  <c:v>28.451924239747342</c:v>
                </c:pt>
                <c:pt idx="303">
                  <c:v>-143.53900906606984</c:v>
                </c:pt>
                <c:pt idx="304">
                  <c:v>-383.26484182455079</c:v>
                </c:pt>
                <c:pt idx="305">
                  <c:v>-560.05168011410331</c:v>
                </c:pt>
                <c:pt idx="306">
                  <c:v>-404.66233649696142</c:v>
                </c:pt>
                <c:pt idx="307">
                  <c:v>-79.659833520086067</c:v>
                </c:pt>
                <c:pt idx="308">
                  <c:v>182.44485569354279</c:v>
                </c:pt>
                <c:pt idx="309">
                  <c:v>214.30103975436305</c:v>
                </c:pt>
                <c:pt idx="310">
                  <c:v>112.13039683695072</c:v>
                </c:pt>
                <c:pt idx="311">
                  <c:v>9.3395724919662797</c:v>
                </c:pt>
                <c:pt idx="312">
                  <c:v>-194.22339800546467</c:v>
                </c:pt>
                <c:pt idx="313">
                  <c:v>-433.3636411291464</c:v>
                </c:pt>
                <c:pt idx="314">
                  <c:v>-607.72987753870598</c:v>
                </c:pt>
                <c:pt idx="315">
                  <c:v>-617.0070669147658</c:v>
                </c:pt>
                <c:pt idx="316">
                  <c:v>-525.23702302442166</c:v>
                </c:pt>
                <c:pt idx="317">
                  <c:v>-631.70610800092868</c:v>
                </c:pt>
                <c:pt idx="318">
                  <c:v>-872.60888532780473</c:v>
                </c:pt>
                <c:pt idx="319">
                  <c:v>-948.52392015715895</c:v>
                </c:pt>
                <c:pt idx="320">
                  <c:v>-459.28151629794866</c:v>
                </c:pt>
                <c:pt idx="321">
                  <c:v>-63.243892115046989</c:v>
                </c:pt>
                <c:pt idx="322">
                  <c:v>99.747409771007455</c:v>
                </c:pt>
                <c:pt idx="323">
                  <c:v>132.92796532656465</c:v>
                </c:pt>
                <c:pt idx="324">
                  <c:v>-2.2255657591284717</c:v>
                </c:pt>
                <c:pt idx="325">
                  <c:v>195.26983956310298</c:v>
                </c:pt>
                <c:pt idx="326">
                  <c:v>228.4503951186602</c:v>
                </c:pt>
                <c:pt idx="327">
                  <c:v>127.73507834005392</c:v>
                </c:pt>
                <c:pt idx="328">
                  <c:v>-702.93763560672983</c:v>
                </c:pt>
                <c:pt idx="329">
                  <c:v>-1608.9134390964309</c:v>
                </c:pt>
                <c:pt idx="330">
                  <c:v>-888.33041776972425</c:v>
                </c:pt>
                <c:pt idx="331">
                  <c:v>39.025198255275086</c:v>
                </c:pt>
                <c:pt idx="332">
                  <c:v>-27.889381540202407</c:v>
                </c:pt>
                <c:pt idx="333">
                  <c:v>-63.21792270413593</c:v>
                </c:pt>
                <c:pt idx="334">
                  <c:v>2.3648730695835951</c:v>
                </c:pt>
                <c:pt idx="335">
                  <c:v>-65.508393554173423</c:v>
                </c:pt>
                <c:pt idx="336">
                  <c:v>65.998997850427486</c:v>
                </c:pt>
                <c:pt idx="337">
                  <c:v>297.7884850098585</c:v>
                </c:pt>
                <c:pt idx="338">
                  <c:v>663.24899785042714</c:v>
                </c:pt>
                <c:pt idx="339">
                  <c:v>1395.4375656524594</c:v>
                </c:pt>
                <c:pt idx="340">
                  <c:v>2198.3334562432897</c:v>
                </c:pt>
                <c:pt idx="341">
                  <c:v>2407.9895239534412</c:v>
                </c:pt>
                <c:pt idx="342">
                  <c:v>1622.824398001088</c:v>
                </c:pt>
                <c:pt idx="343">
                  <c:v>730.58894876927093</c:v>
                </c:pt>
                <c:pt idx="344">
                  <c:v>499.56789357786755</c:v>
                </c:pt>
                <c:pt idx="345">
                  <c:v>699.48801885066018</c:v>
                </c:pt>
                <c:pt idx="346">
                  <c:v>703.33512037548155</c:v>
                </c:pt>
                <c:pt idx="347">
                  <c:v>571.48592911371998</c:v>
                </c:pt>
                <c:pt idx="348">
                  <c:v>706.41955523106844</c:v>
                </c:pt>
                <c:pt idx="349">
                  <c:v>675.94704288116736</c:v>
                </c:pt>
                <c:pt idx="350">
                  <c:v>511.8825718050378</c:v>
                </c:pt>
                <c:pt idx="351">
                  <c:v>346.44348877324029</c:v>
                </c:pt>
                <c:pt idx="352">
                  <c:v>279.61868291614917</c:v>
                </c:pt>
                <c:pt idx="353">
                  <c:v>279.156635398395</c:v>
                </c:pt>
                <c:pt idx="354">
                  <c:v>311.87679066442536</c:v>
                </c:pt>
                <c:pt idx="355">
                  <c:v>411.41845733109341</c:v>
                </c:pt>
                <c:pt idx="356">
                  <c:v>445.52146069392694</c:v>
                </c:pt>
                <c:pt idx="357">
                  <c:v>313.26293321768429</c:v>
                </c:pt>
                <c:pt idx="358">
                  <c:v>-85.829475712715393</c:v>
                </c:pt>
                <c:pt idx="359">
                  <c:v>-654.87272578944169</c:v>
                </c:pt>
                <c:pt idx="360">
                  <c:v>-895.25827345295068</c:v>
                </c:pt>
                <c:pt idx="361">
                  <c:v>-703.32061616957321</c:v>
                </c:pt>
                <c:pt idx="362">
                  <c:v>-376.34391016229773</c:v>
                </c:pt>
                <c:pt idx="363">
                  <c:v>-80.552142713225592</c:v>
                </c:pt>
                <c:pt idx="364">
                  <c:v>183.51521893320904</c:v>
                </c:pt>
                <c:pt idx="365">
                  <c:v>349.41799671098806</c:v>
                </c:pt>
                <c:pt idx="366">
                  <c:v>482.48201879037106</c:v>
                </c:pt>
                <c:pt idx="367">
                  <c:v>749.31013494573369</c:v>
                </c:pt>
                <c:pt idx="368">
                  <c:v>1084.3253147021508</c:v>
                </c:pt>
                <c:pt idx="369">
                  <c:v>1056.4027116480834</c:v>
                </c:pt>
                <c:pt idx="370">
                  <c:v>661.3855453519825</c:v>
                </c:pt>
                <c:pt idx="371">
                  <c:v>164.48105939356356</c:v>
                </c:pt>
                <c:pt idx="372">
                  <c:v>-734.17857992465849</c:v>
                </c:pt>
                <c:pt idx="373">
                  <c:v>-1705.7009401670803</c:v>
                </c:pt>
                <c:pt idx="374">
                  <c:v>-1982.7089267670535</c:v>
                </c:pt>
                <c:pt idx="375">
                  <c:v>-1626.4473599617479</c:v>
                </c:pt>
                <c:pt idx="376">
                  <c:v>-1100.973733870054</c:v>
                </c:pt>
                <c:pt idx="377">
                  <c:v>-705.9013854283387</c:v>
                </c:pt>
                <c:pt idx="378">
                  <c:v>-442.50197482806641</c:v>
                </c:pt>
                <c:pt idx="379">
                  <c:v>-277.85191411713777</c:v>
                </c:pt>
                <c:pt idx="380">
                  <c:v>-345.21453999043723</c:v>
                </c:pt>
                <c:pt idx="381">
                  <c:v>-479.14170966091706</c:v>
                </c:pt>
                <c:pt idx="382">
                  <c:v>-513.4094358464796</c:v>
                </c:pt>
                <c:pt idx="383">
                  <c:v>-580.62051672286907</c:v>
                </c:pt>
                <c:pt idx="384">
                  <c:v>-647.67346368943913</c:v>
                </c:pt>
                <c:pt idx="385">
                  <c:v>-482.13966503457277</c:v>
                </c:pt>
                <c:pt idx="386">
                  <c:v>-17.678600000000017</c:v>
                </c:pt>
                <c:pt idx="387">
                  <c:v>280.94639999999998</c:v>
                </c:pt>
                <c:pt idx="388">
                  <c:v>280.94639999999998</c:v>
                </c:pt>
                <c:pt idx="389">
                  <c:v>280.94639999999998</c:v>
                </c:pt>
                <c:pt idx="390">
                  <c:v>280.94639999999998</c:v>
                </c:pt>
                <c:pt idx="391">
                  <c:v>446.84917777777775</c:v>
                </c:pt>
                <c:pt idx="392">
                  <c:v>977.75865701950784</c:v>
                </c:pt>
                <c:pt idx="393">
                  <c:v>1708.0735027130049</c:v>
                </c:pt>
                <c:pt idx="394">
                  <c:v>2340.0384513622748</c:v>
                </c:pt>
                <c:pt idx="395">
                  <c:v>2775.1619442955443</c:v>
                </c:pt>
                <c:pt idx="396">
                  <c:v>3047.3929690363962</c:v>
                </c:pt>
                <c:pt idx="397">
                  <c:v>3157.169688293287</c:v>
                </c:pt>
                <c:pt idx="398">
                  <c:v>2838.6449103202031</c:v>
                </c:pt>
                <c:pt idx="399">
                  <c:v>1888.6666480624228</c:v>
                </c:pt>
                <c:pt idx="400">
                  <c:v>799.4505523293991</c:v>
                </c:pt>
                <c:pt idx="401">
                  <c:v>102.65888566273078</c:v>
                </c:pt>
                <c:pt idx="402">
                  <c:v>-431.14147911788064</c:v>
                </c:pt>
                <c:pt idx="403">
                  <c:v>-769.29874671783955</c:v>
                </c:pt>
                <c:pt idx="404">
                  <c:v>-709.22428213615672</c:v>
                </c:pt>
                <c:pt idx="405">
                  <c:v>-647.68296081807694</c:v>
                </c:pt>
                <c:pt idx="406">
                  <c:v>-752.0304158378417</c:v>
                </c:pt>
                <c:pt idx="407">
                  <c:v>-823.39004100464388</c:v>
                </c:pt>
                <c:pt idx="408">
                  <c:v>-628.82917276931767</c:v>
                </c:pt>
                <c:pt idx="409">
                  <c:v>-166.97402279030717</c:v>
                </c:pt>
                <c:pt idx="410">
                  <c:v>230.49833717855986</c:v>
                </c:pt>
                <c:pt idx="411">
                  <c:v>396.63090329404309</c:v>
                </c:pt>
                <c:pt idx="412">
                  <c:v>463.45653276524843</c:v>
                </c:pt>
                <c:pt idx="413">
                  <c:v>530.52677562820531</c:v>
                </c:pt>
                <c:pt idx="414">
                  <c:v>763.75923471473664</c:v>
                </c:pt>
                <c:pt idx="415">
                  <c:v>1131.2820772958635</c:v>
                </c:pt>
                <c:pt idx="416">
                  <c:v>1234.9376964601704</c:v>
                </c:pt>
                <c:pt idx="417">
                  <c:v>873.81680638438093</c:v>
                </c:pt>
                <c:pt idx="418">
                  <c:v>344.17322203531791</c:v>
                </c:pt>
                <c:pt idx="419">
                  <c:v>-187.65211610078208</c:v>
                </c:pt>
                <c:pt idx="420">
                  <c:v>-423.51355143805762</c:v>
                </c:pt>
                <c:pt idx="421">
                  <c:v>-160.88586726226856</c:v>
                </c:pt>
                <c:pt idx="422">
                  <c:v>236.20021768729998</c:v>
                </c:pt>
                <c:pt idx="423">
                  <c:v>634.90388075606188</c:v>
                </c:pt>
                <c:pt idx="424">
                  <c:v>1201.1871999379762</c:v>
                </c:pt>
                <c:pt idx="425">
                  <c:v>2102.7426664797622</c:v>
                </c:pt>
                <c:pt idx="426">
                  <c:v>3076.9994255794722</c:v>
                </c:pt>
                <c:pt idx="427">
                  <c:v>3329.0300531957619</c:v>
                </c:pt>
                <c:pt idx="428">
                  <c:v>2354.0225442651363</c:v>
                </c:pt>
                <c:pt idx="429">
                  <c:v>1003.2560516169654</c:v>
                </c:pt>
                <c:pt idx="430">
                  <c:v>174.29316057010283</c:v>
                </c:pt>
                <c:pt idx="431">
                  <c:v>-161.33478808686374</c:v>
                </c:pt>
                <c:pt idx="432">
                  <c:v>-132.950137515042</c:v>
                </c:pt>
                <c:pt idx="433">
                  <c:v>96.19060665491746</c:v>
                </c:pt>
                <c:pt idx="434">
                  <c:v>128.34329179664749</c:v>
                </c:pt>
                <c:pt idx="435">
                  <c:v>-272.36422441060466</c:v>
                </c:pt>
                <c:pt idx="436">
                  <c:v>-942.87063288112392</c:v>
                </c:pt>
                <c:pt idx="437">
                  <c:v>-1717.5334178970427</c:v>
                </c:pt>
                <c:pt idx="438">
                  <c:v>-2495.8316356105779</c:v>
                </c:pt>
                <c:pt idx="439">
                  <c:v>-3043.0083172108443</c:v>
                </c:pt>
                <c:pt idx="440">
                  <c:v>-3189.3061708682221</c:v>
                </c:pt>
                <c:pt idx="441">
                  <c:v>-2733.6009474757748</c:v>
                </c:pt>
                <c:pt idx="442">
                  <c:v>-1841.419856775457</c:v>
                </c:pt>
                <c:pt idx="443">
                  <c:v>-913.41440921479432</c:v>
                </c:pt>
                <c:pt idx="444">
                  <c:v>-150.39752776576768</c:v>
                </c:pt>
                <c:pt idx="445">
                  <c:v>214.58528888888887</c:v>
                </c:pt>
                <c:pt idx="446">
                  <c:v>280.94639999999998</c:v>
                </c:pt>
                <c:pt idx="447">
                  <c:v>280.94639999999998</c:v>
                </c:pt>
                <c:pt idx="448">
                  <c:v>280.94639999999998</c:v>
                </c:pt>
                <c:pt idx="449">
                  <c:v>280.94639999999998</c:v>
                </c:pt>
                <c:pt idx="450">
                  <c:v>280.94639999999998</c:v>
                </c:pt>
                <c:pt idx="451">
                  <c:v>280.94639999999998</c:v>
                </c:pt>
                <c:pt idx="452">
                  <c:v>280.94639999999998</c:v>
                </c:pt>
                <c:pt idx="453">
                  <c:v>280.94639999999998</c:v>
                </c:pt>
                <c:pt idx="454">
                  <c:v>280.94639999999998</c:v>
                </c:pt>
                <c:pt idx="455">
                  <c:v>280.94639999999998</c:v>
                </c:pt>
                <c:pt idx="456">
                  <c:v>280.94639999999998</c:v>
                </c:pt>
                <c:pt idx="457">
                  <c:v>280.94639999999998</c:v>
                </c:pt>
                <c:pt idx="458">
                  <c:v>280.94639999999998</c:v>
                </c:pt>
                <c:pt idx="459">
                  <c:v>280.94639999999998</c:v>
                </c:pt>
                <c:pt idx="460">
                  <c:v>280.94639999999998</c:v>
                </c:pt>
                <c:pt idx="461">
                  <c:v>280.94639999999998</c:v>
                </c:pt>
                <c:pt idx="462">
                  <c:v>280.94639999999998</c:v>
                </c:pt>
                <c:pt idx="463">
                  <c:v>280.94639999999998</c:v>
                </c:pt>
                <c:pt idx="464">
                  <c:v>280.94639999999998</c:v>
                </c:pt>
                <c:pt idx="465">
                  <c:v>280.94639999999998</c:v>
                </c:pt>
                <c:pt idx="466">
                  <c:v>280.94639999999998</c:v>
                </c:pt>
                <c:pt idx="467">
                  <c:v>280.94639999999998</c:v>
                </c:pt>
                <c:pt idx="468">
                  <c:v>280.94639999999998</c:v>
                </c:pt>
                <c:pt idx="469">
                  <c:v>280.94639999999998</c:v>
                </c:pt>
                <c:pt idx="470">
                  <c:v>280.94639999999998</c:v>
                </c:pt>
                <c:pt idx="471">
                  <c:v>280.94639999999998</c:v>
                </c:pt>
                <c:pt idx="472">
                  <c:v>280.94639999999998</c:v>
                </c:pt>
                <c:pt idx="473">
                  <c:v>280.94639999999998</c:v>
                </c:pt>
                <c:pt idx="474">
                  <c:v>280.94639999999998</c:v>
                </c:pt>
                <c:pt idx="475">
                  <c:v>280.94639999999998</c:v>
                </c:pt>
                <c:pt idx="476">
                  <c:v>280.94639999999998</c:v>
                </c:pt>
                <c:pt idx="477">
                  <c:v>280.94639999999998</c:v>
                </c:pt>
                <c:pt idx="478">
                  <c:v>280.94639999999998</c:v>
                </c:pt>
                <c:pt idx="479">
                  <c:v>280.94639999999998</c:v>
                </c:pt>
                <c:pt idx="480">
                  <c:v>280.94639999999998</c:v>
                </c:pt>
                <c:pt idx="481">
                  <c:v>280.94639999999998</c:v>
                </c:pt>
                <c:pt idx="482">
                  <c:v>280.94639999999998</c:v>
                </c:pt>
                <c:pt idx="483">
                  <c:v>280.94639999999998</c:v>
                </c:pt>
                <c:pt idx="484">
                  <c:v>280.94639999999998</c:v>
                </c:pt>
                <c:pt idx="485">
                  <c:v>280.94639999999998</c:v>
                </c:pt>
                <c:pt idx="486">
                  <c:v>280.94639999999998</c:v>
                </c:pt>
                <c:pt idx="487">
                  <c:v>280.94639999999998</c:v>
                </c:pt>
                <c:pt idx="488">
                  <c:v>280.94639999999998</c:v>
                </c:pt>
                <c:pt idx="489">
                  <c:v>280.94639999999998</c:v>
                </c:pt>
                <c:pt idx="490">
                  <c:v>280.94639999999998</c:v>
                </c:pt>
                <c:pt idx="491">
                  <c:v>280.94639999999998</c:v>
                </c:pt>
                <c:pt idx="492">
                  <c:v>280.94639999999998</c:v>
                </c:pt>
                <c:pt idx="493">
                  <c:v>280.94639999999998</c:v>
                </c:pt>
                <c:pt idx="494">
                  <c:v>280.94639999999998</c:v>
                </c:pt>
                <c:pt idx="495">
                  <c:v>280.94639999999998</c:v>
                </c:pt>
                <c:pt idx="496">
                  <c:v>280.94639999999998</c:v>
                </c:pt>
                <c:pt idx="497">
                  <c:v>280.94639999999998</c:v>
                </c:pt>
                <c:pt idx="498">
                  <c:v>280.94639999999998</c:v>
                </c:pt>
                <c:pt idx="499">
                  <c:v>280.94639999999998</c:v>
                </c:pt>
                <c:pt idx="500">
                  <c:v>280.94639999999998</c:v>
                </c:pt>
                <c:pt idx="501">
                  <c:v>280.94639999999998</c:v>
                </c:pt>
                <c:pt idx="502">
                  <c:v>280.94639999999998</c:v>
                </c:pt>
                <c:pt idx="503">
                  <c:v>280.94639999999998</c:v>
                </c:pt>
                <c:pt idx="504">
                  <c:v>280.94639999999998</c:v>
                </c:pt>
                <c:pt idx="505">
                  <c:v>280.94639999999998</c:v>
                </c:pt>
                <c:pt idx="506">
                  <c:v>280.94639999999998</c:v>
                </c:pt>
                <c:pt idx="507">
                  <c:v>280.94639999999998</c:v>
                </c:pt>
                <c:pt idx="508">
                  <c:v>280.94639999999998</c:v>
                </c:pt>
                <c:pt idx="509">
                  <c:v>280.94639999999998</c:v>
                </c:pt>
                <c:pt idx="510">
                  <c:v>280.94639999999998</c:v>
                </c:pt>
                <c:pt idx="511">
                  <c:v>446.84917777777775</c:v>
                </c:pt>
                <c:pt idx="512">
                  <c:v>1110.48087924173</c:v>
                </c:pt>
                <c:pt idx="513">
                  <c:v>2305.4750477099146</c:v>
                </c:pt>
                <c:pt idx="514">
                  <c:v>3370.3257297456898</c:v>
                </c:pt>
                <c:pt idx="515">
                  <c:v>3676.8310695850132</c:v>
                </c:pt>
                <c:pt idx="516">
                  <c:v>3190.9004180767556</c:v>
                </c:pt>
                <c:pt idx="517">
                  <c:v>2007.7671164591238</c:v>
                </c:pt>
                <c:pt idx="518">
                  <c:v>784.97553428214553</c:v>
                </c:pt>
                <c:pt idx="519">
                  <c:v>121.36442317103558</c:v>
                </c:pt>
                <c:pt idx="520">
                  <c:v>-212.57594016707924</c:v>
                </c:pt>
                <c:pt idx="521">
                  <c:v>-381.90495265760745</c:v>
                </c:pt>
                <c:pt idx="522">
                  <c:v>-518.20577820360222</c:v>
                </c:pt>
                <c:pt idx="523">
                  <c:v>-920.63876597893238</c:v>
                </c:pt>
                <c:pt idx="524">
                  <c:v>-1656.9190486975367</c:v>
                </c:pt>
                <c:pt idx="525">
                  <c:v>-2328.6542894256095</c:v>
                </c:pt>
                <c:pt idx="526">
                  <c:v>-2335.5602937684948</c:v>
                </c:pt>
                <c:pt idx="527">
                  <c:v>-1575.8469285292842</c:v>
                </c:pt>
                <c:pt idx="528">
                  <c:v>-714.14082102121006</c:v>
                </c:pt>
                <c:pt idx="529">
                  <c:v>-382.58234969974694</c:v>
                </c:pt>
                <c:pt idx="530">
                  <c:v>-50.85915555555556</c:v>
                </c:pt>
                <c:pt idx="531">
                  <c:v>280.94639999999998</c:v>
                </c:pt>
                <c:pt idx="532">
                  <c:v>347.30751111111113</c:v>
                </c:pt>
                <c:pt idx="533">
                  <c:v>679.11636112312112</c:v>
                </c:pt>
                <c:pt idx="534">
                  <c:v>1276.481667099031</c:v>
                </c:pt>
                <c:pt idx="535">
                  <c:v>1609.0120030745913</c:v>
                </c:pt>
                <c:pt idx="536">
                  <c:v>1942.2012303410645</c:v>
                </c:pt>
                <c:pt idx="537">
                  <c:v>2874.5677146334592</c:v>
                </c:pt>
                <c:pt idx="538">
                  <c:v>3812.0043674094331</c:v>
                </c:pt>
                <c:pt idx="539">
                  <c:v>3661.2923283436626</c:v>
                </c:pt>
                <c:pt idx="540">
                  <c:v>2216.1869393846996</c:v>
                </c:pt>
                <c:pt idx="541">
                  <c:v>794.91161494911864</c:v>
                </c:pt>
                <c:pt idx="542">
                  <c:v>264.02272606023047</c:v>
                </c:pt>
                <c:pt idx="543">
                  <c:v>30.954989796427526</c:v>
                </c:pt>
                <c:pt idx="544">
                  <c:v>-336.79269943772454</c:v>
                </c:pt>
                <c:pt idx="545">
                  <c:v>-839.41553818715761</c:v>
                </c:pt>
                <c:pt idx="546">
                  <c:v>-946.63987730587405</c:v>
                </c:pt>
                <c:pt idx="547">
                  <c:v>-653.10151807172554</c:v>
                </c:pt>
                <c:pt idx="548">
                  <c:v>-424.66002228424685</c:v>
                </c:pt>
                <c:pt idx="549">
                  <c:v>-294.42099661465409</c:v>
                </c:pt>
                <c:pt idx="550">
                  <c:v>-230.40965656976348</c:v>
                </c:pt>
                <c:pt idx="551">
                  <c:v>-66.242233729428165</c:v>
                </c:pt>
                <c:pt idx="552">
                  <c:v>-34.01707054569701</c:v>
                </c:pt>
                <c:pt idx="553">
                  <c:v>-35.400742256615018</c:v>
                </c:pt>
                <c:pt idx="554">
                  <c:v>96.431976722874296</c:v>
                </c:pt>
                <c:pt idx="555">
                  <c:v>228.71933069309324</c:v>
                </c:pt>
                <c:pt idx="556">
                  <c:v>361.44155291531621</c:v>
                </c:pt>
                <c:pt idx="557">
                  <c:v>527.77919894509671</c:v>
                </c:pt>
                <c:pt idx="558">
                  <c:v>694.79797384685844</c:v>
                </c:pt>
                <c:pt idx="559">
                  <c:v>1194.1378867393159</c:v>
                </c:pt>
                <c:pt idx="560">
                  <c:v>1132.8831831327834</c:v>
                </c:pt>
                <c:pt idx="561">
                  <c:v>470.65162566202207</c:v>
                </c:pt>
                <c:pt idx="562">
                  <c:v>304.7488478842443</c:v>
                </c:pt>
                <c:pt idx="563">
                  <c:v>-226.14004100464439</c:v>
                </c:pt>
                <c:pt idx="564">
                  <c:v>-1988.9791010142076</c:v>
                </c:pt>
                <c:pt idx="565">
                  <c:v>-3227.7908013156307</c:v>
                </c:pt>
                <c:pt idx="566">
                  <c:v>-3068.3921041932808</c:v>
                </c:pt>
                <c:pt idx="567">
                  <c:v>-1311.7202666666665</c:v>
                </c:pt>
                <c:pt idx="568">
                  <c:v>280.94639999999998</c:v>
                </c:pt>
                <c:pt idx="569">
                  <c:v>280.94639999999998</c:v>
                </c:pt>
                <c:pt idx="570">
                  <c:v>280.94639999999998</c:v>
                </c:pt>
                <c:pt idx="571">
                  <c:v>280.94639999999998</c:v>
                </c:pt>
                <c:pt idx="572">
                  <c:v>280.94639999999998</c:v>
                </c:pt>
                <c:pt idx="573">
                  <c:v>280.94639999999998</c:v>
                </c:pt>
                <c:pt idx="574">
                  <c:v>280.94639999999998</c:v>
                </c:pt>
                <c:pt idx="575">
                  <c:v>280.94639999999998</c:v>
                </c:pt>
                <c:pt idx="576">
                  <c:v>280.94639999999998</c:v>
                </c:pt>
                <c:pt idx="577">
                  <c:v>280.94639999999998</c:v>
                </c:pt>
                <c:pt idx="578">
                  <c:v>280.94639999999998</c:v>
                </c:pt>
                <c:pt idx="579">
                  <c:v>280.94639999999998</c:v>
                </c:pt>
                <c:pt idx="580">
                  <c:v>280.94639999999998</c:v>
                </c:pt>
                <c:pt idx="581">
                  <c:v>280.94639999999998</c:v>
                </c:pt>
                <c:pt idx="582">
                  <c:v>280.94639999999998</c:v>
                </c:pt>
                <c:pt idx="583">
                  <c:v>280.94639999999998</c:v>
                </c:pt>
                <c:pt idx="584">
                  <c:v>280.94639999999998</c:v>
                </c:pt>
                <c:pt idx="585">
                  <c:v>280.94639999999998</c:v>
                </c:pt>
                <c:pt idx="586">
                  <c:v>280.94639999999998</c:v>
                </c:pt>
                <c:pt idx="587">
                  <c:v>280.94639999999998</c:v>
                </c:pt>
                <c:pt idx="588">
                  <c:v>280.94639999999998</c:v>
                </c:pt>
                <c:pt idx="589">
                  <c:v>280.94639999999998</c:v>
                </c:pt>
                <c:pt idx="590">
                  <c:v>280.94639999999998</c:v>
                </c:pt>
                <c:pt idx="591">
                  <c:v>280.94639999999998</c:v>
                </c:pt>
                <c:pt idx="592">
                  <c:v>280.94639999999998</c:v>
                </c:pt>
                <c:pt idx="593">
                  <c:v>280.94639999999998</c:v>
                </c:pt>
                <c:pt idx="594">
                  <c:v>280.94639999999998</c:v>
                </c:pt>
                <c:pt idx="595">
                  <c:v>280.94639999999998</c:v>
                </c:pt>
                <c:pt idx="596">
                  <c:v>280.94639999999998</c:v>
                </c:pt>
                <c:pt idx="597">
                  <c:v>280.94639999999998</c:v>
                </c:pt>
                <c:pt idx="598">
                  <c:v>280.94639999999998</c:v>
                </c:pt>
                <c:pt idx="599">
                  <c:v>280.94639999999998</c:v>
                </c:pt>
                <c:pt idx="600">
                  <c:v>612.75195555555547</c:v>
                </c:pt>
                <c:pt idx="601">
                  <c:v>977.820428078031</c:v>
                </c:pt>
                <c:pt idx="602">
                  <c:v>1542.1707249352271</c:v>
                </c:pt>
                <c:pt idx="603">
                  <c:v>2605.4828958067187</c:v>
                </c:pt>
                <c:pt idx="604">
                  <c:v>3406.7389706972881</c:v>
                </c:pt>
                <c:pt idx="605">
                  <c:v>3847.8731994319151</c:v>
                </c:pt>
                <c:pt idx="606">
                  <c:v>4062.6381454889856</c:v>
                </c:pt>
                <c:pt idx="607">
                  <c:v>3884.8213521839934</c:v>
                </c:pt>
                <c:pt idx="608">
                  <c:v>3443.3547695881821</c:v>
                </c:pt>
                <c:pt idx="609">
                  <c:v>3134.6754747295713</c:v>
                </c:pt>
                <c:pt idx="610">
                  <c:v>3092.5615631240721</c:v>
                </c:pt>
                <c:pt idx="611">
                  <c:v>2954.2473873109493</c:v>
                </c:pt>
                <c:pt idx="612">
                  <c:v>2250.0172242105969</c:v>
                </c:pt>
                <c:pt idx="613">
                  <c:v>1236.2392907351311</c:v>
                </c:pt>
                <c:pt idx="614">
                  <c:v>542.64324682939377</c:v>
                </c:pt>
                <c:pt idx="615">
                  <c:v>375.13936321469419</c:v>
                </c:pt>
                <c:pt idx="616">
                  <c:v>374.34128113857776</c:v>
                </c:pt>
                <c:pt idx="617">
                  <c:v>273.20839200435398</c:v>
                </c:pt>
                <c:pt idx="618">
                  <c:v>70.962380474636149</c:v>
                </c:pt>
                <c:pt idx="619">
                  <c:v>-167.54779785210977</c:v>
                </c:pt>
                <c:pt idx="620">
                  <c:v>-242.32542159052602</c:v>
                </c:pt>
                <c:pt idx="621">
                  <c:v>-50.720504409058663</c:v>
                </c:pt>
                <c:pt idx="622">
                  <c:v>244.2270585735308</c:v>
                </c:pt>
                <c:pt idx="623">
                  <c:v>475.76040174362049</c:v>
                </c:pt>
                <c:pt idx="624">
                  <c:v>709.48702929833792</c:v>
                </c:pt>
                <c:pt idx="625">
                  <c:v>846.63700099549737</c:v>
                </c:pt>
                <c:pt idx="626">
                  <c:v>751.58238401994913</c:v>
                </c:pt>
                <c:pt idx="627">
                  <c:v>554.76481311324346</c:v>
                </c:pt>
                <c:pt idx="628">
                  <c:v>455.22314644657774</c:v>
                </c:pt>
                <c:pt idx="629">
                  <c:v>488.40370200213385</c:v>
                </c:pt>
                <c:pt idx="630">
                  <c:v>688.24558393413167</c:v>
                </c:pt>
                <c:pt idx="631">
                  <c:v>991.45646731888803</c:v>
                </c:pt>
                <c:pt idx="632">
                  <c:v>1198.3147178849968</c:v>
                </c:pt>
                <c:pt idx="633">
                  <c:v>1340.5842749125527</c:v>
                </c:pt>
                <c:pt idx="634">
                  <c:v>1385.2031832783666</c:v>
                </c:pt>
                <c:pt idx="635">
                  <c:v>1263.3913772195563</c:v>
                </c:pt>
                <c:pt idx="636">
                  <c:v>973.34843628370049</c:v>
                </c:pt>
                <c:pt idx="637">
                  <c:v>645.02182674416736</c:v>
                </c:pt>
                <c:pt idx="638">
                  <c:v>479.11904896638958</c:v>
                </c:pt>
                <c:pt idx="639">
                  <c:v>411.88573050893331</c:v>
                </c:pt>
                <c:pt idx="640">
                  <c:v>410.14625750092216</c:v>
                </c:pt>
                <c:pt idx="641">
                  <c:v>641.54288072814495</c:v>
                </c:pt>
                <c:pt idx="642">
                  <c:v>1077.2429035409625</c:v>
                </c:pt>
                <c:pt idx="643">
                  <c:v>1220.5798644598003</c:v>
                </c:pt>
                <c:pt idx="644">
                  <c:v>930.07158154973968</c:v>
                </c:pt>
                <c:pt idx="645">
                  <c:v>766.90402624336343</c:v>
                </c:pt>
                <c:pt idx="646">
                  <c:v>803.75460628930682</c:v>
                </c:pt>
                <c:pt idx="647">
                  <c:v>807.45098643133292</c:v>
                </c:pt>
                <c:pt idx="648">
                  <c:v>744.8126111138813</c:v>
                </c:pt>
                <c:pt idx="649">
                  <c:v>580.7810846022951</c:v>
                </c:pt>
                <c:pt idx="650">
                  <c:v>248.03907979953118</c:v>
                </c:pt>
                <c:pt idx="651">
                  <c:v>-323.46265840641416</c:v>
                </c:pt>
                <c:pt idx="652">
                  <c:v>-771.14709018683391</c:v>
                </c:pt>
                <c:pt idx="653">
                  <c:v>-855.89373915676924</c:v>
                </c:pt>
                <c:pt idx="654">
                  <c:v>-1138.1728560840484</c:v>
                </c:pt>
                <c:pt idx="655">
                  <c:v>-1825.0238866397867</c:v>
                </c:pt>
                <c:pt idx="656">
                  <c:v>-2219.7918841001811</c:v>
                </c:pt>
                <c:pt idx="657">
                  <c:v>-1815.5909830635892</c:v>
                </c:pt>
                <c:pt idx="658">
                  <c:v>-1235.1748319323124</c:v>
                </c:pt>
                <c:pt idx="659">
                  <c:v>-1447.0867786997264</c:v>
                </c:pt>
                <c:pt idx="660">
                  <c:v>-2393.8903947901458</c:v>
                </c:pt>
                <c:pt idx="661">
                  <c:v>-3080.9745081400451</c:v>
                </c:pt>
                <c:pt idx="662">
                  <c:v>-3200.9014477334567</c:v>
                </c:pt>
                <c:pt idx="663">
                  <c:v>-2221.2429899030963</c:v>
                </c:pt>
                <c:pt idx="664">
                  <c:v>-833.05844708468419</c:v>
                </c:pt>
                <c:pt idx="665">
                  <c:v>93.723109903106831</c:v>
                </c:pt>
                <c:pt idx="666">
                  <c:v>957.42648163676222</c:v>
                </c:pt>
                <c:pt idx="667">
                  <c:v>2453.8253477384878</c:v>
                </c:pt>
                <c:pt idx="668">
                  <c:v>3363.2899806135752</c:v>
                </c:pt>
                <c:pt idx="669">
                  <c:v>3311.5266060526492</c:v>
                </c:pt>
                <c:pt idx="670">
                  <c:v>3265.4066353983962</c:v>
                </c:pt>
                <c:pt idx="671">
                  <c:v>2356.1178185702406</c:v>
                </c:pt>
                <c:pt idx="672">
                  <c:v>1703.3784137591995</c:v>
                </c:pt>
                <c:pt idx="673">
                  <c:v>1714.9090113501829</c:v>
                </c:pt>
                <c:pt idx="674">
                  <c:v>1727.0985002320797</c:v>
                </c:pt>
                <c:pt idx="675">
                  <c:v>1175.8774359604442</c:v>
                </c:pt>
                <c:pt idx="676">
                  <c:v>580.61152236020803</c:v>
                </c:pt>
                <c:pt idx="677">
                  <c:v>-15.30751723214604</c:v>
                </c:pt>
                <c:pt idx="678">
                  <c:v>-1186.4485599817674</c:v>
                </c:pt>
                <c:pt idx="679">
                  <c:v>-2003.0848048304822</c:v>
                </c:pt>
                <c:pt idx="680">
                  <c:v>-2489.2942241498781</c:v>
                </c:pt>
                <c:pt idx="681">
                  <c:v>-2644.816555880042</c:v>
                </c:pt>
                <c:pt idx="682">
                  <c:v>-1667.0721772497845</c:v>
                </c:pt>
                <c:pt idx="683">
                  <c:v>-976.42714271322654</c:v>
                </c:pt>
                <c:pt idx="684">
                  <c:v>-419.60550246882906</c:v>
                </c:pt>
                <c:pt idx="685">
                  <c:v>1106.7000530867281</c:v>
                </c:pt>
                <c:pt idx="686">
                  <c:v>1977.3407264995869</c:v>
                </c:pt>
                <c:pt idx="687">
                  <c:v>1854.2976173408811</c:v>
                </c:pt>
                <c:pt idx="688">
                  <c:v>1829.320258357197</c:v>
                </c:pt>
                <c:pt idx="689">
                  <c:v>1807.3202643943278</c:v>
                </c:pt>
                <c:pt idx="690">
                  <c:v>1186.0754770482172</c:v>
                </c:pt>
                <c:pt idx="691">
                  <c:v>625.0303436290651</c:v>
                </c:pt>
                <c:pt idx="692">
                  <c:v>659.23218068553683</c:v>
                </c:pt>
                <c:pt idx="693">
                  <c:v>895.12244251678987</c:v>
                </c:pt>
                <c:pt idx="694">
                  <c:v>833.5424113353688</c:v>
                </c:pt>
                <c:pt idx="695">
                  <c:v>272.18677539537157</c:v>
                </c:pt>
                <c:pt idx="696">
                  <c:v>-1258.4411070285746</c:v>
                </c:pt>
                <c:pt idx="697">
                  <c:v>-1843.0078359192178</c:v>
                </c:pt>
                <c:pt idx="698">
                  <c:v>-1389.6194390284445</c:v>
                </c:pt>
                <c:pt idx="699">
                  <c:v>-1002.3269495041889</c:v>
                </c:pt>
                <c:pt idx="700">
                  <c:v>-310.34271841884942</c:v>
                </c:pt>
                <c:pt idx="701">
                  <c:v>52.518468279066596</c:v>
                </c:pt>
                <c:pt idx="702">
                  <c:v>250.90667130048683</c:v>
                </c:pt>
                <c:pt idx="703">
                  <c:v>284.0872268560417</c:v>
                </c:pt>
                <c:pt idx="704">
                  <c:v>-48.063423013129743</c:v>
                </c:pt>
                <c:pt idx="705">
                  <c:v>-681.85432415234288</c:v>
                </c:pt>
                <c:pt idx="706">
                  <c:v>-1285.3308468514736</c:v>
                </c:pt>
                <c:pt idx="707">
                  <c:v>-1392.4827079281888</c:v>
                </c:pt>
                <c:pt idx="708">
                  <c:v>-734.15672858431674</c:v>
                </c:pt>
                <c:pt idx="709">
                  <c:v>425.52866545866181</c:v>
                </c:pt>
                <c:pt idx="710">
                  <c:v>1987.5053856494262</c:v>
                </c:pt>
                <c:pt idx="711">
                  <c:v>2926.2935891858856</c:v>
                </c:pt>
                <c:pt idx="712">
                  <c:v>1877.1006350645519</c:v>
                </c:pt>
                <c:pt idx="713">
                  <c:v>353.26839269226167</c:v>
                </c:pt>
                <c:pt idx="714">
                  <c:v>-776.99542060982219</c:v>
                </c:pt>
                <c:pt idx="715">
                  <c:v>-2113.0459625161689</c:v>
                </c:pt>
                <c:pt idx="716">
                  <c:v>-1859.8766628214405</c:v>
                </c:pt>
                <c:pt idx="717">
                  <c:v>-337.62411231911562</c:v>
                </c:pt>
                <c:pt idx="718">
                  <c:v>624.61199879199557</c:v>
                </c:pt>
                <c:pt idx="719">
                  <c:v>1622.0877007427664</c:v>
                </c:pt>
                <c:pt idx="720">
                  <c:v>2126.9614768647821</c:v>
                </c:pt>
                <c:pt idx="721">
                  <c:v>1835.4401485949422</c:v>
                </c:pt>
                <c:pt idx="722">
                  <c:v>1643.1195107487201</c:v>
                </c:pt>
                <c:pt idx="723">
                  <c:v>1450.7807533919979</c:v>
                </c:pt>
                <c:pt idx="724">
                  <c:v>1688.7893507235385</c:v>
                </c:pt>
                <c:pt idx="725">
                  <c:v>2296.8748180026073</c:v>
                </c:pt>
                <c:pt idx="726">
                  <c:v>3075.3838809292329</c:v>
                </c:pt>
                <c:pt idx="727">
                  <c:v>3001.9532525073496</c:v>
                </c:pt>
                <c:pt idx="728">
                  <c:v>2190.377679013578</c:v>
                </c:pt>
                <c:pt idx="729">
                  <c:v>1674.9068463320614</c:v>
                </c:pt>
                <c:pt idx="730">
                  <c:v>987.54720849481623</c:v>
                </c:pt>
                <c:pt idx="731">
                  <c:v>558.26313962726726</c:v>
                </c:pt>
                <c:pt idx="732">
                  <c:v>525.77359631305899</c:v>
                </c:pt>
                <c:pt idx="733">
                  <c:v>560.34111803598535</c:v>
                </c:pt>
                <c:pt idx="734">
                  <c:v>594.91522867182289</c:v>
                </c:pt>
                <c:pt idx="735">
                  <c:v>663.37902661506234</c:v>
                </c:pt>
                <c:pt idx="736">
                  <c:v>765.74733691974609</c:v>
                </c:pt>
                <c:pt idx="737">
                  <c:v>736.85616366803606</c:v>
                </c:pt>
                <c:pt idx="738">
                  <c:v>573.12031462324944</c:v>
                </c:pt>
                <c:pt idx="739">
                  <c:v>872.47091865736729</c:v>
                </c:pt>
                <c:pt idx="740">
                  <c:v>1213.1122064240706</c:v>
                </c:pt>
                <c:pt idx="741">
                  <c:v>1088.6977797661548</c:v>
                </c:pt>
                <c:pt idx="742">
                  <c:v>763.05944669354585</c:v>
                </c:pt>
                <c:pt idx="743">
                  <c:v>531.5738731420472</c:v>
                </c:pt>
                <c:pt idx="744">
                  <c:v>499.17328015211228</c:v>
                </c:pt>
                <c:pt idx="745">
                  <c:v>499.17328015211228</c:v>
                </c:pt>
                <c:pt idx="746">
                  <c:v>632.67711216817997</c:v>
                </c:pt>
                <c:pt idx="747">
                  <c:v>834.90335695917042</c:v>
                </c:pt>
                <c:pt idx="748">
                  <c:v>973.18909251904165</c:v>
                </c:pt>
                <c:pt idx="749">
                  <c:v>880.10456050332425</c:v>
                </c:pt>
                <c:pt idx="750">
                  <c:v>617.92821686181094</c:v>
                </c:pt>
                <c:pt idx="751">
                  <c:v>452.0254390840355</c:v>
                </c:pt>
                <c:pt idx="752">
                  <c:v>318.48372081873799</c:v>
                </c:pt>
                <c:pt idx="753">
                  <c:v>82.958320039827072</c:v>
                </c:pt>
                <c:pt idx="754">
                  <c:v>-89.388414563080829</c:v>
                </c:pt>
                <c:pt idx="755">
                  <c:v>-262.41463080974779</c:v>
                </c:pt>
                <c:pt idx="756">
                  <c:v>-836.53793273941449</c:v>
                </c:pt>
                <c:pt idx="757">
                  <c:v>-1884.4077252208522</c:v>
                </c:pt>
                <c:pt idx="758">
                  <c:v>-2777.1805570954912</c:v>
                </c:pt>
                <c:pt idx="759">
                  <c:v>-3040.8801494738541</c:v>
                </c:pt>
                <c:pt idx="760">
                  <c:v>-3100.5654308205139</c:v>
                </c:pt>
                <c:pt idx="761">
                  <c:v>-3189.9309077397502</c:v>
                </c:pt>
                <c:pt idx="762">
                  <c:v>-2810.1415427907696</c:v>
                </c:pt>
                <c:pt idx="763">
                  <c:v>-1825.7670705456962</c:v>
                </c:pt>
                <c:pt idx="764">
                  <c:v>-204.90189009689325</c:v>
                </c:pt>
                <c:pt idx="765">
                  <c:v>1621.6627158601273</c:v>
                </c:pt>
                <c:pt idx="766">
                  <c:v>2392.4059213092269</c:v>
                </c:pt>
                <c:pt idx="767">
                  <c:v>2434.5482220353165</c:v>
                </c:pt>
                <c:pt idx="768">
                  <c:v>2479.0081728771956</c:v>
                </c:pt>
                <c:pt idx="769">
                  <c:v>2889.8255523293992</c:v>
                </c:pt>
                <c:pt idx="770">
                  <c:v>3574.0805511989361</c:v>
                </c:pt>
                <c:pt idx="771">
                  <c:v>3635.2705755312181</c:v>
                </c:pt>
                <c:pt idx="772">
                  <c:v>3464.6777016169794</c:v>
                </c:pt>
                <c:pt idx="773">
                  <c:v>2965.7648070761147</c:v>
                </c:pt>
                <c:pt idx="774">
                  <c:v>2590.3298899459569</c:v>
                </c:pt>
                <c:pt idx="775">
                  <c:v>2684.2458348430646</c:v>
                </c:pt>
                <c:pt idx="776">
                  <c:v>2313.7526023947576</c:v>
                </c:pt>
                <c:pt idx="777">
                  <c:v>1869.2287642091092</c:v>
                </c:pt>
                <c:pt idx="778">
                  <c:v>1720.2858482594409</c:v>
                </c:pt>
                <c:pt idx="779">
                  <c:v>1570.890768161383</c:v>
                </c:pt>
                <c:pt idx="780">
                  <c:v>1351.5716222966018</c:v>
                </c:pt>
                <c:pt idx="781">
                  <c:v>1162.6352148433311</c:v>
                </c:pt>
                <c:pt idx="782">
                  <c:v>1003.9332952611223</c:v>
                </c:pt>
                <c:pt idx="783">
                  <c:v>876.40396002541365</c:v>
                </c:pt>
                <c:pt idx="784">
                  <c:v>846.35890340049173</c:v>
                </c:pt>
                <c:pt idx="785">
                  <c:v>983.2848520587404</c:v>
                </c:pt>
                <c:pt idx="786">
                  <c:v>1023.8853471640941</c:v>
                </c:pt>
                <c:pt idx="787">
                  <c:v>830.15138749886069</c:v>
                </c:pt>
                <c:pt idx="788">
                  <c:v>665.32342613938545</c:v>
                </c:pt>
                <c:pt idx="789">
                  <c:v>665.32342613939011</c:v>
                </c:pt>
                <c:pt idx="790">
                  <c:v>765.94155645258547</c:v>
                </c:pt>
                <c:pt idx="791">
                  <c:v>835.54194187264557</c:v>
                </c:pt>
                <c:pt idx="792">
                  <c:v>606.53215234675395</c:v>
                </c:pt>
                <c:pt idx="793">
                  <c:v>-194.13668568078634</c:v>
                </c:pt>
                <c:pt idx="794">
                  <c:v>-1344.6045768046117</c:v>
                </c:pt>
                <c:pt idx="795">
                  <c:v>-2378.5795618155294</c:v>
                </c:pt>
                <c:pt idx="796">
                  <c:v>-2924.2988326753793</c:v>
                </c:pt>
                <c:pt idx="797">
                  <c:v>-2737.3889021823952</c:v>
                </c:pt>
                <c:pt idx="798">
                  <c:v>-1875.651059964614</c:v>
                </c:pt>
                <c:pt idx="799">
                  <c:v>-733.00459470465364</c:v>
                </c:pt>
                <c:pt idx="800">
                  <c:v>90.30500906617246</c:v>
                </c:pt>
                <c:pt idx="801">
                  <c:v>653.69332463863623</c:v>
                </c:pt>
                <c:pt idx="802">
                  <c:v>1555.0634780048545</c:v>
                </c:pt>
                <c:pt idx="803">
                  <c:v>2535.8869124326279</c:v>
                </c:pt>
                <c:pt idx="804">
                  <c:v>2696.9801700274643</c:v>
                </c:pt>
                <c:pt idx="805">
                  <c:v>1925.3058432565654</c:v>
                </c:pt>
                <c:pt idx="806">
                  <c:v>1040.5768130564772</c:v>
                </c:pt>
                <c:pt idx="807">
                  <c:v>445.93849341083353</c:v>
                </c:pt>
                <c:pt idx="808">
                  <c:v>-56.11440437195958</c:v>
                </c:pt>
                <c:pt idx="809">
                  <c:v>-431.35945288258961</c:v>
                </c:pt>
                <c:pt idx="810">
                  <c:v>-809.65516807015024</c:v>
                </c:pt>
                <c:pt idx="811">
                  <c:v>-1524.8406087367769</c:v>
                </c:pt>
                <c:pt idx="812">
                  <c:v>-2116.6716141097399</c:v>
                </c:pt>
                <c:pt idx="813">
                  <c:v>-2310.0501587186063</c:v>
                </c:pt>
                <c:pt idx="814">
                  <c:v>-2468.7854091060867</c:v>
                </c:pt>
                <c:pt idx="815">
                  <c:v>-2692.0039304255747</c:v>
                </c:pt>
                <c:pt idx="816">
                  <c:v>-2714.6961464846313</c:v>
                </c:pt>
                <c:pt idx="817">
                  <c:v>-2433.5383546067433</c:v>
                </c:pt>
                <c:pt idx="818">
                  <c:v>-1318.2157249402314</c:v>
                </c:pt>
                <c:pt idx="819">
                  <c:v>304.7488478842443</c:v>
                </c:pt>
                <c:pt idx="820">
                  <c:v>1767.5759417264344</c:v>
                </c:pt>
                <c:pt idx="821">
                  <c:v>2574.9424097261117</c:v>
                </c:pt>
                <c:pt idx="822">
                  <c:v>2488.3380735565283</c:v>
                </c:pt>
                <c:pt idx="823">
                  <c:v>2335.8906795533148</c:v>
                </c:pt>
                <c:pt idx="824">
                  <c:v>2051.2860626098372</c:v>
                </c:pt>
                <c:pt idx="825">
                  <c:v>1797.4018658644673</c:v>
                </c:pt>
                <c:pt idx="826">
                  <c:v>1742.8192601925459</c:v>
                </c:pt>
                <c:pt idx="827">
                  <c:v>1655.1705813268636</c:v>
                </c:pt>
                <c:pt idx="828">
                  <c:v>1832.3404001792592</c:v>
                </c:pt>
                <c:pt idx="829">
                  <c:v>2114.3188979550619</c:v>
                </c:pt>
                <c:pt idx="830">
                  <c:v>2066.2453146232492</c:v>
                </c:pt>
                <c:pt idx="831">
                  <c:v>1685.1842894828083</c:v>
                </c:pt>
                <c:pt idx="832">
                  <c:v>1098.7730512183334</c:v>
                </c:pt>
                <c:pt idx="833">
                  <c:v>804.09728089324335</c:v>
                </c:pt>
                <c:pt idx="834">
                  <c:v>841.26824682939093</c:v>
                </c:pt>
                <c:pt idx="835">
                  <c:v>846.11109781760388</c:v>
                </c:pt>
                <c:pt idx="836">
                  <c:v>783.83099463959104</c:v>
                </c:pt>
                <c:pt idx="837">
                  <c:v>853.48656220526755</c:v>
                </c:pt>
                <c:pt idx="838">
                  <c:v>1025.2180570652849</c:v>
                </c:pt>
                <c:pt idx="839">
                  <c:v>1032.8307223176773</c:v>
                </c:pt>
                <c:pt idx="840">
                  <c:v>1005.6633734058191</c:v>
                </c:pt>
                <c:pt idx="841">
                  <c:v>1178.53722104146</c:v>
                </c:pt>
                <c:pt idx="842">
                  <c:v>1321.9137154377527</c:v>
                </c:pt>
                <c:pt idx="843">
                  <c:v>1200.0829662543263</c:v>
                </c:pt>
                <c:pt idx="844">
                  <c:v>908.85072653837187</c:v>
                </c:pt>
                <c:pt idx="845">
                  <c:v>712.5668575773085</c:v>
                </c:pt>
                <c:pt idx="846">
                  <c:v>681.26084774440324</c:v>
                </c:pt>
                <c:pt idx="847">
                  <c:v>782.68364904662667</c:v>
                </c:pt>
                <c:pt idx="848">
                  <c:v>1052.8597565739415</c:v>
                </c:pt>
                <c:pt idx="849">
                  <c:v>1361.0716248567301</c:v>
                </c:pt>
                <c:pt idx="850">
                  <c:v>1374.7699747948184</c:v>
                </c:pt>
                <c:pt idx="851">
                  <c:v>1119.307733407712</c:v>
                </c:pt>
                <c:pt idx="852">
                  <c:v>992.65389997479974</c:v>
                </c:pt>
                <c:pt idx="853">
                  <c:v>998.78158898029369</c:v>
                </c:pt>
                <c:pt idx="854">
                  <c:v>938.60746709086015</c:v>
                </c:pt>
                <c:pt idx="855">
                  <c:v>776.86229335874555</c:v>
                </c:pt>
                <c:pt idx="856">
                  <c:v>678.3641457740639</c:v>
                </c:pt>
                <c:pt idx="857">
                  <c:v>978.03431208427469</c:v>
                </c:pt>
                <c:pt idx="858">
                  <c:v>1386.7432394055534</c:v>
                </c:pt>
                <c:pt idx="859">
                  <c:v>1400.6944388765296</c:v>
                </c:pt>
                <c:pt idx="860">
                  <c:v>1179.351673134533</c:v>
                </c:pt>
                <c:pt idx="861">
                  <c:v>1318.7056361997954</c:v>
                </c:pt>
                <c:pt idx="862">
                  <c:v>1898.4797545631554</c:v>
                </c:pt>
                <c:pt idx="863">
                  <c:v>1858.620074786696</c:v>
                </c:pt>
                <c:pt idx="864">
                  <c:v>1275.5428264542429</c:v>
                </c:pt>
                <c:pt idx="865">
                  <c:v>1082.4348135153816</c:v>
                </c:pt>
                <c:pt idx="866">
                  <c:v>1321.9234454091318</c:v>
                </c:pt>
                <c:pt idx="867">
                  <c:v>1601.9952765118512</c:v>
                </c:pt>
                <c:pt idx="868">
                  <c:v>1420.2770231505408</c:v>
                </c:pt>
                <c:pt idx="869">
                  <c:v>930.10970064171056</c:v>
                </c:pt>
                <c:pt idx="870">
                  <c:v>630.22374743372802</c:v>
                </c:pt>
                <c:pt idx="871">
                  <c:v>526.90910451246521</c:v>
                </c:pt>
                <c:pt idx="872">
                  <c:v>488.72097514596999</c:v>
                </c:pt>
                <c:pt idx="873">
                  <c:v>417.37864587555333</c:v>
                </c:pt>
                <c:pt idx="874">
                  <c:v>244.05345770563656</c:v>
                </c:pt>
                <c:pt idx="875">
                  <c:v>33.947696689438885</c:v>
                </c:pt>
                <c:pt idx="876">
                  <c:v>-146.4441005755279</c:v>
                </c:pt>
                <c:pt idx="877">
                  <c:v>-63.506494439873734</c:v>
                </c:pt>
                <c:pt idx="878">
                  <c:v>257.79551032440969</c:v>
                </c:pt>
                <c:pt idx="879">
                  <c:v>551.79509346219515</c:v>
                </c:pt>
                <c:pt idx="880">
                  <c:v>352.71176012886366</c:v>
                </c:pt>
                <c:pt idx="881">
                  <c:v>9.4579683936889865</c:v>
                </c:pt>
                <c:pt idx="882">
                  <c:v>329.98001059235355</c:v>
                </c:pt>
                <c:pt idx="883">
                  <c:v>661.78556614790909</c:v>
                </c:pt>
                <c:pt idx="884">
                  <c:v>694.9661217034627</c:v>
                </c:pt>
                <c:pt idx="885">
                  <c:v>795.62872717879941</c:v>
                </c:pt>
                <c:pt idx="886">
                  <c:v>832.18198252971592</c:v>
                </c:pt>
                <c:pt idx="887">
                  <c:v>768.07757408998191</c:v>
                </c:pt>
                <c:pt idx="888">
                  <c:v>636.4861740457925</c:v>
                </c:pt>
                <c:pt idx="889">
                  <c:v>468.32339914017734</c:v>
                </c:pt>
                <c:pt idx="890">
                  <c:v>264.73983828990777</c:v>
                </c:pt>
                <c:pt idx="891">
                  <c:v>23.554561322056088</c:v>
                </c:pt>
                <c:pt idx="892">
                  <c:v>-187.62354527010797</c:v>
                </c:pt>
                <c:pt idx="893">
                  <c:v>-235.90918366985238</c:v>
                </c:pt>
                <c:pt idx="894">
                  <c:v>-115.87720771061902</c:v>
                </c:pt>
                <c:pt idx="895">
                  <c:v>105.99267106411054</c:v>
                </c:pt>
                <c:pt idx="896">
                  <c:v>366.30188150999817</c:v>
                </c:pt>
                <c:pt idx="897">
                  <c:v>530.16209628594459</c:v>
                </c:pt>
                <c:pt idx="898">
                  <c:v>563.34265184150058</c:v>
                </c:pt>
                <c:pt idx="899">
                  <c:v>462.78217451626006</c:v>
                </c:pt>
                <c:pt idx="900">
                  <c:v>293.83284813212174</c:v>
                </c:pt>
                <c:pt idx="901">
                  <c:v>-10.840773918462276</c:v>
                </c:pt>
                <c:pt idx="902">
                  <c:v>-1515.8851173710846</c:v>
                </c:pt>
                <c:pt idx="903">
                  <c:v>-2924.2988326753793</c:v>
                </c:pt>
                <c:pt idx="904">
                  <c:v>-2737.3889021823952</c:v>
                </c:pt>
                <c:pt idx="905">
                  <c:v>-1875.651059964614</c:v>
                </c:pt>
                <c:pt idx="906">
                  <c:v>-733.00459470465364</c:v>
                </c:pt>
                <c:pt idx="907">
                  <c:v>90.30500906617246</c:v>
                </c:pt>
                <c:pt idx="908">
                  <c:v>653.69332463863623</c:v>
                </c:pt>
                <c:pt idx="909">
                  <c:v>1555.0634780048545</c:v>
                </c:pt>
                <c:pt idx="910">
                  <c:v>2535.8869124326279</c:v>
                </c:pt>
                <c:pt idx="911">
                  <c:v>2696.9801700274643</c:v>
                </c:pt>
                <c:pt idx="912">
                  <c:v>1925.3058432565654</c:v>
                </c:pt>
                <c:pt idx="913">
                  <c:v>1372.3823686120327</c:v>
                </c:pt>
                <c:pt idx="914">
                  <c:v>1947.8761644267993</c:v>
                </c:pt>
                <c:pt idx="915">
                  <c:v>1908.9414032999575</c:v>
                </c:pt>
                <c:pt idx="916">
                  <c:v>1288.9386260372196</c:v>
                </c:pt>
                <c:pt idx="917">
                  <c:v>868.2184967233145</c:v>
                </c:pt>
                <c:pt idx="918">
                  <c:v>534.46591740310998</c:v>
                </c:pt>
                <c:pt idx="919">
                  <c:v>734.52193900465454</c:v>
                </c:pt>
                <c:pt idx="920">
                  <c:v>1037.0541643597703</c:v>
                </c:pt>
                <c:pt idx="921">
                  <c:v>1511.4653115012475</c:v>
                </c:pt>
                <c:pt idx="922">
                  <c:v>1728.7538112025168</c:v>
                </c:pt>
                <c:pt idx="923">
                  <c:v>1546.3008940518357</c:v>
                </c:pt>
                <c:pt idx="924">
                  <c:v>696.35599608656389</c:v>
                </c:pt>
                <c:pt idx="925">
                  <c:v>-176.97954270612672</c:v>
                </c:pt>
                <c:pt idx="926">
                  <c:v>-92.058673784827818</c:v>
                </c:pt>
                <c:pt idx="927">
                  <c:v>133.01588750607903</c:v>
                </c:pt>
                <c:pt idx="928">
                  <c:v>225.44894075790575</c:v>
                </c:pt>
                <c:pt idx="929">
                  <c:v>320.96478163709332</c:v>
                </c:pt>
                <c:pt idx="930">
                  <c:v>350.1458670568054</c:v>
                </c:pt>
                <c:pt idx="931">
                  <c:v>347.16356035130661</c:v>
                </c:pt>
                <c:pt idx="932">
                  <c:v>310.02965705027054</c:v>
                </c:pt>
                <c:pt idx="933">
                  <c:v>173.38044273420769</c:v>
                </c:pt>
                <c:pt idx="934">
                  <c:v>-66.658363387459531</c:v>
                </c:pt>
                <c:pt idx="935">
                  <c:v>-110.35729478833332</c:v>
                </c:pt>
                <c:pt idx="936">
                  <c:v>47.087789656458142</c:v>
                </c:pt>
                <c:pt idx="937">
                  <c:v>174.24567492691671</c:v>
                </c:pt>
                <c:pt idx="938">
                  <c:v>202.83458179892042</c:v>
                </c:pt>
                <c:pt idx="939">
                  <c:v>165.10355826549412</c:v>
                </c:pt>
                <c:pt idx="940">
                  <c:v>226.05846633466226</c:v>
                </c:pt>
                <c:pt idx="941">
                  <c:v>389.28038017253641</c:v>
                </c:pt>
                <c:pt idx="942">
                  <c:v>454.75116442679951</c:v>
                </c:pt>
                <c:pt idx="943">
                  <c:v>487.0430403537361</c:v>
                </c:pt>
                <c:pt idx="944">
                  <c:v>553.40415146484816</c:v>
                </c:pt>
                <c:pt idx="945">
                  <c:v>620.65394220457961</c:v>
                </c:pt>
                <c:pt idx="946">
                  <c:v>854.70013203538758</c:v>
                </c:pt>
                <c:pt idx="947">
                  <c:v>1060.9785582654927</c:v>
                </c:pt>
                <c:pt idx="948">
                  <c:v>935.55685154659307</c:v>
                </c:pt>
                <c:pt idx="949">
                  <c:v>640.62164277570832</c:v>
                </c:pt>
                <c:pt idx="950">
                  <c:v>175.16894634830908</c:v>
                </c:pt>
                <c:pt idx="951">
                  <c:v>-597.14242037316296</c:v>
                </c:pt>
                <c:pt idx="952">
                  <c:v>-1713.4092980546352</c:v>
                </c:pt>
                <c:pt idx="953">
                  <c:v>-2711.45038552809</c:v>
                </c:pt>
                <c:pt idx="954">
                  <c:v>-3083.1971075246988</c:v>
                </c:pt>
                <c:pt idx="955">
                  <c:v>-3118.5112098753125</c:v>
                </c:pt>
                <c:pt idx="956">
                  <c:v>-3149.1982481354867</c:v>
                </c:pt>
                <c:pt idx="957">
                  <c:v>-2113.4804445274453</c:v>
                </c:pt>
                <c:pt idx="958">
                  <c:v>-65.331753893127498</c:v>
                </c:pt>
                <c:pt idx="959">
                  <c:v>1730.2060474155103</c:v>
                </c:pt>
                <c:pt idx="960">
                  <c:v>3205.1806258198021</c:v>
                </c:pt>
                <c:pt idx="961">
                  <c:v>4062.5878538953916</c:v>
                </c:pt>
                <c:pt idx="962">
                  <c:v>3965.692845616582</c:v>
                </c:pt>
                <c:pt idx="963">
                  <c:v>3303.4872064240717</c:v>
                </c:pt>
                <c:pt idx="964">
                  <c:v>2403.1683709075887</c:v>
                </c:pt>
                <c:pt idx="965">
                  <c:v>1524.6065631904496</c:v>
                </c:pt>
                <c:pt idx="966">
                  <c:v>869.49514973212058</c:v>
                </c:pt>
                <c:pt idx="967">
                  <c:v>505.36806814153732</c:v>
                </c:pt>
                <c:pt idx="968">
                  <c:v>338.60626084323127</c:v>
                </c:pt>
                <c:pt idx="969">
                  <c:v>102.92272615450125</c:v>
                </c:pt>
                <c:pt idx="970">
                  <c:v>-335.1847207124909</c:v>
                </c:pt>
                <c:pt idx="971">
                  <c:v>-1178.7140509732201</c:v>
                </c:pt>
                <c:pt idx="972">
                  <c:v>-2399.0615327016376</c:v>
                </c:pt>
                <c:pt idx="973">
                  <c:v>-3100.4312328526507</c:v>
                </c:pt>
                <c:pt idx="974">
                  <c:v>-3133.5627578021144</c:v>
                </c:pt>
                <c:pt idx="975">
                  <c:v>-3162.0672186611378</c:v>
                </c:pt>
                <c:pt idx="976">
                  <c:v>-3219.1251709852795</c:v>
                </c:pt>
                <c:pt idx="977">
                  <c:v>-2575.0831312142946</c:v>
                </c:pt>
                <c:pt idx="978">
                  <c:v>-1721.9829675796625</c:v>
                </c:pt>
                <c:pt idx="979">
                  <c:v>-1463.2723921283521</c:v>
                </c:pt>
                <c:pt idx="980">
                  <c:v>-1169.5684864573607</c:v>
                </c:pt>
                <c:pt idx="981">
                  <c:v>-873.99497674840302</c:v>
                </c:pt>
                <c:pt idx="982">
                  <c:v>-809.742317768215</c:v>
                </c:pt>
                <c:pt idx="983">
                  <c:v>-1043.7843895284561</c:v>
                </c:pt>
                <c:pt idx="984">
                  <c:v>-1178.1546635920754</c:v>
                </c:pt>
                <c:pt idx="985">
                  <c:v>-780.7317204700272</c:v>
                </c:pt>
                <c:pt idx="986">
                  <c:v>-84.03971111111116</c:v>
                </c:pt>
                <c:pt idx="987">
                  <c:v>280.94639999999998</c:v>
                </c:pt>
                <c:pt idx="988">
                  <c:v>280.94639999999998</c:v>
                </c:pt>
                <c:pt idx="989">
                  <c:v>280.94639999999998</c:v>
                </c:pt>
                <c:pt idx="990">
                  <c:v>280.94639999999998</c:v>
                </c:pt>
                <c:pt idx="991">
                  <c:v>280.94639999999998</c:v>
                </c:pt>
                <c:pt idx="992">
                  <c:v>280.94639999999998</c:v>
                </c:pt>
                <c:pt idx="993">
                  <c:v>280.94639999999998</c:v>
                </c:pt>
                <c:pt idx="994">
                  <c:v>280.94639999999998</c:v>
                </c:pt>
                <c:pt idx="995">
                  <c:v>280.94639999999998</c:v>
                </c:pt>
                <c:pt idx="996">
                  <c:v>280.94639999999998</c:v>
                </c:pt>
                <c:pt idx="997">
                  <c:v>280.94639999999998</c:v>
                </c:pt>
                <c:pt idx="998">
                  <c:v>280.94639999999998</c:v>
                </c:pt>
                <c:pt idx="999">
                  <c:v>280.94639999999998</c:v>
                </c:pt>
                <c:pt idx="1000">
                  <c:v>280.94639999999998</c:v>
                </c:pt>
                <c:pt idx="1001">
                  <c:v>280.94639999999998</c:v>
                </c:pt>
                <c:pt idx="1002">
                  <c:v>280.94639999999998</c:v>
                </c:pt>
                <c:pt idx="1003">
                  <c:v>280.94639999999998</c:v>
                </c:pt>
                <c:pt idx="1004">
                  <c:v>280.94639999999998</c:v>
                </c:pt>
                <c:pt idx="1005">
                  <c:v>280.94639999999998</c:v>
                </c:pt>
                <c:pt idx="1006">
                  <c:v>280.94639999999998</c:v>
                </c:pt>
                <c:pt idx="1007">
                  <c:v>280.94639999999998</c:v>
                </c:pt>
                <c:pt idx="1008">
                  <c:v>280.94639999999998</c:v>
                </c:pt>
                <c:pt idx="1009">
                  <c:v>280.94639999999998</c:v>
                </c:pt>
                <c:pt idx="1010">
                  <c:v>280.94639999999998</c:v>
                </c:pt>
                <c:pt idx="1011">
                  <c:v>280.94639999999998</c:v>
                </c:pt>
                <c:pt idx="1012">
                  <c:v>280.94639999999998</c:v>
                </c:pt>
                <c:pt idx="1013">
                  <c:v>280.94639999999998</c:v>
                </c:pt>
                <c:pt idx="1014">
                  <c:v>280.94639999999998</c:v>
                </c:pt>
                <c:pt idx="1015">
                  <c:v>280.94639999999998</c:v>
                </c:pt>
                <c:pt idx="1016">
                  <c:v>280.94639999999998</c:v>
                </c:pt>
                <c:pt idx="1017">
                  <c:v>280.94639999999998</c:v>
                </c:pt>
                <c:pt idx="1018">
                  <c:v>280.94639999999998</c:v>
                </c:pt>
                <c:pt idx="1019">
                  <c:v>280.94639999999998</c:v>
                </c:pt>
                <c:pt idx="1020">
                  <c:v>280.94639999999998</c:v>
                </c:pt>
                <c:pt idx="1021">
                  <c:v>280.94639999999998</c:v>
                </c:pt>
                <c:pt idx="1022">
                  <c:v>280.94639999999998</c:v>
                </c:pt>
                <c:pt idx="1023">
                  <c:v>280.94639999999998</c:v>
                </c:pt>
                <c:pt idx="1024">
                  <c:v>280.94639999999998</c:v>
                </c:pt>
                <c:pt idx="1025">
                  <c:v>280.94639999999998</c:v>
                </c:pt>
                <c:pt idx="1026">
                  <c:v>546.39084444444438</c:v>
                </c:pt>
                <c:pt idx="1027">
                  <c:v>1475.4991113032731</c:v>
                </c:pt>
                <c:pt idx="1028">
                  <c:v>2870.0971372246127</c:v>
                </c:pt>
                <c:pt idx="1029">
                  <c:v>3936.8989610956046</c:v>
                </c:pt>
                <c:pt idx="1030">
                  <c:v>4081.0858917797186</c:v>
                </c:pt>
                <c:pt idx="1031">
                  <c:v>3565.5854089901104</c:v>
                </c:pt>
                <c:pt idx="1032">
                  <c:v>3050.7866454253262</c:v>
                </c:pt>
                <c:pt idx="1033">
                  <c:v>2768.6240443287961</c:v>
                </c:pt>
                <c:pt idx="1034">
                  <c:v>2619.9883364435154</c:v>
                </c:pt>
                <c:pt idx="1035">
                  <c:v>2339.4919066988832</c:v>
                </c:pt>
                <c:pt idx="1036">
                  <c:v>1956.8717800413172</c:v>
                </c:pt>
                <c:pt idx="1037">
                  <c:v>1704.7970635036163</c:v>
                </c:pt>
                <c:pt idx="1038">
                  <c:v>1716.8350073886031</c:v>
                </c:pt>
                <c:pt idx="1039">
                  <c:v>1930.6371485468273</c:v>
                </c:pt>
                <c:pt idx="1040">
                  <c:v>2047.8898131132437</c:v>
                </c:pt>
                <c:pt idx="1041">
                  <c:v>1967.0079478052435</c:v>
                </c:pt>
                <c:pt idx="1042">
                  <c:v>1652.3080337759118</c:v>
                </c:pt>
                <c:pt idx="1043">
                  <c:v>1199.5875879313014</c:v>
                </c:pt>
                <c:pt idx="1044">
                  <c:v>807.44565850592278</c:v>
                </c:pt>
                <c:pt idx="1045">
                  <c:v>610.09850372414553</c:v>
                </c:pt>
                <c:pt idx="1046">
                  <c:v>610.96906384226713</c:v>
                </c:pt>
                <c:pt idx="1047">
                  <c:v>645.89568131874125</c:v>
                </c:pt>
                <c:pt idx="1048">
                  <c:v>514.92610993034884</c:v>
                </c:pt>
                <c:pt idx="1049">
                  <c:v>181.36790354096391</c:v>
                </c:pt>
                <c:pt idx="1050">
                  <c:v>-290.10458844304014</c:v>
                </c:pt>
                <c:pt idx="1051">
                  <c:v>-668.66386014696616</c:v>
                </c:pt>
                <c:pt idx="1052">
                  <c:v>-916.49817385425183</c:v>
                </c:pt>
                <c:pt idx="1053">
                  <c:v>-1199.9954160556072</c:v>
                </c:pt>
                <c:pt idx="1054">
                  <c:v>-1618.2426184269723</c:v>
                </c:pt>
                <c:pt idx="1055">
                  <c:v>-2173.3745887509021</c:v>
                </c:pt>
                <c:pt idx="1056">
                  <c:v>-2797.6465442053723</c:v>
                </c:pt>
                <c:pt idx="1057">
                  <c:v>-3158.5676822922755</c:v>
                </c:pt>
                <c:pt idx="1058">
                  <c:v>-2884.4312007331828</c:v>
                </c:pt>
                <c:pt idx="1059">
                  <c:v>-2569.4405509217354</c:v>
                </c:pt>
                <c:pt idx="1060">
                  <c:v>-2217.8060482068699</c:v>
                </c:pt>
                <c:pt idx="1061">
                  <c:v>-1263.7508960865609</c:v>
                </c:pt>
                <c:pt idx="1062">
                  <c:v>-138.5407789857824</c:v>
                </c:pt>
                <c:pt idx="1063">
                  <c:v>558.44937868227237</c:v>
                </c:pt>
                <c:pt idx="1064">
                  <c:v>1455.7599380823494</c:v>
                </c:pt>
                <c:pt idx="1065">
                  <c:v>2656.8093175140275</c:v>
                </c:pt>
                <c:pt idx="1066">
                  <c:v>2901.6456758476565</c:v>
                </c:pt>
                <c:pt idx="1067">
                  <c:v>1885.5303255176755</c:v>
                </c:pt>
                <c:pt idx="1068">
                  <c:v>928.03823170113969</c:v>
                </c:pt>
                <c:pt idx="1069">
                  <c:v>930.49919067269991</c:v>
                </c:pt>
                <c:pt idx="1070">
                  <c:v>1532.8490092643704</c:v>
                </c:pt>
                <c:pt idx="1071">
                  <c:v>2141.0102490418949</c:v>
                </c:pt>
                <c:pt idx="1072">
                  <c:v>2520.9696647390101</c:v>
                </c:pt>
                <c:pt idx="1073">
                  <c:v>2938.4789088645525</c:v>
                </c:pt>
                <c:pt idx="1074">
                  <c:v>3462.0619031920533</c:v>
                </c:pt>
                <c:pt idx="1075">
                  <c:v>3695.7370292983355</c:v>
                </c:pt>
                <c:pt idx="1076">
                  <c:v>3401.0138755953826</c:v>
                </c:pt>
                <c:pt idx="1077">
                  <c:v>2870.7455543747933</c:v>
                </c:pt>
                <c:pt idx="1078">
                  <c:v>2401.0458662040724</c:v>
                </c:pt>
                <c:pt idx="1079">
                  <c:v>2159.3420985853509</c:v>
                </c:pt>
                <c:pt idx="1080">
                  <c:v>1817.1066801353629</c:v>
                </c:pt>
                <c:pt idx="1081">
                  <c:v>1200.9510043974431</c:v>
                </c:pt>
                <c:pt idx="1082">
                  <c:v>574.65828614882355</c:v>
                </c:pt>
                <c:pt idx="1083">
                  <c:v>-94.121003525388971</c:v>
                </c:pt>
                <c:pt idx="1084">
                  <c:v>-475.36855169624187</c:v>
                </c:pt>
                <c:pt idx="1085">
                  <c:v>-192.58329832979655</c:v>
                </c:pt>
                <c:pt idx="1086">
                  <c:v>331.50830327920812</c:v>
                </c:pt>
                <c:pt idx="1087">
                  <c:v>596.95274772365156</c:v>
                </c:pt>
                <c:pt idx="1088">
                  <c:v>631.09940263450699</c:v>
                </c:pt>
                <c:pt idx="1089">
                  <c:v>598.88659366247975</c:v>
                </c:pt>
                <c:pt idx="1090">
                  <c:v>565.70603810692614</c:v>
                </c:pt>
                <c:pt idx="1091">
                  <c:v>665.24770477359425</c:v>
                </c:pt>
                <c:pt idx="1092">
                  <c:v>999.96638344910048</c:v>
                </c:pt>
                <c:pt idx="1093">
                  <c:v>1441.1310859059304</c:v>
                </c:pt>
                <c:pt idx="1094">
                  <c:v>1556.7233444192452</c:v>
                </c:pt>
                <c:pt idx="1095">
                  <c:v>1271.4499528154906</c:v>
                </c:pt>
                <c:pt idx="1096">
                  <c:v>913.76847527826726</c:v>
                </c:pt>
                <c:pt idx="1097">
                  <c:v>550.88422738516908</c:v>
                </c:pt>
                <c:pt idx="1098">
                  <c:v>82.159312084273779</c:v>
                </c:pt>
                <c:pt idx="1099">
                  <c:v>-461.16285546415025</c:v>
                </c:pt>
                <c:pt idx="1100">
                  <c:v>-547.71898464175342</c:v>
                </c:pt>
                <c:pt idx="1101">
                  <c:v>-63.755123636872611</c:v>
                </c:pt>
                <c:pt idx="1102">
                  <c:v>528.664379586618</c:v>
                </c:pt>
                <c:pt idx="1103">
                  <c:v>1162.9560381069275</c:v>
                </c:pt>
                <c:pt idx="1104">
                  <c:v>1740.7468936846408</c:v>
                </c:pt>
                <c:pt idx="1105">
                  <c:v>1828.2954778691826</c:v>
                </c:pt>
                <c:pt idx="1106">
                  <c:v>1347.2175607185043</c:v>
                </c:pt>
                <c:pt idx="1107">
                  <c:v>789.49323940555678</c:v>
                </c:pt>
                <c:pt idx="1108">
                  <c:v>290.72326747973693</c:v>
                </c:pt>
                <c:pt idx="1109">
                  <c:v>-183.2851323601721</c:v>
                </c:pt>
                <c:pt idx="1110">
                  <c:v>-165.60911249391813</c:v>
                </c:pt>
                <c:pt idx="1111">
                  <c:v>357.16223569091653</c:v>
                </c:pt>
                <c:pt idx="1112">
                  <c:v>1054.9628296467947</c:v>
                </c:pt>
                <c:pt idx="1113">
                  <c:v>1930.9232266196661</c:v>
                </c:pt>
                <c:pt idx="1114">
                  <c:v>2423.8928705838312</c:v>
                </c:pt>
                <c:pt idx="1115">
                  <c:v>2022.1883439256897</c:v>
                </c:pt>
                <c:pt idx="1116">
                  <c:v>1241.6980516823655</c:v>
                </c:pt>
                <c:pt idx="1117">
                  <c:v>647.88499337858866</c:v>
                </c:pt>
                <c:pt idx="1118">
                  <c:v>145.59736557340756</c:v>
                </c:pt>
                <c:pt idx="1119">
                  <c:v>-133.42682837675511</c:v>
                </c:pt>
                <c:pt idx="1120">
                  <c:v>19.133400760027769</c:v>
                </c:pt>
                <c:pt idx="1121">
                  <c:v>243.72367695211329</c:v>
                </c:pt>
                <c:pt idx="1122">
                  <c:v>205.11138631709281</c:v>
                </c:pt>
                <c:pt idx="1123">
                  <c:v>-201.66040060890299</c:v>
                </c:pt>
                <c:pt idx="1124">
                  <c:v>-916.38791182834711</c:v>
                </c:pt>
                <c:pt idx="1125">
                  <c:v>-1874.9412068639786</c:v>
                </c:pt>
                <c:pt idx="1126">
                  <c:v>-2714.3042595645184</c:v>
                </c:pt>
                <c:pt idx="1127">
                  <c:v>-3026.1502995574197</c:v>
                </c:pt>
                <c:pt idx="1128">
                  <c:v>-3001.5637199043294</c:v>
                </c:pt>
                <c:pt idx="1129">
                  <c:v>-2572.8656269123057</c:v>
                </c:pt>
                <c:pt idx="1130">
                  <c:v>-2000.1239120919417</c:v>
                </c:pt>
                <c:pt idx="1131">
                  <c:v>-1753.460340280868</c:v>
                </c:pt>
                <c:pt idx="1132">
                  <c:v>-1736.288372252164</c:v>
                </c:pt>
                <c:pt idx="1133">
                  <c:v>-1917.0557375529477</c:v>
                </c:pt>
                <c:pt idx="1134">
                  <c:v>-2064.4844133883566</c:v>
                </c:pt>
                <c:pt idx="1135">
                  <c:v>-1911.1532814412042</c:v>
                </c:pt>
                <c:pt idx="1136">
                  <c:v>-1289.8376632813206</c:v>
                </c:pt>
                <c:pt idx="1137">
                  <c:v>-398.28910822028121</c:v>
                </c:pt>
                <c:pt idx="1138">
                  <c:v>198.01208832080434</c:v>
                </c:pt>
                <c:pt idx="1139">
                  <c:v>430.5107072320809</c:v>
                </c:pt>
                <c:pt idx="1140">
                  <c:v>563.94700289083005</c:v>
                </c:pt>
                <c:pt idx="1141">
                  <c:v>896.97562540514332</c:v>
                </c:pt>
                <c:pt idx="1142">
                  <c:v>1630.3205474227293</c:v>
                </c:pt>
                <c:pt idx="1143">
                  <c:v>2335.0065553686513</c:v>
                </c:pt>
                <c:pt idx="1144">
                  <c:v>2081.2113089475533</c:v>
                </c:pt>
                <c:pt idx="1145">
                  <c:v>1093.1338676475484</c:v>
                </c:pt>
                <c:pt idx="1146">
                  <c:v>-232.46748199902675</c:v>
                </c:pt>
                <c:pt idx="1147">
                  <c:v>-2131.9746994492702</c:v>
                </c:pt>
                <c:pt idx="1148">
                  <c:v>-2647.1873035398289</c:v>
                </c:pt>
                <c:pt idx="1149">
                  <c:v>-1495.1186928198074</c:v>
                </c:pt>
                <c:pt idx="1150">
                  <c:v>-304.4435567635602</c:v>
                </c:pt>
                <c:pt idx="1151">
                  <c:v>292.80644323644003</c:v>
                </c:pt>
                <c:pt idx="1152">
                  <c:v>923.2369987919958</c:v>
                </c:pt>
                <c:pt idx="1153">
                  <c:v>2553.1372260674484</c:v>
                </c:pt>
                <c:pt idx="1154">
                  <c:v>4026.2784394547734</c:v>
                </c:pt>
                <c:pt idx="1155">
                  <c:v>3982.6960238846495</c:v>
                </c:pt>
                <c:pt idx="1156">
                  <c:v>3240.794961081167</c:v>
                </c:pt>
                <c:pt idx="1157">
                  <c:v>3162.2060374655466</c:v>
                </c:pt>
                <c:pt idx="1158">
                  <c:v>3586.4647992523805</c:v>
                </c:pt>
                <c:pt idx="1159">
                  <c:v>3986.3985044335336</c:v>
                </c:pt>
                <c:pt idx="1160">
                  <c:v>3928.6676082458875</c:v>
                </c:pt>
                <c:pt idx="1161">
                  <c:v>3472.4060079533438</c:v>
                </c:pt>
                <c:pt idx="1162">
                  <c:v>3111.0054753196428</c:v>
                </c:pt>
                <c:pt idx="1163">
                  <c:v>2981.4578481321219</c:v>
                </c:pt>
                <c:pt idx="1164">
                  <c:v>2918.3816963469417</c:v>
                </c:pt>
                <c:pt idx="1165">
                  <c:v>2856.1958714186026</c:v>
                </c:pt>
                <c:pt idx="1166">
                  <c:v>2229.4826725986386</c:v>
                </c:pt>
                <c:pt idx="1167">
                  <c:v>1615.7253611596479</c:v>
                </c:pt>
                <c:pt idx="1168">
                  <c:v>1797.3995255995501</c:v>
                </c:pt>
                <c:pt idx="1169">
                  <c:v>1953.6729934013581</c:v>
                </c:pt>
                <c:pt idx="1170">
                  <c:v>1875.7075456697582</c:v>
                </c:pt>
                <c:pt idx="1171">
                  <c:v>1830.0883323965982</c:v>
                </c:pt>
                <c:pt idx="1172">
                  <c:v>1750.3751755158555</c:v>
                </c:pt>
                <c:pt idx="1173">
                  <c:v>1668.318012867689</c:v>
                </c:pt>
                <c:pt idx="1174">
                  <c:v>1618.3435281615914</c:v>
                </c:pt>
                <c:pt idx="1175">
                  <c:v>1534.0313100702738</c:v>
                </c:pt>
                <c:pt idx="1176">
                  <c:v>1447.0983518693486</c:v>
                </c:pt>
                <c:pt idx="1177">
                  <c:v>1425.2375486916812</c:v>
                </c:pt>
                <c:pt idx="1178">
                  <c:v>1503.0238347872307</c:v>
                </c:pt>
                <c:pt idx="1179">
                  <c:v>1583.8146651693448</c:v>
                </c:pt>
                <c:pt idx="1180">
                  <c:v>1598.4091072630749</c:v>
                </c:pt>
                <c:pt idx="1181">
                  <c:v>1579.9877166239803</c:v>
                </c:pt>
                <c:pt idx="1182">
                  <c:v>1493.8701363955602</c:v>
                </c:pt>
                <c:pt idx="1183">
                  <c:v>1404.8616706282533</c:v>
                </c:pt>
                <c:pt idx="1184">
                  <c:v>1347.593259331745</c:v>
                </c:pt>
                <c:pt idx="1185">
                  <c:v>1255.6741412868328</c:v>
                </c:pt>
                <c:pt idx="1186">
                  <c:v>1094.3646594208349</c:v>
                </c:pt>
                <c:pt idx="1187">
                  <c:v>994.82299275416904</c:v>
                </c:pt>
                <c:pt idx="1188">
                  <c:v>994.82299275416904</c:v>
                </c:pt>
                <c:pt idx="1189">
                  <c:v>994.82299275416904</c:v>
                </c:pt>
                <c:pt idx="1190">
                  <c:v>994.82299275416904</c:v>
                </c:pt>
                <c:pt idx="1191">
                  <c:v>994.82299275416904</c:v>
                </c:pt>
                <c:pt idx="1192">
                  <c:v>994.82299275416904</c:v>
                </c:pt>
                <c:pt idx="1193">
                  <c:v>994.82299275416904</c:v>
                </c:pt>
                <c:pt idx="1194">
                  <c:v>994.82299275416904</c:v>
                </c:pt>
                <c:pt idx="1195">
                  <c:v>1028.0035483097274</c:v>
                </c:pt>
                <c:pt idx="1196">
                  <c:v>1029.5379414034421</c:v>
                </c:pt>
                <c:pt idx="1197">
                  <c:v>1029.5379414034373</c:v>
                </c:pt>
                <c:pt idx="1198">
                  <c:v>1163.7962039476029</c:v>
                </c:pt>
                <c:pt idx="1199">
                  <c:v>1302.6790597398672</c:v>
                </c:pt>
                <c:pt idx="1200">
                  <c:v>1443.1391365597499</c:v>
                </c:pt>
                <c:pt idx="1201">
                  <c:v>1555.147026450496</c:v>
                </c:pt>
                <c:pt idx="1202">
                  <c:v>1501.3575611700153</c:v>
                </c:pt>
                <c:pt idx="1203">
                  <c:v>1378.1332569063068</c:v>
                </c:pt>
                <c:pt idx="1204">
                  <c:v>1251.7759245543052</c:v>
                </c:pt>
                <c:pt idx="1205">
                  <c:v>1155.4265861921149</c:v>
                </c:pt>
                <c:pt idx="1206">
                  <c:v>1123.8446656311396</c:v>
                </c:pt>
                <c:pt idx="1207">
                  <c:v>1125.4449478539455</c:v>
                </c:pt>
                <c:pt idx="1208">
                  <c:v>1127.0468773049784</c:v>
                </c:pt>
                <c:pt idx="1209">
                  <c:v>1095.4698984286852</c:v>
                </c:pt>
                <c:pt idx="1210">
                  <c:v>1062.2893428731268</c:v>
                </c:pt>
                <c:pt idx="1211">
                  <c:v>1062.2893428731268</c:v>
                </c:pt>
                <c:pt idx="1212">
                  <c:v>1029.1087873175684</c:v>
                </c:pt>
                <c:pt idx="1213">
                  <c:v>1027.505210638308</c:v>
                </c:pt>
                <c:pt idx="1214">
                  <c:v>1060.6857661938664</c:v>
                </c:pt>
                <c:pt idx="1215">
                  <c:v>1060.6857661938664</c:v>
                </c:pt>
                <c:pt idx="1216">
                  <c:v>1027.5052106383127</c:v>
                </c:pt>
                <c:pt idx="1217">
                  <c:v>992.72272563172135</c:v>
                </c:pt>
                <c:pt idx="1218">
                  <c:v>991.1224434089155</c:v>
                </c:pt>
                <c:pt idx="1219">
                  <c:v>989.52380841434183</c:v>
                </c:pt>
                <c:pt idx="1220">
                  <c:v>954.74626509243217</c:v>
                </c:pt>
                <c:pt idx="1221">
                  <c:v>885.1961201332997</c:v>
                </c:pt>
                <c:pt idx="1222">
                  <c:v>847.24436801741513</c:v>
                </c:pt>
                <c:pt idx="1223">
                  <c:v>809.30744095558066</c:v>
                </c:pt>
                <c:pt idx="1224">
                  <c:v>836.16922903128011</c:v>
                </c:pt>
                <c:pt idx="1225">
                  <c:v>899.38083977182168</c:v>
                </c:pt>
                <c:pt idx="1226">
                  <c:v>929.41848386972356</c:v>
                </c:pt>
                <c:pt idx="1227">
                  <c:v>927.84949898323612</c:v>
                </c:pt>
                <c:pt idx="1228">
                  <c:v>924.71647089494331</c:v>
                </c:pt>
                <c:pt idx="1229">
                  <c:v>923.15242769313772</c:v>
                </c:pt>
                <c:pt idx="1230">
                  <c:v>886.84872741865024</c:v>
                </c:pt>
                <c:pt idx="1231">
                  <c:v>916.91272716818844</c:v>
                </c:pt>
                <c:pt idx="1232">
                  <c:v>981.71803121863127</c:v>
                </c:pt>
                <c:pt idx="1233">
                  <c:v>981.71803121862649</c:v>
                </c:pt>
                <c:pt idx="1234">
                  <c:v>980.16387138618461</c:v>
                </c:pt>
                <c:pt idx="1235">
                  <c:v>946.983315830631</c:v>
                </c:pt>
                <c:pt idx="1236">
                  <c:v>877.51882673932175</c:v>
                </c:pt>
                <c:pt idx="1237">
                  <c:v>774.88037100536371</c:v>
                </c:pt>
                <c:pt idx="1238">
                  <c:v>634.44500260888049</c:v>
                </c:pt>
                <c:pt idx="1239">
                  <c:v>525.70191906460968</c:v>
                </c:pt>
                <c:pt idx="1240">
                  <c:v>480.34505245297782</c:v>
                </c:pt>
                <c:pt idx="1241">
                  <c:v>502.95781531639517</c:v>
                </c:pt>
                <c:pt idx="1242">
                  <c:v>525.65129236295411</c:v>
                </c:pt>
                <c:pt idx="1243">
                  <c:v>516.72660982753291</c:v>
                </c:pt>
                <c:pt idx="1244">
                  <c:v>506.38942908721634</c:v>
                </c:pt>
                <c:pt idx="1245">
                  <c:v>530.77378590907699</c:v>
                </c:pt>
                <c:pt idx="1246">
                  <c:v>488.85633183601243</c:v>
                </c:pt>
                <c:pt idx="1247">
                  <c:v>445.55767689437084</c:v>
                </c:pt>
                <c:pt idx="1248">
                  <c:v>435.52029169141503</c:v>
                </c:pt>
                <c:pt idx="1249">
                  <c:v>425.56362067160086</c:v>
                </c:pt>
                <c:pt idx="1250">
                  <c:v>448.8682193904819</c:v>
                </c:pt>
                <c:pt idx="1251">
                  <c:v>473.64791098689068</c:v>
                </c:pt>
                <c:pt idx="1252">
                  <c:v>465.3063472439278</c:v>
                </c:pt>
                <c:pt idx="1253">
                  <c:v>457.02408371715177</c:v>
                </c:pt>
                <c:pt idx="1254">
                  <c:v>448.80112040654865</c:v>
                </c:pt>
                <c:pt idx="1255">
                  <c:v>440.63745731213237</c:v>
                </c:pt>
                <c:pt idx="1256">
                  <c:v>432.53309443389844</c:v>
                </c:pt>
                <c:pt idx="1257">
                  <c:v>424.48803177184641</c:v>
                </c:pt>
                <c:pt idx="1258">
                  <c:v>416.50226932598156</c:v>
                </c:pt>
                <c:pt idx="1259">
                  <c:v>441.75636265184789</c:v>
                </c:pt>
                <c:pt idx="1260">
                  <c:v>501.55738734779925</c:v>
                </c:pt>
                <c:pt idx="1261">
                  <c:v>562.70007943487758</c:v>
                </c:pt>
                <c:pt idx="1262">
                  <c:v>691.52578328546292</c:v>
                </c:pt>
                <c:pt idx="1263">
                  <c:v>824.24800550768236</c:v>
                </c:pt>
                <c:pt idx="1264">
                  <c:v>925.08686440333372</c:v>
                </c:pt>
                <c:pt idx="1265">
                  <c:v>995.34943557077099</c:v>
                </c:pt>
                <c:pt idx="1266">
                  <c:v>966.0851651255789</c:v>
                </c:pt>
                <c:pt idx="1267">
                  <c:v>935.52370245140094</c:v>
                </c:pt>
                <c:pt idx="1268">
                  <c:v>871.78827313458328</c:v>
                </c:pt>
                <c:pt idx="1269">
                  <c:v>739.06605091235917</c:v>
                </c:pt>
                <c:pt idx="1270">
                  <c:v>636.89870245140378</c:v>
                </c:pt>
                <c:pt idx="1271">
                  <c:v>566.61142286056656</c:v>
                </c:pt>
                <c:pt idx="1272">
                  <c:v>528.21903719388388</c:v>
                </c:pt>
                <c:pt idx="1273">
                  <c:v>556.2141182899494</c:v>
                </c:pt>
                <c:pt idx="1274">
                  <c:v>585.52286389727828</c:v>
                </c:pt>
                <c:pt idx="1275">
                  <c:v>614.84643455864807</c:v>
                </c:pt>
                <c:pt idx="1276">
                  <c:v>711.82501410366081</c:v>
                </c:pt>
                <c:pt idx="1277">
                  <c:v>811.36668077032664</c:v>
                </c:pt>
                <c:pt idx="1278">
                  <c:v>845.82795627259782</c:v>
                </c:pt>
                <c:pt idx="1279">
                  <c:v>880.29087900309162</c:v>
                </c:pt>
                <c:pt idx="1280">
                  <c:v>916.04111059320712</c:v>
                </c:pt>
                <c:pt idx="1281">
                  <c:v>852.25626442957105</c:v>
                </c:pt>
                <c:pt idx="1282">
                  <c:v>819.07570887401744</c:v>
                </c:pt>
                <c:pt idx="1283">
                  <c:v>820.36631219009394</c:v>
                </c:pt>
                <c:pt idx="1284">
                  <c:v>787.18575663453555</c:v>
                </c:pt>
                <c:pt idx="1285">
                  <c:v>720.82464552342344</c:v>
                </c:pt>
                <c:pt idx="1286">
                  <c:v>651.88397500838573</c:v>
                </c:pt>
                <c:pt idx="1287">
                  <c:v>616.13044896181555</c:v>
                </c:pt>
                <c:pt idx="1288">
                  <c:v>545.92223632588309</c:v>
                </c:pt>
                <c:pt idx="1289">
                  <c:v>507.63527326575104</c:v>
                </c:pt>
                <c:pt idx="1290">
                  <c:v>535.73577696836287</c:v>
                </c:pt>
                <c:pt idx="1291">
                  <c:v>531.94303397504291</c:v>
                </c:pt>
                <c:pt idx="1292">
                  <c:v>460.54799340135787</c:v>
                </c:pt>
                <c:pt idx="1293">
                  <c:v>421.11208865269094</c:v>
                </c:pt>
                <c:pt idx="1294">
                  <c:v>414.89792016526451</c:v>
                </c:pt>
                <c:pt idx="1295">
                  <c:v>475.08604349463224</c:v>
                </c:pt>
                <c:pt idx="1296">
                  <c:v>604.12423978653237</c:v>
                </c:pt>
                <c:pt idx="1297">
                  <c:v>735.62174782177135</c:v>
                </c:pt>
                <c:pt idx="1298">
                  <c:v>836.38812867542219</c:v>
                </c:pt>
                <c:pt idx="1299">
                  <c:v>905.20360984518641</c:v>
                </c:pt>
                <c:pt idx="1300">
                  <c:v>908.89751914486942</c:v>
                </c:pt>
                <c:pt idx="1301">
                  <c:v>878.18780593023598</c:v>
                </c:pt>
                <c:pt idx="1302">
                  <c:v>880.66523718407484</c:v>
                </c:pt>
                <c:pt idx="1303">
                  <c:v>916.32981290637179</c:v>
                </c:pt>
                <c:pt idx="1304">
                  <c:v>886.88764181263764</c:v>
                </c:pt>
                <c:pt idx="1305">
                  <c:v>821.77595331192015</c:v>
                </c:pt>
                <c:pt idx="1306">
                  <c:v>789.84646759498332</c:v>
                </c:pt>
                <c:pt idx="1307">
                  <c:v>756.66591203942971</c:v>
                </c:pt>
                <c:pt idx="1308">
                  <c:v>723.4853564838761</c:v>
                </c:pt>
                <c:pt idx="1309">
                  <c:v>722.23428664525454</c:v>
                </c:pt>
                <c:pt idx="1310">
                  <c:v>722.23428664524977</c:v>
                </c:pt>
                <c:pt idx="1311">
                  <c:v>687.80430847930143</c:v>
                </c:pt>
                <c:pt idx="1312">
                  <c:v>653.37597754158082</c:v>
                </c:pt>
                <c:pt idx="1313">
                  <c:v>584.52425735081624</c:v>
                </c:pt>
                <c:pt idx="1314">
                  <c:v>580.80069794304222</c:v>
                </c:pt>
                <c:pt idx="1315">
                  <c:v>578.32656114566271</c:v>
                </c:pt>
                <c:pt idx="1316">
                  <c:v>441.90548793907385</c:v>
                </c:pt>
                <c:pt idx="1317">
                  <c:v>401.3717055769273</c:v>
                </c:pt>
                <c:pt idx="1318">
                  <c:v>462.8636100481898</c:v>
                </c:pt>
                <c:pt idx="1319">
                  <c:v>657.10409239330829</c:v>
                </c:pt>
                <c:pt idx="1320">
                  <c:v>958.14722343096219</c:v>
                </c:pt>
                <c:pt idx="1321">
                  <c:v>1196.4852664079592</c:v>
                </c:pt>
                <c:pt idx="1322">
                  <c:v>1439.7864080337565</c:v>
                </c:pt>
                <c:pt idx="1323">
                  <c:v>1686.9741846618331</c:v>
                </c:pt>
                <c:pt idx="1324">
                  <c:v>1806.7833474369982</c:v>
                </c:pt>
                <c:pt idx="1325">
                  <c:v>1660.2643278237724</c:v>
                </c:pt>
                <c:pt idx="1326">
                  <c:v>1342.9090818920597</c:v>
                </c:pt>
                <c:pt idx="1327">
                  <c:v>1050.9182935774463</c:v>
                </c:pt>
                <c:pt idx="1328">
                  <c:v>887.68073107141299</c:v>
                </c:pt>
                <c:pt idx="1329">
                  <c:v>821.319619960301</c:v>
                </c:pt>
                <c:pt idx="1330">
                  <c:v>821.319619960301</c:v>
                </c:pt>
                <c:pt idx="1331">
                  <c:v>821.319619960301</c:v>
                </c:pt>
                <c:pt idx="1332">
                  <c:v>788.13906440474727</c:v>
                </c:pt>
                <c:pt idx="1333">
                  <c:v>687.26396648809123</c:v>
                </c:pt>
                <c:pt idx="1334">
                  <c:v>616.91244499638492</c:v>
                </c:pt>
                <c:pt idx="1335">
                  <c:v>612.9368596698414</c:v>
                </c:pt>
                <c:pt idx="1336">
                  <c:v>675.33721050845065</c:v>
                </c:pt>
                <c:pt idx="1337">
                  <c:v>740.38136265184505</c:v>
                </c:pt>
                <c:pt idx="1338">
                  <c:v>772.2466064679129</c:v>
                </c:pt>
                <c:pt idx="1339">
                  <c:v>805.42716202347128</c:v>
                </c:pt>
                <c:pt idx="1340">
                  <c:v>838.60771757902967</c:v>
                </c:pt>
                <c:pt idx="1341">
                  <c:v>873.10358487406916</c:v>
                </c:pt>
                <c:pt idx="1342">
                  <c:v>973.96221050844781</c:v>
                </c:pt>
                <c:pt idx="1343">
                  <c:v>1078.7881853282386</c:v>
                </c:pt>
                <c:pt idx="1344">
                  <c:v>1084.0988491329999</c:v>
                </c:pt>
                <c:pt idx="1345">
                  <c:v>1056.2553130338447</c:v>
                </c:pt>
                <c:pt idx="1346">
                  <c:v>960.73370685585894</c:v>
                </c:pt>
                <c:pt idx="1347">
                  <c:v>862.53535480854271</c:v>
                </c:pt>
                <c:pt idx="1348">
                  <c:v>762.99368814188165</c:v>
                </c:pt>
                <c:pt idx="1349">
                  <c:v>528.04481724252014</c:v>
                </c:pt>
                <c:pt idx="1350">
                  <c:v>220.07426789502159</c:v>
                </c:pt>
                <c:pt idx="1351">
                  <c:v>-26.712408659707307</c:v>
                </c:pt>
                <c:pt idx="1352">
                  <c:v>-144.44935832494491</c:v>
                </c:pt>
                <c:pt idx="1353">
                  <c:v>-195.50234014652756</c:v>
                </c:pt>
                <c:pt idx="1354">
                  <c:v>-247.47365170481601</c:v>
                </c:pt>
                <c:pt idx="1355">
                  <c:v>-332.25489246752392</c:v>
                </c:pt>
                <c:pt idx="1356">
                  <c:v>-485.40521555039788</c:v>
                </c:pt>
                <c:pt idx="1357">
                  <c:v>-607.21493700759345</c:v>
                </c:pt>
                <c:pt idx="1358">
                  <c:v>-696.37368678431142</c:v>
                </c:pt>
                <c:pt idx="1359">
                  <c:v>-819.14374229801342</c:v>
                </c:pt>
                <c:pt idx="1360">
                  <c:v>-876.93141672683691</c:v>
                </c:pt>
                <c:pt idx="1361">
                  <c:v>-601.02828289398383</c:v>
                </c:pt>
                <c:pt idx="1362">
                  <c:v>-17.82255075980504</c:v>
                </c:pt>
                <c:pt idx="1363">
                  <c:v>641.83521260582609</c:v>
                </c:pt>
                <c:pt idx="1364">
                  <c:v>1245.0251175934113</c:v>
                </c:pt>
                <c:pt idx="1365">
                  <c:v>1325.4766189607049</c:v>
                </c:pt>
                <c:pt idx="1366">
                  <c:v>902.32600439744579</c:v>
                </c:pt>
                <c:pt idx="1367">
                  <c:v>372.46910399294705</c:v>
                </c:pt>
                <c:pt idx="1368">
                  <c:v>-299.35179260294422</c:v>
                </c:pt>
                <c:pt idx="1369">
                  <c:v>-583.87196353344234</c:v>
                </c:pt>
                <c:pt idx="1370">
                  <c:v>-168.1272870800492</c:v>
                </c:pt>
                <c:pt idx="1371">
                  <c:v>357.01936420853042</c:v>
                </c:pt>
                <c:pt idx="1372">
                  <c:v>556.10269754186425</c:v>
                </c:pt>
                <c:pt idx="1373">
                  <c:v>390.19991976408647</c:v>
                </c:pt>
                <c:pt idx="1374">
                  <c:v>20.473909428969534</c:v>
                </c:pt>
                <c:pt idx="1375">
                  <c:v>-454.33669055762647</c:v>
                </c:pt>
                <c:pt idx="1376">
                  <c:v>-1267.9618022068685</c:v>
                </c:pt>
                <c:pt idx="1377">
                  <c:v>-2426.397336266064</c:v>
                </c:pt>
                <c:pt idx="1378">
                  <c:v>-3065.6837770122197</c:v>
                </c:pt>
                <c:pt idx="1379">
                  <c:v>-3103.0931536679404</c:v>
                </c:pt>
                <c:pt idx="1380">
                  <c:v>-3135.8754662332199</c:v>
                </c:pt>
                <c:pt idx="1381">
                  <c:v>-2168.6140480413928</c:v>
                </c:pt>
                <c:pt idx="1382">
                  <c:v>242.78786960893325</c:v>
                </c:pt>
                <c:pt idx="1383">
                  <c:v>2209.7639591531342</c:v>
                </c:pt>
                <c:pt idx="1384">
                  <c:v>2460.4702152746886</c:v>
                </c:pt>
                <c:pt idx="1385">
                  <c:v>1646.1890694176034</c:v>
                </c:pt>
                <c:pt idx="1386">
                  <c:v>1055.4892724633942</c:v>
                </c:pt>
                <c:pt idx="1387">
                  <c:v>1293.2606689302036</c:v>
                </c:pt>
                <c:pt idx="1388">
                  <c:v>2034.6481827675004</c:v>
                </c:pt>
                <c:pt idx="1389">
                  <c:v>2785.5311437209716</c:v>
                </c:pt>
                <c:pt idx="1390">
                  <c:v>3013.9351394999489</c:v>
                </c:pt>
                <c:pt idx="1391">
                  <c:v>2578.8754510941549</c:v>
                </c:pt>
                <c:pt idx="1392">
                  <c:v>1870.9596148352557</c:v>
                </c:pt>
                <c:pt idx="1393">
                  <c:v>1220.5798644598003</c:v>
                </c:pt>
                <c:pt idx="1394">
                  <c:v>728.26785079904732</c:v>
                </c:pt>
                <c:pt idx="1395">
                  <c:v>462.82340635460389</c:v>
                </c:pt>
                <c:pt idx="1396">
                  <c:v>261.93471088416754</c:v>
                </c:pt>
                <c:pt idx="1397">
                  <c:v>24.29426906142487</c:v>
                </c:pt>
                <c:pt idx="1398">
                  <c:v>-149.56215021179051</c:v>
                </c:pt>
                <c:pt idx="1399">
                  <c:v>-325.00485026787982</c:v>
                </c:pt>
                <c:pt idx="1400">
                  <c:v>-502.76108236918856</c:v>
                </c:pt>
                <c:pt idx="1401">
                  <c:v>-615.45421920248691</c:v>
                </c:pt>
                <c:pt idx="1402">
                  <c:v>-828.04894207010977</c:v>
                </c:pt>
                <c:pt idx="1403">
                  <c:v>-1408.8970532376632</c:v>
                </c:pt>
                <c:pt idx="1404">
                  <c:v>-2461.8567809414071</c:v>
                </c:pt>
                <c:pt idx="1405">
                  <c:v>-3126.4664985989766</c:v>
                </c:pt>
                <c:pt idx="1406">
                  <c:v>-2591.9491521661093</c:v>
                </c:pt>
                <c:pt idx="1407">
                  <c:v>-1083.0778601681211</c:v>
                </c:pt>
                <c:pt idx="1408">
                  <c:v>241.00227421055808</c:v>
                </c:pt>
                <c:pt idx="1409">
                  <c:v>541.41286960893387</c:v>
                </c:pt>
                <c:pt idx="1410">
                  <c:v>376.41277289970628</c:v>
                </c:pt>
                <c:pt idx="1411">
                  <c:v>210.0578309735404</c:v>
                </c:pt>
                <c:pt idx="1412">
                  <c:v>109.16955523106935</c:v>
                </c:pt>
                <c:pt idx="1413">
                  <c:v>240.11935988073421</c:v>
                </c:pt>
                <c:pt idx="1414">
                  <c:v>837.8099934315328</c:v>
                </c:pt>
                <c:pt idx="1415">
                  <c:v>1773.2073776621296</c:v>
                </c:pt>
                <c:pt idx="1416">
                  <c:v>2550.5238473522018</c:v>
                </c:pt>
                <c:pt idx="1417">
                  <c:v>2802.8699191740152</c:v>
                </c:pt>
                <c:pt idx="1418">
                  <c:v>2426.407131630036</c:v>
                </c:pt>
                <c:pt idx="1419">
                  <c:v>1513.6797258774275</c:v>
                </c:pt>
                <c:pt idx="1420">
                  <c:v>424.16383460703668</c:v>
                </c:pt>
                <c:pt idx="1421">
                  <c:v>-709.41749634479822</c:v>
                </c:pt>
                <c:pt idx="1422">
                  <c:v>-1456.349580395128</c:v>
                </c:pt>
                <c:pt idx="1423">
                  <c:v>-943.64609113544702</c:v>
                </c:pt>
                <c:pt idx="1424">
                  <c:v>145.57988796694156</c:v>
                </c:pt>
                <c:pt idx="1425">
                  <c:v>1043.1572983398376</c:v>
                </c:pt>
                <c:pt idx="1426">
                  <c:v>2015.3204303626712</c:v>
                </c:pt>
                <c:pt idx="1427">
                  <c:v>2234.3813476364971</c:v>
                </c:pt>
                <c:pt idx="1428">
                  <c:v>1420.268219058594</c:v>
                </c:pt>
                <c:pt idx="1429">
                  <c:v>462.89225483208304</c:v>
                </c:pt>
                <c:pt idx="1430">
                  <c:v>-370.79241592828743</c:v>
                </c:pt>
                <c:pt idx="1431">
                  <c:v>-1345.1850713567489</c:v>
                </c:pt>
                <c:pt idx="1432">
                  <c:v>-2528.6144366819053</c:v>
                </c:pt>
                <c:pt idx="1433">
                  <c:v>-3155.5038377895285</c:v>
                </c:pt>
                <c:pt idx="1434">
                  <c:v>-3213.6967303622669</c:v>
                </c:pt>
                <c:pt idx="1435">
                  <c:v>-1973.5610448068351</c:v>
                </c:pt>
                <c:pt idx="1436">
                  <c:v>12.367666479761088</c:v>
                </c:pt>
                <c:pt idx="1437">
                  <c:v>976.52115124743079</c:v>
                </c:pt>
                <c:pt idx="1438">
                  <c:v>1080.7673017312188</c:v>
                </c:pt>
                <c:pt idx="1439">
                  <c:v>652.61487865581239</c:v>
                </c:pt>
                <c:pt idx="1440">
                  <c:v>122.08920359103909</c:v>
                </c:pt>
                <c:pt idx="1441">
                  <c:v>-510.84925694055488</c:v>
                </c:pt>
                <c:pt idx="1442">
                  <c:v>-716.01086243256293</c:v>
                </c:pt>
                <c:pt idx="1443">
                  <c:v>-222.36047583714344</c:v>
                </c:pt>
                <c:pt idx="1444">
                  <c:v>307.63149728199016</c:v>
                </c:pt>
                <c:pt idx="1445">
                  <c:v>474.4311908295237</c:v>
                </c:pt>
                <c:pt idx="1446">
                  <c:v>176.41237081716326</c:v>
                </c:pt>
                <c:pt idx="1447">
                  <c:v>-853.98362462925149</c:v>
                </c:pt>
                <c:pt idx="1448">
                  <c:v>-2354.9667268875064</c:v>
                </c:pt>
                <c:pt idx="1449">
                  <c:v>-3161.7591358499758</c:v>
                </c:pt>
                <c:pt idx="1450">
                  <c:v>-2604.0191658688677</c:v>
                </c:pt>
                <c:pt idx="1451">
                  <c:v>-1245.2405551231909</c:v>
                </c:pt>
                <c:pt idx="1452">
                  <c:v>-117.22026666666665</c:v>
                </c:pt>
                <c:pt idx="1453">
                  <c:v>280.94639999999998</c:v>
                </c:pt>
                <c:pt idx="1454">
                  <c:v>280.94639999999998</c:v>
                </c:pt>
                <c:pt idx="1455">
                  <c:v>280.94639999999998</c:v>
                </c:pt>
                <c:pt idx="1456">
                  <c:v>280.94639999999998</c:v>
                </c:pt>
                <c:pt idx="1457">
                  <c:v>280.94639999999998</c:v>
                </c:pt>
                <c:pt idx="1458">
                  <c:v>280.94639999999998</c:v>
                </c:pt>
                <c:pt idx="1459">
                  <c:v>280.94639999999998</c:v>
                </c:pt>
                <c:pt idx="1460">
                  <c:v>280.94639999999998</c:v>
                </c:pt>
                <c:pt idx="1461">
                  <c:v>280.94639999999998</c:v>
                </c:pt>
                <c:pt idx="1462">
                  <c:v>280.94639999999998</c:v>
                </c:pt>
                <c:pt idx="1463">
                  <c:v>280.94639999999998</c:v>
                </c:pt>
                <c:pt idx="1464">
                  <c:v>280.94639999999998</c:v>
                </c:pt>
                <c:pt idx="1465">
                  <c:v>280.94639999999998</c:v>
                </c:pt>
                <c:pt idx="1466">
                  <c:v>280.94639999999998</c:v>
                </c:pt>
                <c:pt idx="1467">
                  <c:v>280.94639999999998</c:v>
                </c:pt>
                <c:pt idx="1468">
                  <c:v>280.94639999999998</c:v>
                </c:pt>
                <c:pt idx="1469">
                  <c:v>280.94639999999998</c:v>
                </c:pt>
                <c:pt idx="1470">
                  <c:v>280.94639999999998</c:v>
                </c:pt>
                <c:pt idx="1471">
                  <c:v>280.94639999999998</c:v>
                </c:pt>
                <c:pt idx="1472">
                  <c:v>280.94639999999998</c:v>
                </c:pt>
                <c:pt idx="1473">
                  <c:v>280.94639999999998</c:v>
                </c:pt>
                <c:pt idx="1474">
                  <c:v>280.94639999999998</c:v>
                </c:pt>
                <c:pt idx="1475">
                  <c:v>280.94639999999998</c:v>
                </c:pt>
                <c:pt idx="1476">
                  <c:v>280.94639999999998</c:v>
                </c:pt>
                <c:pt idx="1477">
                  <c:v>280.94639999999998</c:v>
                </c:pt>
                <c:pt idx="1478">
                  <c:v>1010.9186222222222</c:v>
                </c:pt>
                <c:pt idx="1479">
                  <c:v>1741.2894736754472</c:v>
                </c:pt>
                <c:pt idx="1480">
                  <c:v>1642.9436947017882</c:v>
                </c:pt>
                <c:pt idx="1481">
                  <c:v>1445.5347688614881</c:v>
                </c:pt>
                <c:pt idx="1482">
                  <c:v>1248.3226867943486</c:v>
                </c:pt>
                <c:pt idx="1483">
                  <c:v>1117.431358746752</c:v>
                </c:pt>
                <c:pt idx="1484">
                  <c:v>1053.0073880309262</c:v>
                </c:pt>
                <c:pt idx="1485">
                  <c:v>1121.3525855418</c:v>
                </c:pt>
                <c:pt idx="1486">
                  <c:v>1356.4299402428885</c:v>
                </c:pt>
                <c:pt idx="1487">
                  <c:v>1659.1466551594608</c:v>
                </c:pt>
                <c:pt idx="1488">
                  <c:v>1996.9571812175782</c:v>
                </c:pt>
                <c:pt idx="1489">
                  <c:v>2337.2492566000974</c:v>
                </c:pt>
                <c:pt idx="1490">
                  <c:v>2614.3536060513661</c:v>
                </c:pt>
                <c:pt idx="1491">
                  <c:v>2795.0221376585114</c:v>
                </c:pt>
                <c:pt idx="1492">
                  <c:v>2812.9242140326282</c:v>
                </c:pt>
                <c:pt idx="1493">
                  <c:v>2699.3559616372559</c:v>
                </c:pt>
                <c:pt idx="1494">
                  <c:v>2553.5032458419714</c:v>
                </c:pt>
                <c:pt idx="1495">
                  <c:v>2341.1798782584597</c:v>
                </c:pt>
                <c:pt idx="1496">
                  <c:v>2127.573319885897</c:v>
                </c:pt>
                <c:pt idx="1497">
                  <c:v>1912.901828464396</c:v>
                </c:pt>
                <c:pt idx="1498">
                  <c:v>1662.8424956627741</c:v>
                </c:pt>
                <c:pt idx="1499">
                  <c:v>1410.1805422620491</c:v>
                </c:pt>
                <c:pt idx="1500">
                  <c:v>1154.5997004425785</c:v>
                </c:pt>
                <c:pt idx="1501">
                  <c:v>1028.5849915618546</c:v>
                </c:pt>
                <c:pt idx="1502">
                  <c:v>969.03681639878869</c:v>
                </c:pt>
                <c:pt idx="1503">
                  <c:v>941.03514638980926</c:v>
                </c:pt>
                <c:pt idx="1504">
                  <c:v>947.15212841182586</c:v>
                </c:pt>
                <c:pt idx="1505">
                  <c:v>886.09838664902315</c:v>
                </c:pt>
                <c:pt idx="1506">
                  <c:v>857.38593765997314</c:v>
                </c:pt>
                <c:pt idx="1507">
                  <c:v>895.07578048771734</c:v>
                </c:pt>
                <c:pt idx="1508">
                  <c:v>966.90239485695315</c:v>
                </c:pt>
                <c:pt idx="1509">
                  <c:v>1072.8954308757766</c:v>
                </c:pt>
                <c:pt idx="1510">
                  <c:v>1280.3919823799599</c:v>
                </c:pt>
                <c:pt idx="1511">
                  <c:v>1558.2244067076876</c:v>
                </c:pt>
                <c:pt idx="1512">
                  <c:v>1840.2885603513066</c:v>
                </c:pt>
                <c:pt idx="1513">
                  <c:v>2093.7399223136285</c:v>
                </c:pt>
                <c:pt idx="1514">
                  <c:v>2218.3853471640923</c:v>
                </c:pt>
                <c:pt idx="1515">
                  <c:v>2144.8962421401397</c:v>
                </c:pt>
                <c:pt idx="1516">
                  <c:v>1869.8455489149087</c:v>
                </c:pt>
                <c:pt idx="1517">
                  <c:v>1588.5040910896771</c:v>
                </c:pt>
                <c:pt idx="1518">
                  <c:v>1370.3338869134236</c:v>
                </c:pt>
                <c:pt idx="1519">
                  <c:v>1213.9586772022526</c:v>
                </c:pt>
                <c:pt idx="1520">
                  <c:v>1089.6595565202419</c:v>
                </c:pt>
                <c:pt idx="1521">
                  <c:v>961.78677419913993</c:v>
                </c:pt>
                <c:pt idx="1522">
                  <c:v>799.53837224359495</c:v>
                </c:pt>
                <c:pt idx="1523">
                  <c:v>566.05471085240174</c:v>
                </c:pt>
                <c:pt idx="1524">
                  <c:v>229.38653756990573</c:v>
                </c:pt>
                <c:pt idx="1525">
                  <c:v>-215.19698707265087</c:v>
                </c:pt>
                <c:pt idx="1526">
                  <c:v>-600.24716160618937</c:v>
                </c:pt>
                <c:pt idx="1527">
                  <c:v>-857.76964813223731</c:v>
                </c:pt>
                <c:pt idx="1528">
                  <c:v>-884.41521193677272</c:v>
                </c:pt>
                <c:pt idx="1529">
                  <c:v>-708.92348127459331</c:v>
                </c:pt>
                <c:pt idx="1530">
                  <c:v>-429.00769948007792</c:v>
                </c:pt>
                <c:pt idx="1531">
                  <c:v>-77.201885029574271</c:v>
                </c:pt>
                <c:pt idx="1532">
                  <c:v>280.80244924019689</c:v>
                </c:pt>
                <c:pt idx="1533">
                  <c:v>643.80859202211161</c:v>
                </c:pt>
                <c:pt idx="1534">
                  <c:v>1045.9417842600776</c:v>
                </c:pt>
                <c:pt idx="1535">
                  <c:v>1520.5011819420124</c:v>
                </c:pt>
                <c:pt idx="1536">
                  <c:v>2003.5009770605432</c:v>
                </c:pt>
                <c:pt idx="1537">
                  <c:v>2360.7660920969925</c:v>
                </c:pt>
                <c:pt idx="1538">
                  <c:v>2657.1125380852714</c:v>
                </c:pt>
                <c:pt idx="1539">
                  <c:v>2859.9132281541961</c:v>
                </c:pt>
                <c:pt idx="1540">
                  <c:v>2999.2725191448731</c:v>
                </c:pt>
                <c:pt idx="1541">
                  <c:v>3076.6440899678655</c:v>
                </c:pt>
                <c:pt idx="1542">
                  <c:v>2988.782481287481</c:v>
                </c:pt>
                <c:pt idx="1543">
                  <c:v>2732.7193878381449</c:v>
                </c:pt>
                <c:pt idx="1544">
                  <c:v>2270.4882324499217</c:v>
                </c:pt>
                <c:pt idx="1545">
                  <c:v>1796.025583860011</c:v>
                </c:pt>
                <c:pt idx="1546">
                  <c:v>1478.9627209386413</c:v>
                </c:pt>
                <c:pt idx="1547">
                  <c:v>1288.8040701407308</c:v>
                </c:pt>
                <c:pt idx="1548">
                  <c:v>1261.6062475066706</c:v>
                </c:pt>
                <c:pt idx="1549">
                  <c:v>1302.3022818492041</c:v>
                </c:pt>
                <c:pt idx="1550">
                  <c:v>1376.2200524529787</c:v>
                </c:pt>
                <c:pt idx="1551">
                  <c:v>1453.2296704393639</c:v>
                </c:pt>
                <c:pt idx="1552">
                  <c:v>1497.1394470533278</c:v>
                </c:pt>
                <c:pt idx="1553">
                  <c:v>1509.5002476708619</c:v>
                </c:pt>
                <c:pt idx="1554">
                  <c:v>1520.4024276931368</c:v>
                </c:pt>
                <c:pt idx="1555">
                  <c:v>1599.3220068090523</c:v>
                </c:pt>
                <c:pt idx="1556">
                  <c:v>1713.1179629405192</c:v>
                </c:pt>
                <c:pt idx="1557">
                  <c:v>1830.262734058053</c:v>
                </c:pt>
                <c:pt idx="1558">
                  <c:v>1982.4156604493066</c:v>
                </c:pt>
                <c:pt idx="1559">
                  <c:v>2139.759826598844</c:v>
                </c:pt>
                <c:pt idx="1560">
                  <c:v>2199.6123016105694</c:v>
                </c:pt>
                <c:pt idx="1561">
                  <c:v>2226.7059114929307</c:v>
                </c:pt>
                <c:pt idx="1562">
                  <c:v>2254.2212118014718</c:v>
                </c:pt>
                <c:pt idx="1563">
                  <c:v>2315.3387580917506</c:v>
                </c:pt>
                <c:pt idx="1564">
                  <c:v>2378.664413820708</c:v>
                </c:pt>
                <c:pt idx="1565">
                  <c:v>2409.2855629517917</c:v>
                </c:pt>
                <c:pt idx="1566">
                  <c:v>2473.5633165961144</c:v>
                </c:pt>
                <c:pt idx="1567">
                  <c:v>2473.8280829673167</c:v>
                </c:pt>
                <c:pt idx="1568">
                  <c:v>2404.4636374244819</c:v>
                </c:pt>
                <c:pt idx="1569">
                  <c:v>2366.7766516798092</c:v>
                </c:pt>
                <c:pt idx="1570">
                  <c:v>2327.5124449075083</c:v>
                </c:pt>
                <c:pt idx="1571">
                  <c:v>2286.6018335220374</c:v>
                </c:pt>
                <c:pt idx="1572">
                  <c:v>2243.9805756225333</c:v>
                </c:pt>
                <c:pt idx="1573">
                  <c:v>2133.2282598817001</c:v>
                </c:pt>
                <c:pt idx="1574">
                  <c:v>1983.4287852538491</c:v>
                </c:pt>
                <c:pt idx="1575">
                  <c:v>1862.8532239796127</c:v>
                </c:pt>
                <c:pt idx="1576">
                  <c:v>1705.081164731705</c:v>
                </c:pt>
                <c:pt idx="1577">
                  <c:v>1541.2151846569639</c:v>
                </c:pt>
                <c:pt idx="1578">
                  <c:v>1406.4561647317032</c:v>
                </c:pt>
                <c:pt idx="1579">
                  <c:v>1333.9945438808525</c:v>
                </c:pt>
                <c:pt idx="1580">
                  <c:v>1261.5477480840418</c:v>
                </c:pt>
                <c:pt idx="1581">
                  <c:v>1218.2573292835323</c:v>
                </c:pt>
                <c:pt idx="1582">
                  <c:v>1177.0185332401081</c:v>
                </c:pt>
                <c:pt idx="1583">
                  <c:v>1065.4389226884559</c:v>
                </c:pt>
                <c:pt idx="1584">
                  <c:v>985.10849259586769</c:v>
                </c:pt>
                <c:pt idx="1585">
                  <c:v>902.88127919956241</c:v>
                </c:pt>
                <c:pt idx="1586">
                  <c:v>818.79681597699482</c:v>
                </c:pt>
                <c:pt idx="1587">
                  <c:v>766.08013364586054</c:v>
                </c:pt>
                <c:pt idx="1588">
                  <c:v>779.88928524856715</c:v>
                </c:pt>
                <c:pt idx="1589">
                  <c:v>862.13752637109883</c:v>
                </c:pt>
                <c:pt idx="1590">
                  <c:v>948.32099572861034</c:v>
                </c:pt>
                <c:pt idx="1591">
                  <c:v>1036.4770208882935</c:v>
                </c:pt>
                <c:pt idx="1592">
                  <c:v>1095.2806488926246</c:v>
                </c:pt>
                <c:pt idx="1593">
                  <c:v>1154.1106325486021</c:v>
                </c:pt>
                <c:pt idx="1594">
                  <c:v>1216.7160633015083</c:v>
                </c:pt>
                <c:pt idx="1595">
                  <c:v>1146.6058607450943</c:v>
                </c:pt>
                <c:pt idx="1596">
                  <c:v>1072.7663334821209</c:v>
                </c:pt>
                <c:pt idx="1597">
                  <c:v>965.77260631522518</c:v>
                </c:pt>
                <c:pt idx="1598">
                  <c:v>820.07269650434944</c:v>
                </c:pt>
                <c:pt idx="1599">
                  <c:v>738.97877612841512</c:v>
                </c:pt>
                <c:pt idx="1600">
                  <c:v>656.16926755376494</c:v>
                </c:pt>
                <c:pt idx="1601">
                  <c:v>604.86920149809453</c:v>
                </c:pt>
                <c:pt idx="1602">
                  <c:v>653.27552493181815</c:v>
                </c:pt>
                <c:pt idx="1603">
                  <c:v>771.75251744449133</c:v>
                </c:pt>
                <c:pt idx="1604">
                  <c:v>860.6794454145429</c:v>
                </c:pt>
                <c:pt idx="1605">
                  <c:v>984.60135083251043</c:v>
                </c:pt>
                <c:pt idx="1606">
                  <c:v>1080.6344213750631</c:v>
                </c:pt>
                <c:pt idx="1607">
                  <c:v>1143.4935252749658</c:v>
                </c:pt>
                <c:pt idx="1608">
                  <c:v>1209.8546363860778</c:v>
                </c:pt>
                <c:pt idx="1609">
                  <c:v>1276.21574749719</c:v>
                </c:pt>
                <c:pt idx="1610">
                  <c:v>1312.8983102639481</c:v>
                </c:pt>
                <c:pt idx="1611">
                  <c:v>1347.8323402674446</c:v>
                </c:pt>
                <c:pt idx="1612">
                  <c:v>1452.6443136473081</c:v>
                </c:pt>
                <c:pt idx="1613">
                  <c:v>1559.2361171267466</c:v>
                </c:pt>
                <c:pt idx="1614">
                  <c:v>1669.40240585939</c:v>
                </c:pt>
                <c:pt idx="1615">
                  <c:v>1781.4144138207089</c:v>
                </c:pt>
                <c:pt idx="1616">
                  <c:v>1930.2885324255553</c:v>
                </c:pt>
                <c:pt idx="1617">
                  <c:v>2049.7526008870991</c:v>
                </c:pt>
                <c:pt idx="1618">
                  <c:v>2138.0745587243528</c:v>
                </c:pt>
                <c:pt idx="1619">
                  <c:v>2128.9525950423813</c:v>
                </c:pt>
                <c:pt idx="1620">
                  <c:v>2049.985632548598</c:v>
                </c:pt>
                <c:pt idx="1621">
                  <c:v>1969.3212013666043</c:v>
                </c:pt>
                <c:pt idx="1622">
                  <c:v>1851.8193679644783</c:v>
                </c:pt>
                <c:pt idx="1623">
                  <c:v>1664.2205098317615</c:v>
                </c:pt>
                <c:pt idx="1624">
                  <c:v>1435.7979571688966</c:v>
                </c:pt>
                <c:pt idx="1625">
                  <c:v>1234.7931321084388</c:v>
                </c:pt>
                <c:pt idx="1626">
                  <c:v>928.49863748221094</c:v>
                </c:pt>
                <c:pt idx="1627">
                  <c:v>577.63465133698219</c:v>
                </c:pt>
                <c:pt idx="1628">
                  <c:v>285.78513840918686</c:v>
                </c:pt>
                <c:pt idx="1629">
                  <c:v>86.407388596556757</c:v>
                </c:pt>
                <c:pt idx="1630">
                  <c:v>51.651696614991806</c:v>
                </c:pt>
                <c:pt idx="1631">
                  <c:v>218.35711191284656</c:v>
                </c:pt>
                <c:pt idx="1632">
                  <c:v>493.92997648612692</c:v>
                </c:pt>
                <c:pt idx="1633">
                  <c:v>809.93943695614894</c:v>
                </c:pt>
                <c:pt idx="1634">
                  <c:v>1070.1481664801768</c:v>
                </c:pt>
                <c:pt idx="1635">
                  <c:v>1167.9478892964908</c:v>
                </c:pt>
                <c:pt idx="1636">
                  <c:v>1167.947889296486</c:v>
                </c:pt>
                <c:pt idx="1637">
                  <c:v>1066.6659260076954</c:v>
                </c:pt>
                <c:pt idx="1638">
                  <c:v>961.91325284402353</c:v>
                </c:pt>
                <c:pt idx="1639">
                  <c:v>888.6271942654123</c:v>
                </c:pt>
                <c:pt idx="1640">
                  <c:v>880.00807256614746</c:v>
                </c:pt>
                <c:pt idx="1641">
                  <c:v>972.68409198149618</c:v>
                </c:pt>
                <c:pt idx="1642">
                  <c:v>1135.163929502984</c:v>
                </c:pt>
                <c:pt idx="1643">
                  <c:v>1369.1384649059073</c:v>
                </c:pt>
                <c:pt idx="1644">
                  <c:v>1576.7997392328123</c:v>
                </c:pt>
                <c:pt idx="1645">
                  <c:v>1754.7808179871452</c:v>
                </c:pt>
                <c:pt idx="1646">
                  <c:v>1904.8977702894861</c:v>
                </c:pt>
                <c:pt idx="1647">
                  <c:v>2023.7638949045263</c:v>
                </c:pt>
                <c:pt idx="1648">
                  <c:v>2146.4005249318184</c:v>
                </c:pt>
                <c:pt idx="1649">
                  <c:v>2204.7639056260796</c:v>
                </c:pt>
                <c:pt idx="1650">
                  <c:v>2230.2695874973347</c:v>
                </c:pt>
                <c:pt idx="1651">
                  <c:v>2189.7370149900307</c:v>
                </c:pt>
                <c:pt idx="1652">
                  <c:v>2112.5910633015046</c:v>
                </c:pt>
                <c:pt idx="1653">
                  <c:v>2066.9677319577759</c:v>
                </c:pt>
                <c:pt idx="1654">
                  <c:v>1986.451551316233</c:v>
                </c:pt>
                <c:pt idx="1655">
                  <c:v>1935.429429457583</c:v>
                </c:pt>
                <c:pt idx="1656">
                  <c:v>1950.8738413165963</c:v>
                </c:pt>
                <c:pt idx="1657">
                  <c:v>1966.4236757821516</c:v>
                </c:pt>
                <c:pt idx="1658">
                  <c:v>1982.0789328542478</c:v>
                </c:pt>
                <c:pt idx="1659">
                  <c:v>1997.8396125328948</c:v>
                </c:pt>
                <c:pt idx="1660">
                  <c:v>2013.7057148180879</c:v>
                </c:pt>
                <c:pt idx="1661">
                  <c:v>1996.4966841542735</c:v>
                </c:pt>
                <c:pt idx="1662">
                  <c:v>2010.5582479164777</c:v>
                </c:pt>
                <c:pt idx="1663">
                  <c:v>2026.727440195491</c:v>
                </c:pt>
                <c:pt idx="1664">
                  <c:v>1974.6008518104527</c:v>
                </c:pt>
                <c:pt idx="1665">
                  <c:v>1953.6855576352464</c:v>
                </c:pt>
                <c:pt idx="1666">
                  <c:v>1899.649008120668</c:v>
                </c:pt>
                <c:pt idx="1667">
                  <c:v>1841.5372159717911</c:v>
                </c:pt>
                <c:pt idx="1668">
                  <c:v>1816.6323350301038</c:v>
                </c:pt>
                <c:pt idx="1669">
                  <c:v>1789.6758313313453</c:v>
                </c:pt>
                <c:pt idx="1670">
                  <c:v>1762.7341526866226</c:v>
                </c:pt>
                <c:pt idx="1671">
                  <c:v>1700.540528990537</c:v>
                </c:pt>
                <c:pt idx="1672">
                  <c:v>1669.4461879848379</c:v>
                </c:pt>
                <c:pt idx="1673">
                  <c:v>1671.5340497629195</c:v>
                </c:pt>
                <c:pt idx="1674">
                  <c:v>1640.443003213675</c:v>
                </c:pt>
                <c:pt idx="1675">
                  <c:v>1607.2624476581166</c:v>
                </c:pt>
                <c:pt idx="1676">
                  <c:v>1574.0818921025582</c:v>
                </c:pt>
                <c:pt idx="1677">
                  <c:v>1505.6312719851371</c:v>
                </c:pt>
                <c:pt idx="1678">
                  <c:v>1435.0960845460936</c:v>
                </c:pt>
                <c:pt idx="1679">
                  <c:v>1395.6667687103404</c:v>
                </c:pt>
                <c:pt idx="1680">
                  <c:v>1389.4328334841871</c:v>
                </c:pt>
                <c:pt idx="1681">
                  <c:v>1449.5748344231856</c:v>
                </c:pt>
                <c:pt idx="1682">
                  <c:v>1547.0467588222702</c:v>
                </c:pt>
                <c:pt idx="1683">
                  <c:v>1646.5884254889406</c:v>
                </c:pt>
                <c:pt idx="1684">
                  <c:v>1783.4517794745548</c:v>
                </c:pt>
                <c:pt idx="1685">
                  <c:v>1858.1149208511706</c:v>
                </c:pt>
                <c:pt idx="1686">
                  <c:v>1866.4433067683149</c:v>
                </c:pt>
                <c:pt idx="1687">
                  <c:v>1874.7980483371009</c:v>
                </c:pt>
                <c:pt idx="1688">
                  <c:v>1816.8180344464022</c:v>
                </c:pt>
                <c:pt idx="1689">
                  <c:v>1754.6573553148623</c:v>
                </c:pt>
                <c:pt idx="1690">
                  <c:v>1725.683820651795</c:v>
                </c:pt>
                <c:pt idx="1691">
                  <c:v>1694.6092463848183</c:v>
                </c:pt>
                <c:pt idx="1692">
                  <c:v>1696.7168749016228</c:v>
                </c:pt>
                <c:pt idx="1693">
                  <c:v>1698.8261506466588</c:v>
                </c:pt>
                <c:pt idx="1694">
                  <c:v>1700.9370736199319</c:v>
                </c:pt>
                <c:pt idx="1695">
                  <c:v>1703.0496438214232</c:v>
                </c:pt>
                <c:pt idx="1696">
                  <c:v>1705.1638612511313</c:v>
                </c:pt>
                <c:pt idx="1697">
                  <c:v>1707.2797259090769</c:v>
                </c:pt>
                <c:pt idx="1698">
                  <c:v>1676.216682239696</c:v>
                </c:pt>
                <c:pt idx="1699">
                  <c:v>1609.8555711285885</c:v>
                </c:pt>
                <c:pt idx="1700">
                  <c:v>1541.3769481313086</c:v>
                </c:pt>
                <c:pt idx="1701">
                  <c:v>1503.9663104880822</c:v>
                </c:pt>
                <c:pt idx="1702">
                  <c:v>1499.7428173133274</c:v>
                </c:pt>
                <c:pt idx="1703">
                  <c:v>1462.3453574959285</c:v>
                </c:pt>
                <c:pt idx="1704">
                  <c:v>1456.0323553148651</c:v>
                </c:pt>
                <c:pt idx="1705">
                  <c:v>1485.0124788908513</c:v>
                </c:pt>
                <c:pt idx="1706">
                  <c:v>1480.818635824183</c:v>
                </c:pt>
                <c:pt idx="1707">
                  <c:v>1509.8119372259869</c:v>
                </c:pt>
                <c:pt idx="1708">
                  <c:v>1540.9013365470046</c:v>
                </c:pt>
                <c:pt idx="1709">
                  <c:v>1538.8118275406955</c:v>
                </c:pt>
                <c:pt idx="1710">
                  <c:v>1603.0850768737259</c:v>
                </c:pt>
                <c:pt idx="1711">
                  <c:v>1671.5340497629195</c:v>
                </c:pt>
                <c:pt idx="1712">
                  <c:v>1706.8041143247822</c:v>
                </c:pt>
                <c:pt idx="1713">
                  <c:v>1777.3491851331937</c:v>
                </c:pt>
                <c:pt idx="1714">
                  <c:v>1816.8180344464067</c:v>
                </c:pt>
                <c:pt idx="1715">
                  <c:v>1856.3017088136551</c:v>
                </c:pt>
                <c:pt idx="1716">
                  <c:v>1897.909483979995</c:v>
                </c:pt>
                <c:pt idx="1717">
                  <c:v>1939.5436147979715</c:v>
                </c:pt>
                <c:pt idx="1718">
                  <c:v>1983.328202066662</c:v>
                </c:pt>
                <c:pt idx="1719">
                  <c:v>2027.153970041034</c:v>
                </c:pt>
                <c:pt idx="1720">
                  <c:v>2039.9825834751168</c:v>
                </c:pt>
                <c:pt idx="1721">
                  <c:v>1984.3572823353288</c:v>
                </c:pt>
                <c:pt idx="1722">
                  <c:v>1893.4339137538045</c:v>
                </c:pt>
                <c:pt idx="1723">
                  <c:v>1798.2112794990805</c:v>
                </c:pt>
                <c:pt idx="1724">
                  <c:v>1700.8315998807198</c:v>
                </c:pt>
                <c:pt idx="1725">
                  <c:v>1499.5862794990692</c:v>
                </c:pt>
                <c:pt idx="1726">
                  <c:v>1223.3566082365019</c:v>
                </c:pt>
                <c:pt idx="1727">
                  <c:v>905.42197534217144</c:v>
                </c:pt>
                <c:pt idx="1728">
                  <c:v>543.84441680668692</c:v>
                </c:pt>
                <c:pt idx="1729">
                  <c:v>172.15040611335166</c:v>
                </c:pt>
                <c:pt idx="1730">
                  <c:v>-76.46837447084431</c:v>
                </c:pt>
                <c:pt idx="1731">
                  <c:v>-193.41998251239102</c:v>
                </c:pt>
                <c:pt idx="1732">
                  <c:v>-244.94198700535935</c:v>
                </c:pt>
                <c:pt idx="1733">
                  <c:v>-227.07115683490611</c:v>
                </c:pt>
                <c:pt idx="1734">
                  <c:v>-206.29214522917846</c:v>
                </c:pt>
                <c:pt idx="1735">
                  <c:v>-215.90410817610041</c:v>
                </c:pt>
                <c:pt idx="1736">
                  <c:v>-291.00579850190638</c:v>
                </c:pt>
                <c:pt idx="1737">
                  <c:v>-333.82055458545517</c:v>
                </c:pt>
                <c:pt idx="1738">
                  <c:v>-340.78048008645067</c:v>
                </c:pt>
                <c:pt idx="1739">
                  <c:v>-313.68846629966004</c:v>
                </c:pt>
                <c:pt idx="1740">
                  <c:v>-182.87906229004466</c:v>
                </c:pt>
                <c:pt idx="1741">
                  <c:v>19.882969048200039</c:v>
                </c:pt>
                <c:pt idx="1742">
                  <c:v>163.20883674283732</c:v>
                </c:pt>
                <c:pt idx="1743">
                  <c:v>242.07531831475126</c:v>
                </c:pt>
                <c:pt idx="1744">
                  <c:v>324.34003171955561</c:v>
                </c:pt>
                <c:pt idx="1745">
                  <c:v>341.98722509183204</c:v>
                </c:pt>
                <c:pt idx="1746">
                  <c:v>326.6185857312783</c:v>
                </c:pt>
                <c:pt idx="1747">
                  <c:v>377.77578030456522</c:v>
                </c:pt>
                <c:pt idx="1748">
                  <c:v>432.0923586177816</c:v>
                </c:pt>
                <c:pt idx="1749">
                  <c:v>486.51435953753929</c:v>
                </c:pt>
                <c:pt idx="1750">
                  <c:v>577.17087714623835</c:v>
                </c:pt>
                <c:pt idx="1751">
                  <c:v>602.99244059640841</c:v>
                </c:pt>
                <c:pt idx="1752">
                  <c:v>595.6746291967022</c:v>
                </c:pt>
                <c:pt idx="1753">
                  <c:v>588.39799850267809</c:v>
                </c:pt>
                <c:pt idx="1754">
                  <c:v>581.16254851433609</c:v>
                </c:pt>
                <c:pt idx="1755">
                  <c:v>573.96827923167598</c:v>
                </c:pt>
                <c:pt idx="1756">
                  <c:v>566.81519065469797</c:v>
                </c:pt>
                <c:pt idx="1757">
                  <c:v>526.52272722784858</c:v>
                </c:pt>
                <c:pt idx="1758">
                  <c:v>518.04279631379404</c:v>
                </c:pt>
                <c:pt idx="1759">
                  <c:v>511.02148599499878</c:v>
                </c:pt>
                <c:pt idx="1760">
                  <c:v>469.46971658838652</c:v>
                </c:pt>
                <c:pt idx="1761">
                  <c:v>461.15780295351465</c:v>
                </c:pt>
                <c:pt idx="1762">
                  <c:v>452.90518953482513</c:v>
                </c:pt>
                <c:pt idx="1763">
                  <c:v>444.71187633231773</c:v>
                </c:pt>
                <c:pt idx="1764">
                  <c:v>403.39730779043902</c:v>
                </c:pt>
                <c:pt idx="1765">
                  <c:v>294.44090819073523</c:v>
                </c:pt>
                <c:pt idx="1766">
                  <c:v>83.371518661571884</c:v>
                </c:pt>
                <c:pt idx="1767">
                  <c:v>-199.15056442923185</c:v>
                </c:pt>
                <c:pt idx="1768">
                  <c:v>-552.86837347822393</c:v>
                </c:pt>
                <c:pt idx="1769">
                  <c:v>-946.74274962531933</c:v>
                </c:pt>
                <c:pt idx="1770">
                  <c:v>-1279.3599513235358</c:v>
                </c:pt>
                <c:pt idx="1771">
                  <c:v>-1449.3490649598139</c:v>
                </c:pt>
                <c:pt idx="1772">
                  <c:v>-1484.9291946691337</c:v>
                </c:pt>
                <c:pt idx="1773">
                  <c:v>-1452.4614515626083</c:v>
                </c:pt>
                <c:pt idx="1774">
                  <c:v>-1316.8017840377529</c:v>
                </c:pt>
                <c:pt idx="1775">
                  <c:v>-1143.6697078111545</c:v>
                </c:pt>
                <c:pt idx="1776">
                  <c:v>-1066.1877215642651</c:v>
                </c:pt>
                <c:pt idx="1777">
                  <c:v>-1120.4791540806843</c:v>
                </c:pt>
                <c:pt idx="1778">
                  <c:v>-1307.363501403486</c:v>
                </c:pt>
                <c:pt idx="1779">
                  <c:v>-1595.8567868181917</c:v>
                </c:pt>
                <c:pt idx="1780">
                  <c:v>-1852.6635526794876</c:v>
                </c:pt>
                <c:pt idx="1781">
                  <c:v>-1943.7528539385771</c:v>
                </c:pt>
                <c:pt idx="1782">
                  <c:v>-1833.0252466211539</c:v>
                </c:pt>
                <c:pt idx="1783">
                  <c:v>-1585.9243357157375</c:v>
                </c:pt>
                <c:pt idx="1784">
                  <c:v>-1268.2841193007064</c:v>
                </c:pt>
                <c:pt idx="1785">
                  <c:v>-1046.6745025858854</c:v>
                </c:pt>
                <c:pt idx="1786">
                  <c:v>-956.12670204018661</c:v>
                </c:pt>
                <c:pt idx="1787">
                  <c:v>-930.88002124134073</c:v>
                </c:pt>
                <c:pt idx="1788">
                  <c:v>-971.39980216355639</c:v>
                </c:pt>
                <c:pt idx="1789">
                  <c:v>-1111.2051057630979</c:v>
                </c:pt>
                <c:pt idx="1790">
                  <c:v>-1350.7999838775111</c:v>
                </c:pt>
                <c:pt idx="1791">
                  <c:v>-1656.919048697536</c:v>
                </c:pt>
                <c:pt idx="1792">
                  <c:v>-1962.870919852493</c:v>
                </c:pt>
                <c:pt idx="1793">
                  <c:v>-2068.6391092182907</c:v>
                </c:pt>
                <c:pt idx="1794">
                  <c:v>-2603.5348807700461</c:v>
                </c:pt>
                <c:pt idx="1795">
                  <c:v>-1444.4424888888889</c:v>
                </c:pt>
                <c:pt idx="1796">
                  <c:v>280.94639999999998</c:v>
                </c:pt>
                <c:pt idx="1797">
                  <c:v>280.94639999999998</c:v>
                </c:pt>
                <c:pt idx="1798">
                  <c:v>280.94639999999998</c:v>
                </c:pt>
                <c:pt idx="1799">
                  <c:v>280.94639999999998</c:v>
                </c:pt>
                <c:pt idx="1800">
                  <c:v>280.94639999999998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E4F3-1D43-AED7-5CD356F81EC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792075999"/>
        <c:axId val="1770446863"/>
      </c:scatterChart>
      <c:valAx>
        <c:axId val="1792075999"/>
        <c:scaling>
          <c:orientation val="minMax"/>
          <c:max val="18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Driving</a:t>
                </a:r>
                <a:r>
                  <a:rPr lang="en-GB" baseline="0"/>
                  <a:t> Time (s)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70446863"/>
        <c:crosses val="autoZero"/>
        <c:crossBetween val="midCat"/>
      </c:valAx>
      <c:valAx>
        <c:axId val="177044686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Force (N)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92075999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Tractive Power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2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'WLTP Cycle Calculations'!$C$10:$C$1810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'WLTP Cycle Calculations'!$P$10:$P$1810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4.6945507716716614E-2</c:v>
                </c:pt>
                <c:pt idx="13">
                  <c:v>0.94754850909031751</c:v>
                </c:pt>
                <c:pt idx="14">
                  <c:v>4.5062304214664026</c:v>
                </c:pt>
                <c:pt idx="15">
                  <c:v>7.8207839041903444</c:v>
                </c:pt>
                <c:pt idx="16">
                  <c:v>9.5255897866887533</c:v>
                </c:pt>
                <c:pt idx="17">
                  <c:v>14.825043446130472</c:v>
                </c:pt>
                <c:pt idx="18">
                  <c:v>20.127715171110108</c:v>
                </c:pt>
                <c:pt idx="19">
                  <c:v>16.330130095531771</c:v>
                </c:pt>
                <c:pt idx="20">
                  <c:v>7.9446268917493059</c:v>
                </c:pt>
                <c:pt idx="21">
                  <c:v>4.7725058614041389</c:v>
                </c:pt>
                <c:pt idx="22">
                  <c:v>4.5529411015856445</c:v>
                </c:pt>
                <c:pt idx="23">
                  <c:v>4.9176375478907159</c:v>
                </c:pt>
                <c:pt idx="24">
                  <c:v>8.1989409877695802</c:v>
                </c:pt>
                <c:pt idx="25">
                  <c:v>11.02069588134094</c:v>
                </c:pt>
                <c:pt idx="26">
                  <c:v>12.934710355537998</c:v>
                </c:pt>
                <c:pt idx="27">
                  <c:v>18.340146824891182</c:v>
                </c:pt>
                <c:pt idx="28">
                  <c:v>20.84473933817841</c:v>
                </c:pt>
                <c:pt idx="29">
                  <c:v>21.35671825065933</c:v>
                </c:pt>
                <c:pt idx="30">
                  <c:v>17.776992168771002</c:v>
                </c:pt>
                <c:pt idx="31">
                  <c:v>12.907283178187393</c:v>
                </c:pt>
                <c:pt idx="32">
                  <c:v>10.823710193195486</c:v>
                </c:pt>
                <c:pt idx="33">
                  <c:v>9.8123846751123036</c:v>
                </c:pt>
                <c:pt idx="34">
                  <c:v>7.922855944629112</c:v>
                </c:pt>
                <c:pt idx="35">
                  <c:v>4.668562661542726</c:v>
                </c:pt>
                <c:pt idx="36">
                  <c:v>-1.9079550310474529</c:v>
                </c:pt>
                <c:pt idx="37">
                  <c:v>-11.809500465180015</c:v>
                </c:pt>
                <c:pt idx="38">
                  <c:v>-16.394744594115526</c:v>
                </c:pt>
                <c:pt idx="39">
                  <c:v>-14.027833354059791</c:v>
                </c:pt>
                <c:pt idx="40">
                  <c:v>-11.340533712869593</c:v>
                </c:pt>
                <c:pt idx="41">
                  <c:v>-13.37971759395621</c:v>
                </c:pt>
                <c:pt idx="42">
                  <c:v>-16.423567205066469</c:v>
                </c:pt>
                <c:pt idx="43">
                  <c:v>-13.410671086557333</c:v>
                </c:pt>
                <c:pt idx="44">
                  <c:v>-6.6109499346991436</c:v>
                </c:pt>
                <c:pt idx="45">
                  <c:v>-1.6274557829867178</c:v>
                </c:pt>
                <c:pt idx="46">
                  <c:v>-0.84606649933863787</c:v>
                </c:pt>
                <c:pt idx="47">
                  <c:v>-1.903128415716052</c:v>
                </c:pt>
                <c:pt idx="48">
                  <c:v>-1.3045536878441797</c:v>
                </c:pt>
                <c:pt idx="49">
                  <c:v>0.53379458920293443</c:v>
                </c:pt>
                <c:pt idx="50">
                  <c:v>0.86191341636342123</c:v>
                </c:pt>
                <c:pt idx="51">
                  <c:v>-1.8893960411832504</c:v>
                </c:pt>
                <c:pt idx="52">
                  <c:v>-4.9085013128464556</c:v>
                </c:pt>
                <c:pt idx="53">
                  <c:v>-3.2728878367680316</c:v>
                </c:pt>
                <c:pt idx="54">
                  <c:v>-0.24193673337964672</c:v>
                </c:pt>
                <c:pt idx="55">
                  <c:v>0.86541962560294861</c:v>
                </c:pt>
                <c:pt idx="56">
                  <c:v>0.97602147745479995</c:v>
                </c:pt>
                <c:pt idx="57">
                  <c:v>1.3078270330103565</c:v>
                </c:pt>
                <c:pt idx="58">
                  <c:v>1.6826748201336117</c:v>
                </c:pt>
                <c:pt idx="59">
                  <c:v>3.8162440085052785</c:v>
                </c:pt>
                <c:pt idx="60">
                  <c:v>4.8780270826418723</c:v>
                </c:pt>
                <c:pt idx="61">
                  <c:v>2.968170460174846</c:v>
                </c:pt>
                <c:pt idx="62">
                  <c:v>2.651736582130805</c:v>
                </c:pt>
                <c:pt idx="63">
                  <c:v>3.153275979592856</c:v>
                </c:pt>
                <c:pt idx="64">
                  <c:v>3.9706132986329568</c:v>
                </c:pt>
                <c:pt idx="65">
                  <c:v>3.1587452064868815</c:v>
                </c:pt>
                <c:pt idx="66">
                  <c:v>2.5491444475325804</c:v>
                </c:pt>
                <c:pt idx="67">
                  <c:v>5.3094370528965573</c:v>
                </c:pt>
                <c:pt idx="68">
                  <c:v>10.756481563254791</c:v>
                </c:pt>
                <c:pt idx="69">
                  <c:v>15.35370232542571</c:v>
                </c:pt>
                <c:pt idx="70">
                  <c:v>18.61405173517349</c:v>
                </c:pt>
                <c:pt idx="71">
                  <c:v>19.685387609937333</c:v>
                </c:pt>
                <c:pt idx="72">
                  <c:v>17.158307009044488</c:v>
                </c:pt>
                <c:pt idx="73">
                  <c:v>12.810614570468777</c:v>
                </c:pt>
                <c:pt idx="74">
                  <c:v>10.337930147858195</c:v>
                </c:pt>
                <c:pt idx="75">
                  <c:v>10.318414481694735</c:v>
                </c:pt>
                <c:pt idx="76">
                  <c:v>11.354452110985475</c:v>
                </c:pt>
                <c:pt idx="77">
                  <c:v>11.052250157132926</c:v>
                </c:pt>
                <c:pt idx="78">
                  <c:v>8.0778784554112626</c:v>
                </c:pt>
                <c:pt idx="79">
                  <c:v>3.4003917927399741</c:v>
                </c:pt>
                <c:pt idx="80">
                  <c:v>0.80613597056788011</c:v>
                </c:pt>
                <c:pt idx="81">
                  <c:v>-1.7222637317559666</c:v>
                </c:pt>
                <c:pt idx="82">
                  <c:v>-1.0586291761957631</c:v>
                </c:pt>
                <c:pt idx="83">
                  <c:v>2.0002183434710825</c:v>
                </c:pt>
                <c:pt idx="84">
                  <c:v>0.27414951218083217</c:v>
                </c:pt>
                <c:pt idx="85">
                  <c:v>-0.77218075066423109</c:v>
                </c:pt>
                <c:pt idx="86">
                  <c:v>-0.46842208807812508</c:v>
                </c:pt>
                <c:pt idx="87">
                  <c:v>0.13993850935265392</c:v>
                </c:pt>
                <c:pt idx="88">
                  <c:v>-4.9266562887141552</c:v>
                </c:pt>
                <c:pt idx="89">
                  <c:v>-17.054981774091637</c:v>
                </c:pt>
                <c:pt idx="90">
                  <c:v>-22.314303099910031</c:v>
                </c:pt>
                <c:pt idx="91">
                  <c:v>-18.924814939078676</c:v>
                </c:pt>
                <c:pt idx="92">
                  <c:v>-10.782412847954033</c:v>
                </c:pt>
                <c:pt idx="93">
                  <c:v>-5.3702586454506553</c:v>
                </c:pt>
                <c:pt idx="94">
                  <c:v>-4.6646729669896434</c:v>
                </c:pt>
                <c:pt idx="95">
                  <c:v>-4.4727200092559256</c:v>
                </c:pt>
                <c:pt idx="96">
                  <c:v>-2.483066222924482</c:v>
                </c:pt>
                <c:pt idx="97">
                  <c:v>-0.91248619610872017</c:v>
                </c:pt>
                <c:pt idx="98">
                  <c:v>-0.55803914880327621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5.0632236111778341E-2</c:v>
                </c:pt>
                <c:pt idx="139">
                  <c:v>1.1816398207495342</c:v>
                </c:pt>
                <c:pt idx="140">
                  <c:v>5.9910565629510977</c:v>
                </c:pt>
                <c:pt idx="141">
                  <c:v>12.056908746427551</c:v>
                </c:pt>
                <c:pt idx="142">
                  <c:v>12.26400348146897</c:v>
                </c:pt>
                <c:pt idx="143">
                  <c:v>7.7263523620386501</c:v>
                </c:pt>
                <c:pt idx="144">
                  <c:v>5.2181829643307251</c:v>
                </c:pt>
                <c:pt idx="145">
                  <c:v>7.3887109233814066</c:v>
                </c:pt>
                <c:pt idx="146">
                  <c:v>11.717089173714323</c:v>
                </c:pt>
                <c:pt idx="147">
                  <c:v>13.82839436766649</c:v>
                </c:pt>
                <c:pt idx="148">
                  <c:v>12.349603326860342</c:v>
                </c:pt>
                <c:pt idx="149">
                  <c:v>8.5001419036679291</c:v>
                </c:pt>
                <c:pt idx="150">
                  <c:v>3.4803729494434972</c:v>
                </c:pt>
                <c:pt idx="151">
                  <c:v>-4.1695581018279926</c:v>
                </c:pt>
                <c:pt idx="152">
                  <c:v>-14.464333729022172</c:v>
                </c:pt>
                <c:pt idx="153">
                  <c:v>-18.59390947028195</c:v>
                </c:pt>
                <c:pt idx="154">
                  <c:v>-13.360383064880304</c:v>
                </c:pt>
                <c:pt idx="155">
                  <c:v>-5.4051722187120976</c:v>
                </c:pt>
                <c:pt idx="156">
                  <c:v>0.20180851449183609</c:v>
                </c:pt>
                <c:pt idx="157">
                  <c:v>3.4678481751719459</c:v>
                </c:pt>
                <c:pt idx="158">
                  <c:v>7.1425360586830564</c:v>
                </c:pt>
                <c:pt idx="159">
                  <c:v>10.970473103407365</c:v>
                </c:pt>
                <c:pt idx="160">
                  <c:v>13.240404203560718</c:v>
                </c:pt>
                <c:pt idx="161">
                  <c:v>13.765662393642657</c:v>
                </c:pt>
                <c:pt idx="162">
                  <c:v>12.240603790932928</c:v>
                </c:pt>
                <c:pt idx="163">
                  <c:v>12.810296590562926</c:v>
                </c:pt>
                <c:pt idx="164">
                  <c:v>12.405904291439244</c:v>
                </c:pt>
                <c:pt idx="165">
                  <c:v>10.567966817095114</c:v>
                </c:pt>
                <c:pt idx="166">
                  <c:v>9.4748864562412312</c:v>
                </c:pt>
                <c:pt idx="167">
                  <c:v>12.91411445951042</c:v>
                </c:pt>
                <c:pt idx="168">
                  <c:v>16.722128674620162</c:v>
                </c:pt>
                <c:pt idx="169">
                  <c:v>13.681095367596685</c:v>
                </c:pt>
                <c:pt idx="170">
                  <c:v>4.9213946629435412</c:v>
                </c:pt>
                <c:pt idx="171">
                  <c:v>-5.8810031359281014</c:v>
                </c:pt>
                <c:pt idx="172">
                  <c:v>-16.976105963122674</c:v>
                </c:pt>
                <c:pt idx="173">
                  <c:v>-19.75689182550774</c:v>
                </c:pt>
                <c:pt idx="174">
                  <c:v>-11.666988286393277</c:v>
                </c:pt>
                <c:pt idx="175">
                  <c:v>-2.3187871337135664</c:v>
                </c:pt>
                <c:pt idx="176">
                  <c:v>3.7086522159117994</c:v>
                </c:pt>
                <c:pt idx="177">
                  <c:v>8.8640610254031653</c:v>
                </c:pt>
                <c:pt idx="178">
                  <c:v>11.116578487910573</c:v>
                </c:pt>
                <c:pt idx="179">
                  <c:v>7.6927483851494101</c:v>
                </c:pt>
                <c:pt idx="180">
                  <c:v>3.7217875803016311</c:v>
                </c:pt>
                <c:pt idx="181">
                  <c:v>1.8019517451429403</c:v>
                </c:pt>
                <c:pt idx="182">
                  <c:v>-0.38118680003577521</c:v>
                </c:pt>
                <c:pt idx="183">
                  <c:v>-5.3588281885378031</c:v>
                </c:pt>
                <c:pt idx="184">
                  <c:v>-8.8626486320490159</c:v>
                </c:pt>
                <c:pt idx="185">
                  <c:v>-8.9508894864374309</c:v>
                </c:pt>
                <c:pt idx="186">
                  <c:v>-7.246273584080499</c:v>
                </c:pt>
                <c:pt idx="187">
                  <c:v>-5.1642934712946769</c:v>
                </c:pt>
                <c:pt idx="188">
                  <c:v>-3.5945533680337105</c:v>
                </c:pt>
                <c:pt idx="189">
                  <c:v>-2.4485317912415208</c:v>
                </c:pt>
                <c:pt idx="190">
                  <c:v>-1.4715414592752851</c:v>
                </c:pt>
                <c:pt idx="191">
                  <c:v>-0.89234217655063608</c:v>
                </c:pt>
                <c:pt idx="192">
                  <c:v>-0.3709269733889069</c:v>
                </c:pt>
                <c:pt idx="193">
                  <c:v>0.21372042234986766</c:v>
                </c:pt>
                <c:pt idx="194">
                  <c:v>0.43141333200386411</c:v>
                </c:pt>
                <c:pt idx="195">
                  <c:v>0.75481777375109727</c:v>
                </c:pt>
                <c:pt idx="196">
                  <c:v>0.97602147745479995</c:v>
                </c:pt>
                <c:pt idx="197">
                  <c:v>0.97602147745479995</c:v>
                </c:pt>
                <c:pt idx="198">
                  <c:v>1.5290307367140592</c:v>
                </c:pt>
                <c:pt idx="199">
                  <c:v>2.1722948822264114</c:v>
                </c:pt>
                <c:pt idx="200">
                  <c:v>2.8620720983612244</c:v>
                </c:pt>
                <c:pt idx="201">
                  <c:v>3.7360569078718977</c:v>
                </c:pt>
                <c:pt idx="202">
                  <c:v>4.7041316935242774</c:v>
                </c:pt>
                <c:pt idx="203">
                  <c:v>7.4735444504697011</c:v>
                </c:pt>
                <c:pt idx="204">
                  <c:v>9.8703151754605347</c:v>
                </c:pt>
                <c:pt idx="205">
                  <c:v>11.25148530085327</c:v>
                </c:pt>
                <c:pt idx="206">
                  <c:v>14.669334048769691</c:v>
                </c:pt>
                <c:pt idx="207">
                  <c:v>16.9247041076042</c:v>
                </c:pt>
                <c:pt idx="208">
                  <c:v>16.817046839560895</c:v>
                </c:pt>
                <c:pt idx="209">
                  <c:v>19.763516411982387</c:v>
                </c:pt>
                <c:pt idx="210">
                  <c:v>21.588610156101645</c:v>
                </c:pt>
                <c:pt idx="211">
                  <c:v>17.958222468261273</c:v>
                </c:pt>
                <c:pt idx="212">
                  <c:v>15.276271641208826</c:v>
                </c:pt>
                <c:pt idx="213">
                  <c:v>13.63919668113834</c:v>
                </c:pt>
                <c:pt idx="214">
                  <c:v>14.862434409273453</c:v>
                </c:pt>
                <c:pt idx="215">
                  <c:v>18.701576913307697</c:v>
                </c:pt>
                <c:pt idx="216">
                  <c:v>22.186881002933259</c:v>
                </c:pt>
                <c:pt idx="217">
                  <c:v>23.430680010553075</c:v>
                </c:pt>
                <c:pt idx="218">
                  <c:v>22.322434462044633</c:v>
                </c:pt>
                <c:pt idx="219">
                  <c:v>19.971213063624784</c:v>
                </c:pt>
                <c:pt idx="220">
                  <c:v>17.248443140262378</c:v>
                </c:pt>
                <c:pt idx="221">
                  <c:v>13.775708948539741</c:v>
                </c:pt>
                <c:pt idx="222">
                  <c:v>11.484614077229203</c:v>
                </c:pt>
                <c:pt idx="223">
                  <c:v>11.130217850911018</c:v>
                </c:pt>
                <c:pt idx="224">
                  <c:v>11.232251205278082</c:v>
                </c:pt>
                <c:pt idx="225">
                  <c:v>12.867985321199447</c:v>
                </c:pt>
                <c:pt idx="226">
                  <c:v>13.597510663722179</c:v>
                </c:pt>
                <c:pt idx="227">
                  <c:v>13.281532553080927</c:v>
                </c:pt>
                <c:pt idx="228">
                  <c:v>12.958235365638874</c:v>
                </c:pt>
                <c:pt idx="229">
                  <c:v>12.072757003578795</c:v>
                </c:pt>
                <c:pt idx="230">
                  <c:v>10.097904149529709</c:v>
                </c:pt>
                <c:pt idx="231">
                  <c:v>6.9734018347149247</c:v>
                </c:pt>
                <c:pt idx="232">
                  <c:v>0.15909419493679933</c:v>
                </c:pt>
                <c:pt idx="233">
                  <c:v>-8.6280506919812225</c:v>
                </c:pt>
                <c:pt idx="234">
                  <c:v>-11.500081904465954</c:v>
                </c:pt>
                <c:pt idx="235">
                  <c:v>-7.5569078762403361</c:v>
                </c:pt>
                <c:pt idx="236">
                  <c:v>-1.5499420741523373</c:v>
                </c:pt>
                <c:pt idx="237">
                  <c:v>0.21574130336599845</c:v>
                </c:pt>
                <c:pt idx="238">
                  <c:v>-3.8890721585196464</c:v>
                </c:pt>
                <c:pt idx="239">
                  <c:v>-11.702766712721747</c:v>
                </c:pt>
                <c:pt idx="240">
                  <c:v>-16.602288281630198</c:v>
                </c:pt>
                <c:pt idx="241">
                  <c:v>-13.486039729640623</c:v>
                </c:pt>
                <c:pt idx="242">
                  <c:v>-11.890314225778553</c:v>
                </c:pt>
                <c:pt idx="243">
                  <c:v>-12.663743847886956</c:v>
                </c:pt>
                <c:pt idx="244">
                  <c:v>-11.340533712869593</c:v>
                </c:pt>
                <c:pt idx="245">
                  <c:v>-13.37971759395621</c:v>
                </c:pt>
                <c:pt idx="246">
                  <c:v>-16.423567205066469</c:v>
                </c:pt>
                <c:pt idx="247">
                  <c:v>-13.410671086557333</c:v>
                </c:pt>
                <c:pt idx="248">
                  <c:v>-6.6109499346991436</c:v>
                </c:pt>
                <c:pt idx="249">
                  <c:v>-1.6274557829867178</c:v>
                </c:pt>
                <c:pt idx="250">
                  <c:v>-0.84606649933863787</c:v>
                </c:pt>
                <c:pt idx="251">
                  <c:v>-1.903128415716052</c:v>
                </c:pt>
                <c:pt idx="252">
                  <c:v>-1.3045536878441797</c:v>
                </c:pt>
                <c:pt idx="253">
                  <c:v>0.53379458920293443</c:v>
                </c:pt>
                <c:pt idx="254">
                  <c:v>0.86191341636342123</c:v>
                </c:pt>
                <c:pt idx="255">
                  <c:v>-1.8893960411832504</c:v>
                </c:pt>
                <c:pt idx="256">
                  <c:v>-2.8826440597600342</c:v>
                </c:pt>
                <c:pt idx="257">
                  <c:v>0.80040491418150628</c:v>
                </c:pt>
                <c:pt idx="258">
                  <c:v>6.1113108518342827</c:v>
                </c:pt>
                <c:pt idx="259">
                  <c:v>10.107158968278627</c:v>
                </c:pt>
                <c:pt idx="260">
                  <c:v>11.870559638667062</c:v>
                </c:pt>
                <c:pt idx="261">
                  <c:v>13.001569609376327</c:v>
                </c:pt>
                <c:pt idx="262">
                  <c:v>15.42196922071947</c:v>
                </c:pt>
                <c:pt idx="263">
                  <c:v>20.768152688281731</c:v>
                </c:pt>
                <c:pt idx="264">
                  <c:v>25.488140815443519</c:v>
                </c:pt>
                <c:pt idx="265">
                  <c:v>25.520862169206048</c:v>
                </c:pt>
                <c:pt idx="266">
                  <c:v>21.295129026123419</c:v>
                </c:pt>
                <c:pt idx="267">
                  <c:v>19.403688553439018</c:v>
                </c:pt>
                <c:pt idx="268">
                  <c:v>19.388716550640666</c:v>
                </c:pt>
                <c:pt idx="269">
                  <c:v>17.744300389073548</c:v>
                </c:pt>
                <c:pt idx="270">
                  <c:v>12.563277958054138</c:v>
                </c:pt>
                <c:pt idx="271">
                  <c:v>4.5448189082988755</c:v>
                </c:pt>
                <c:pt idx="272">
                  <c:v>2.7859261156405277</c:v>
                </c:pt>
                <c:pt idx="273">
                  <c:v>-2.2709283469415373</c:v>
                </c:pt>
                <c:pt idx="274">
                  <c:v>-12.805239068807447</c:v>
                </c:pt>
                <c:pt idx="275">
                  <c:v>-16.696755891005427</c:v>
                </c:pt>
                <c:pt idx="276">
                  <c:v>-18.194392374093471</c:v>
                </c:pt>
                <c:pt idx="277">
                  <c:v>-18.895249627062086</c:v>
                </c:pt>
                <c:pt idx="278">
                  <c:v>-22.260733763480147</c:v>
                </c:pt>
                <c:pt idx="279">
                  <c:v>-19.958360329437447</c:v>
                </c:pt>
                <c:pt idx="280">
                  <c:v>-8.5594341631713231</c:v>
                </c:pt>
                <c:pt idx="281">
                  <c:v>4.5576894359035096</c:v>
                </c:pt>
                <c:pt idx="282">
                  <c:v>15.570047795921941</c:v>
                </c:pt>
                <c:pt idx="283">
                  <c:v>20.403696957710633</c:v>
                </c:pt>
                <c:pt idx="284">
                  <c:v>23.863075011742975</c:v>
                </c:pt>
                <c:pt idx="285">
                  <c:v>26.197486716866475</c:v>
                </c:pt>
                <c:pt idx="286">
                  <c:v>26.866361833207694</c:v>
                </c:pt>
                <c:pt idx="287">
                  <c:v>29.476906273271098</c:v>
                </c:pt>
                <c:pt idx="288">
                  <c:v>32.148291499716237</c:v>
                </c:pt>
                <c:pt idx="289">
                  <c:v>28.782071691252174</c:v>
                </c:pt>
                <c:pt idx="290">
                  <c:v>17.900977414477108</c:v>
                </c:pt>
                <c:pt idx="291">
                  <c:v>6.7120162591809827</c:v>
                </c:pt>
                <c:pt idx="292">
                  <c:v>-1.1446614744117674</c:v>
                </c:pt>
                <c:pt idx="293">
                  <c:v>-2.1235077184187912</c:v>
                </c:pt>
                <c:pt idx="294">
                  <c:v>0.44495556470893638</c:v>
                </c:pt>
                <c:pt idx="295">
                  <c:v>3.4093062158079861</c:v>
                </c:pt>
                <c:pt idx="296">
                  <c:v>5.9745849757447047</c:v>
                </c:pt>
                <c:pt idx="297">
                  <c:v>7.7227784380301774</c:v>
                </c:pt>
                <c:pt idx="298">
                  <c:v>8.2367506124049257</c:v>
                </c:pt>
                <c:pt idx="299">
                  <c:v>6.9842900554496756</c:v>
                </c:pt>
                <c:pt idx="300">
                  <c:v>5.2404675245855161</c:v>
                </c:pt>
                <c:pt idx="301">
                  <c:v>3.0274033901827222</c:v>
                </c:pt>
                <c:pt idx="302">
                  <c:v>0.36829435265895172</c:v>
                </c:pt>
                <c:pt idx="303">
                  <c:v>-1.8261351708961107</c:v>
                </c:pt>
                <c:pt idx="304">
                  <c:v>-4.7695180315944086</c:v>
                </c:pt>
                <c:pt idx="305">
                  <c:v>-6.7361771524835197</c:v>
                </c:pt>
                <c:pt idx="306">
                  <c:v>-4.6985793515480516</c:v>
                </c:pt>
                <c:pt idx="307">
                  <c:v>-0.90281144656097534</c:v>
                </c:pt>
                <c:pt idx="308">
                  <c:v>2.0423688012360484</c:v>
                </c:pt>
                <c:pt idx="309">
                  <c:v>2.3870754705972108</c:v>
                </c:pt>
                <c:pt idx="310">
                  <c:v>1.2365490984519287</c:v>
                </c:pt>
                <c:pt idx="311">
                  <c:v>0.10169756713474394</c:v>
                </c:pt>
                <c:pt idx="312">
                  <c:v>-2.077111339780664</c:v>
                </c:pt>
                <c:pt idx="313">
                  <c:v>-4.5021667161750205</c:v>
                </c:pt>
                <c:pt idx="314">
                  <c:v>-6.0772987753870602</c:v>
                </c:pt>
                <c:pt idx="315">
                  <c:v>-5.8958453060744285</c:v>
                </c:pt>
                <c:pt idx="316">
                  <c:v>-4.8146727110571979</c:v>
                </c:pt>
                <c:pt idx="317">
                  <c:v>-5.5625232287859552</c:v>
                </c:pt>
                <c:pt idx="318">
                  <c:v>-7.2717407110650401</c:v>
                </c:pt>
                <c:pt idx="319">
                  <c:v>-7.3774082678890132</c:v>
                </c:pt>
                <c:pt idx="320">
                  <c:v>-3.3297909931601279</c:v>
                </c:pt>
                <c:pt idx="321">
                  <c:v>-0.44973434392922307</c:v>
                </c:pt>
                <c:pt idx="322">
                  <c:v>0.68991958424946809</c:v>
                </c:pt>
                <c:pt idx="323">
                  <c:v>0.91941842684207209</c:v>
                </c:pt>
                <c:pt idx="324">
                  <c:v>-1.5022568874117183E-2</c:v>
                </c:pt>
                <c:pt idx="325">
                  <c:v>1.2963747682106002</c:v>
                </c:pt>
                <c:pt idx="326">
                  <c:v>1.5166567898155494</c:v>
                </c:pt>
                <c:pt idx="327">
                  <c:v>0.83737440245146455</c:v>
                </c:pt>
                <c:pt idx="328">
                  <c:v>-4.5495685860102242</c:v>
                </c:pt>
                <c:pt idx="329">
                  <c:v>-9.1618681948546765</c:v>
                </c:pt>
                <c:pt idx="330">
                  <c:v>-4.3182728641583816</c:v>
                </c:pt>
                <c:pt idx="331">
                  <c:v>0.18320162514281912</c:v>
                </c:pt>
                <c:pt idx="332">
                  <c:v>-0.12937574214482783</c:v>
                </c:pt>
                <c:pt idx="333">
                  <c:v>-0.27921249194326703</c:v>
                </c:pt>
                <c:pt idx="334">
                  <c:v>1.0247783301528913E-2</c:v>
                </c:pt>
                <c:pt idx="335">
                  <c:v>-0.27295163980905596</c:v>
                </c:pt>
                <c:pt idx="336">
                  <c:v>0.26582929689755513</c:v>
                </c:pt>
                <c:pt idx="337">
                  <c:v>1.1828820376780491</c:v>
                </c:pt>
                <c:pt idx="338">
                  <c:v>2.6714195746753315</c:v>
                </c:pt>
                <c:pt idx="339">
                  <c:v>5.9693718086244099</c:v>
                </c:pt>
                <c:pt idx="340">
                  <c:v>10.869537644758488</c:v>
                </c:pt>
                <c:pt idx="341">
                  <c:v>14.113494154282671</c:v>
                </c:pt>
                <c:pt idx="342">
                  <c:v>10.863907775507283</c:v>
                </c:pt>
                <c:pt idx="343">
                  <c:v>5.0735343664532699</c:v>
                </c:pt>
                <c:pt idx="344">
                  <c:v>3.5108521409777915</c:v>
                </c:pt>
                <c:pt idx="345">
                  <c:v>4.9547068001921764</c:v>
                </c:pt>
                <c:pt idx="346">
                  <c:v>5.157790882753531</c:v>
                </c:pt>
                <c:pt idx="347">
                  <c:v>4.2226460317847083</c:v>
                </c:pt>
                <c:pt idx="348">
                  <c:v>5.3177694296560984</c:v>
                </c:pt>
                <c:pt idx="349">
                  <c:v>5.2010369688356484</c:v>
                </c:pt>
                <c:pt idx="350">
                  <c:v>3.9955278521448783</c:v>
                </c:pt>
                <c:pt idx="351">
                  <c:v>2.7138073287237159</c:v>
                </c:pt>
                <c:pt idx="352">
                  <c:v>2.1825791638732754</c:v>
                </c:pt>
                <c:pt idx="353">
                  <c:v>2.1712182753208498</c:v>
                </c:pt>
                <c:pt idx="354">
                  <c:v>2.4170451276492964</c:v>
                </c:pt>
                <c:pt idx="355">
                  <c:v>3.1884930443159738</c:v>
                </c:pt>
                <c:pt idx="356">
                  <c:v>3.4775425126387072</c:v>
                </c:pt>
                <c:pt idx="357">
                  <c:v>2.4538929768718605</c:v>
                </c:pt>
                <c:pt idx="358">
                  <c:v>-0.6675625888766753</c:v>
                </c:pt>
                <c:pt idx="359">
                  <c:v>-4.893354534371106</c:v>
                </c:pt>
                <c:pt idx="360">
                  <c:v>-6.2170713434232683</c:v>
                </c:pt>
                <c:pt idx="361">
                  <c:v>-4.532510637537249</c:v>
                </c:pt>
                <c:pt idx="362">
                  <c:v>-2.2894254534873113</c:v>
                </c:pt>
                <c:pt idx="363">
                  <c:v>-0.47212505868029447</c:v>
                </c:pt>
                <c:pt idx="364">
                  <c:v>1.0552125088659521</c:v>
                </c:pt>
                <c:pt idx="365">
                  <c:v>2.0091534810881813</c:v>
                </c:pt>
                <c:pt idx="366">
                  <c:v>2.7876738863443662</c:v>
                </c:pt>
                <c:pt idx="367">
                  <c:v>4.4126041280137649</c:v>
                </c:pt>
                <c:pt idx="368">
                  <c:v>6.6565526263659809</c:v>
                </c:pt>
                <c:pt idx="369">
                  <c:v>6.895962145480544</c:v>
                </c:pt>
                <c:pt idx="370">
                  <c:v>4.4643524311258815</c:v>
                </c:pt>
                <c:pt idx="371">
                  <c:v>1.1193849875395296</c:v>
                </c:pt>
                <c:pt idx="372">
                  <c:v>-4.8537361672796857</c:v>
                </c:pt>
                <c:pt idx="373">
                  <c:v>-10.092063895988558</c:v>
                </c:pt>
                <c:pt idx="374">
                  <c:v>-9.7483188899380107</c:v>
                </c:pt>
                <c:pt idx="375">
                  <c:v>-6.5057894398469918</c:v>
                </c:pt>
                <c:pt idx="376">
                  <c:v>-3.6393298425149005</c:v>
                </c:pt>
                <c:pt idx="377">
                  <c:v>-2.0000539253802927</c:v>
                </c:pt>
                <c:pt idx="378">
                  <c:v>-1.0939632155471644</c:v>
                </c:pt>
                <c:pt idx="379">
                  <c:v>-0.617448698038084</c:v>
                </c:pt>
                <c:pt idx="380">
                  <c:v>-0.69042907998087444</c:v>
                </c:pt>
                <c:pt idx="381">
                  <c:v>-0.81187900803655388</c:v>
                </c:pt>
                <c:pt idx="382">
                  <c:v>-0.69880728767993061</c:v>
                </c:pt>
                <c:pt idx="383">
                  <c:v>-0.5967488644096155</c:v>
                </c:pt>
                <c:pt idx="384">
                  <c:v>-0.41379137957936385</c:v>
                </c:pt>
                <c:pt idx="385">
                  <c:v>-0.1205349162586432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0.13579981347493164</c:v>
                </c:pt>
                <c:pt idx="393">
                  <c:v>0.99637620991591958</c:v>
                </c:pt>
                <c:pt idx="394">
                  <c:v>3.1200512684830328</c:v>
                </c:pt>
                <c:pt idx="395">
                  <c:v>6.3982900382369499</c:v>
                </c:pt>
                <c:pt idx="396">
                  <c:v>10.411925977541021</c:v>
                </c:pt>
                <c:pt idx="397">
                  <c:v>14.55806022935238</c:v>
                </c:pt>
                <c:pt idx="398">
                  <c:v>16.479910729358956</c:v>
                </c:pt>
                <c:pt idx="399">
                  <c:v>12.696036911975174</c:v>
                </c:pt>
                <c:pt idx="400">
                  <c:v>5.684981705453505</c:v>
                </c:pt>
                <c:pt idx="401">
                  <c:v>0.73001874249053</c:v>
                </c:pt>
                <c:pt idx="402">
                  <c:v>-2.9820618972320077</c:v>
                </c:pt>
                <c:pt idx="403">
                  <c:v>-4.9790724440349061</c:v>
                </c:pt>
                <c:pt idx="404">
                  <c:v>-4.25534569281694</c:v>
                </c:pt>
                <c:pt idx="405">
                  <c:v>-3.6342210579236536</c:v>
                </c:pt>
                <c:pt idx="406">
                  <c:v>-3.9063802156021215</c:v>
                </c:pt>
                <c:pt idx="407">
                  <c:v>-3.8882307491885961</c:v>
                </c:pt>
                <c:pt idx="408">
                  <c:v>-2.6725239842696</c:v>
                </c:pt>
                <c:pt idx="409">
                  <c:v>-0.65861975656176719</c:v>
                </c:pt>
                <c:pt idx="410">
                  <c:v>0.88997969077277284</c:v>
                </c:pt>
                <c:pt idx="411">
                  <c:v>1.5424535128101675</c:v>
                </c:pt>
                <c:pt idx="412">
                  <c:v>1.8280785459073685</c:v>
                </c:pt>
                <c:pt idx="413">
                  <c:v>2.1368439573913824</c:v>
                </c:pt>
                <c:pt idx="414">
                  <c:v>3.1611146103471048</c:v>
                </c:pt>
                <c:pt idx="415">
                  <c:v>4.9964958413900638</c:v>
                </c:pt>
                <c:pt idx="416">
                  <c:v>5.9688655328908231</c:v>
                </c:pt>
                <c:pt idx="417">
                  <c:v>4.5389928553855334</c:v>
                </c:pt>
                <c:pt idx="418">
                  <c:v>1.826030150242937</c:v>
                </c:pt>
                <c:pt idx="419">
                  <c:v>-0.97996105074852868</c:v>
                </c:pt>
                <c:pt idx="420">
                  <c:v>-2.0705106959193933</c:v>
                </c:pt>
                <c:pt idx="421">
                  <c:v>-0.74186261015379396</c:v>
                </c:pt>
                <c:pt idx="422">
                  <c:v>1.0629009795928501</c:v>
                </c:pt>
                <c:pt idx="423">
                  <c:v>2.8923399012220599</c:v>
                </c:pt>
                <c:pt idx="424">
                  <c:v>5.7390055108147751</c:v>
                </c:pt>
                <c:pt idx="425">
                  <c:v>11.156218036045406</c:v>
                </c:pt>
                <c:pt idx="426">
                  <c:v>19.316718616137798</c:v>
                </c:pt>
                <c:pt idx="427">
                  <c:v>25.337617627101075</c:v>
                </c:pt>
                <c:pt idx="428">
                  <c:v>20.663086777438419</c:v>
                </c:pt>
                <c:pt idx="429">
                  <c:v>9.3079867011129558</c:v>
                </c:pt>
                <c:pt idx="430">
                  <c:v>1.6218946886384566</c:v>
                </c:pt>
                <c:pt idx="431">
                  <c:v>-1.4699391803469808</c:v>
                </c:pt>
                <c:pt idx="432">
                  <c:v>-1.1780859407582889</c:v>
                </c:pt>
                <c:pt idx="433">
                  <c:v>0.83632388563858795</c:v>
                </c:pt>
                <c:pt idx="434">
                  <c:v>1.1087434374654828</c:v>
                </c:pt>
                <c:pt idx="435">
                  <c:v>-2.3150959074901398</c:v>
                </c:pt>
                <c:pt idx="436">
                  <c:v>-7.6477284667024499</c:v>
                </c:pt>
                <c:pt idx="437">
                  <c:v>-12.738372849403065</c:v>
                </c:pt>
                <c:pt idx="438">
                  <c:v>-15.945591005289801</c:v>
                </c:pt>
                <c:pt idx="439">
                  <c:v>-15.384097603677047</c:v>
                </c:pt>
                <c:pt idx="440">
                  <c:v>-11.428347112277795</c:v>
                </c:pt>
                <c:pt idx="441">
                  <c:v>-5.8468686932120733</c:v>
                </c:pt>
                <c:pt idx="442">
                  <c:v>-1.943720959929649</c:v>
                </c:pt>
                <c:pt idx="443">
                  <c:v>-0.3298440922164535</c:v>
                </c:pt>
                <c:pt idx="444">
                  <c:v>-8.3554182092093164E-3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0.15423345545024028</c:v>
                </c:pt>
                <c:pt idx="513">
                  <c:v>1.6010243386874405</c:v>
                </c:pt>
                <c:pt idx="514">
                  <c:v>6.1789305045337644</c:v>
                </c:pt>
                <c:pt idx="515">
                  <c:v>12.051835172528653</c:v>
                </c:pt>
                <c:pt idx="516">
                  <c:v>14.890868617691527</c:v>
                </c:pt>
                <c:pt idx="517">
                  <c:v>11.433118302058899</c:v>
                </c:pt>
                <c:pt idx="518">
                  <c:v>4.7752678335497185</c:v>
                </c:pt>
                <c:pt idx="519">
                  <c:v>0.73830024095713309</c:v>
                </c:pt>
                <c:pt idx="520">
                  <c:v>-1.2577409793218857</c:v>
                </c:pt>
                <c:pt idx="521">
                  <c:v>-2.1535195941526197</c:v>
                </c:pt>
                <c:pt idx="522">
                  <c:v>-2.7637641504192114</c:v>
                </c:pt>
                <c:pt idx="523">
                  <c:v>-4.5520472317847211</c:v>
                </c:pt>
                <c:pt idx="524">
                  <c:v>-7.133957015225505</c:v>
                </c:pt>
                <c:pt idx="525">
                  <c:v>-7.6974961233790973</c:v>
                </c:pt>
                <c:pt idx="526">
                  <c:v>-4.9306272868445999</c:v>
                </c:pt>
                <c:pt idx="527">
                  <c:v>-1.7509410316992049</c:v>
                </c:pt>
                <c:pt idx="528">
                  <c:v>-0.39674490056733897</c:v>
                </c:pt>
                <c:pt idx="529">
                  <c:v>-0.10627287491659639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3.7728686729062287E-2</c:v>
                </c:pt>
                <c:pt idx="534">
                  <c:v>0.42549388903301033</c:v>
                </c:pt>
                <c:pt idx="535">
                  <c:v>1.4302328916218592</c:v>
                </c:pt>
                <c:pt idx="536">
                  <c:v>2.8054017771593154</c:v>
                </c:pt>
                <c:pt idx="537">
                  <c:v>6.5476264611095454</c:v>
                </c:pt>
                <c:pt idx="538">
                  <c:v>13.765571326756286</c:v>
                </c:pt>
                <c:pt idx="539">
                  <c:v>19.120082159128014</c:v>
                </c:pt>
                <c:pt idx="540">
                  <c:v>14.220532861051822</c:v>
                </c:pt>
                <c:pt idx="541">
                  <c:v>5.4098151572926128</c:v>
                </c:pt>
                <c:pt idx="542">
                  <c:v>1.7968213301321239</c:v>
                </c:pt>
                <c:pt idx="543">
                  <c:v>0.20894618112588581</c:v>
                </c:pt>
                <c:pt idx="544">
                  <c:v>-2.2078632518695276</c:v>
                </c:pt>
                <c:pt idx="545">
                  <c:v>-5.1997129171037821</c:v>
                </c:pt>
                <c:pt idx="546">
                  <c:v>-5.2854059816244643</c:v>
                </c:pt>
                <c:pt idx="547">
                  <c:v>-3.3562161345352561</c:v>
                </c:pt>
                <c:pt idx="548">
                  <c:v>-2.0289312175802903</c:v>
                </c:pt>
                <c:pt idx="549">
                  <c:v>-1.333072845783017</c:v>
                </c:pt>
                <c:pt idx="550">
                  <c:v>-0.9856413086595438</c:v>
                </c:pt>
                <c:pt idx="551">
                  <c:v>-0.27048912106183165</c:v>
                </c:pt>
                <c:pt idx="552">
                  <c:v>-0.13512336355651869</c:v>
                </c:pt>
                <c:pt idx="553">
                  <c:v>-0.13471949136545161</c:v>
                </c:pt>
                <c:pt idx="554">
                  <c:v>0.35626258067061894</c:v>
                </c:pt>
                <c:pt idx="555">
                  <c:v>0.83228423113320038</c:v>
                </c:pt>
                <c:pt idx="556">
                  <c:v>1.3152456508862895</c:v>
                </c:pt>
                <c:pt idx="557">
                  <c:v>1.9498509294360518</c:v>
                </c:pt>
                <c:pt idx="558">
                  <c:v>2.663392233079624</c:v>
                </c:pt>
                <c:pt idx="559">
                  <c:v>4.8097220438111332</c:v>
                </c:pt>
                <c:pt idx="560">
                  <c:v>5.1923812560252571</c:v>
                </c:pt>
                <c:pt idx="561">
                  <c:v>2.2225215656262152</c:v>
                </c:pt>
                <c:pt idx="562">
                  <c:v>1.4390917816755981</c:v>
                </c:pt>
                <c:pt idx="563">
                  <c:v>-1.0678835269663765</c:v>
                </c:pt>
                <c:pt idx="564">
                  <c:v>-8.5084105987829997</c:v>
                </c:pt>
                <c:pt idx="565">
                  <c:v>-9.0557464148021865</c:v>
                </c:pt>
                <c:pt idx="566">
                  <c:v>-4.0911894722577076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0.27161678557723085</c:v>
                </c:pt>
                <c:pt idx="602">
                  <c:v>0.89959958954554919</c:v>
                </c:pt>
                <c:pt idx="603">
                  <c:v>3.4739771944089579</c:v>
                </c:pt>
                <c:pt idx="604">
                  <c:v>8.6114790648181447</c:v>
                </c:pt>
                <c:pt idx="605">
                  <c:v>15.177722064425886</c:v>
                </c:pt>
                <c:pt idx="606">
                  <c:v>22.344509800189421</c:v>
                </c:pt>
                <c:pt idx="607">
                  <c:v>27.517484577969952</c:v>
                </c:pt>
                <c:pt idx="608">
                  <c:v>29.172866797899875</c:v>
                </c:pt>
                <c:pt idx="609">
                  <c:v>30.301862922385855</c:v>
                </c:pt>
                <c:pt idx="610">
                  <c:v>33.330941291448333</c:v>
                </c:pt>
                <c:pt idx="611">
                  <c:v>35.204781365455474</c:v>
                </c:pt>
                <c:pt idx="612">
                  <c:v>29.000222000936578</c:v>
                </c:pt>
                <c:pt idx="613">
                  <c:v>16.586210484029674</c:v>
                </c:pt>
                <c:pt idx="614">
                  <c:v>7.3407572557198559</c:v>
                </c:pt>
                <c:pt idx="615">
                  <c:v>5.0539608655312964</c:v>
                </c:pt>
                <c:pt idx="616">
                  <c:v>5.0328105575297668</c:v>
                </c:pt>
                <c:pt idx="617">
                  <c:v>3.657956804058295</c:v>
                </c:pt>
                <c:pt idx="618">
                  <c:v>0.94222271852433548</c:v>
                </c:pt>
                <c:pt idx="619">
                  <c:v>-2.187429583069211</c:v>
                </c:pt>
                <c:pt idx="620">
                  <c:v>-3.0896491252792067</c:v>
                </c:pt>
                <c:pt idx="621">
                  <c:v>-0.63259740221298155</c:v>
                </c:pt>
                <c:pt idx="622">
                  <c:v>3.0121337224068796</c:v>
                </c:pt>
                <c:pt idx="623">
                  <c:v>5.8544960547895517</c:v>
                </c:pt>
                <c:pt idx="624">
                  <c:v>8.7700480010488988</c:v>
                </c:pt>
                <c:pt idx="625">
                  <c:v>10.606480206915816</c:v>
                </c:pt>
                <c:pt idx="626">
                  <c:v>9.540920819364354</c:v>
                </c:pt>
                <c:pt idx="627">
                  <c:v>7.088661500891444</c:v>
                </c:pt>
                <c:pt idx="628">
                  <c:v>5.8167402045951597</c:v>
                </c:pt>
                <c:pt idx="629">
                  <c:v>6.2407139700272651</c:v>
                </c:pt>
                <c:pt idx="630">
                  <c:v>8.8133670609342971</c:v>
                </c:pt>
                <c:pt idx="631">
                  <c:v>12.861393617720021</c:v>
                </c:pt>
                <c:pt idx="632">
                  <c:v>15.877670011976207</c:v>
                </c:pt>
                <c:pt idx="633">
                  <c:v>18.209603067562174</c:v>
                </c:pt>
                <c:pt idx="634">
                  <c:v>19.354366699694953</c:v>
                </c:pt>
                <c:pt idx="635">
                  <c:v>18.108609740146974</c:v>
                </c:pt>
                <c:pt idx="636">
                  <c:v>14.221702152367401</c:v>
                </c:pt>
                <c:pt idx="637">
                  <c:v>9.4961546715113521</c:v>
                </c:pt>
                <c:pt idx="638">
                  <c:v>7.0536971097829575</c:v>
                </c:pt>
                <c:pt idx="639">
                  <c:v>6.0524319844229355</c:v>
                </c:pt>
                <c:pt idx="640">
                  <c:v>6.0040854917496107</c:v>
                </c:pt>
                <c:pt idx="641">
                  <c:v>9.3736543128612286</c:v>
                </c:pt>
                <c:pt idx="642">
                  <c:v>15.889332827229197</c:v>
                </c:pt>
                <c:pt idx="643">
                  <c:v>18.410412955601988</c:v>
                </c:pt>
                <c:pt idx="644">
                  <c:v>14.261097583762675</c:v>
                </c:pt>
                <c:pt idx="645">
                  <c:v>11.823103737918521</c:v>
                </c:pt>
                <c:pt idx="646">
                  <c:v>12.480522914325624</c:v>
                </c:pt>
                <c:pt idx="647">
                  <c:v>12.627636260023344</c:v>
                </c:pt>
                <c:pt idx="648">
                  <c:v>11.730798625043629</c:v>
                </c:pt>
                <c:pt idx="649">
                  <c:v>9.1795676982973848</c:v>
                </c:pt>
                <c:pt idx="650">
                  <c:v>3.9135054812814913</c:v>
                </c:pt>
                <c:pt idx="651">
                  <c:v>-5.0316413529886646</c:v>
                </c:pt>
                <c:pt idx="652">
                  <c:v>-11.610047857812887</c:v>
                </c:pt>
                <c:pt idx="653">
                  <c:v>-12.386684391685465</c:v>
                </c:pt>
                <c:pt idx="654">
                  <c:v>-15.839572247169672</c:v>
                </c:pt>
                <c:pt idx="655">
                  <c:v>-23.928090958166091</c:v>
                </c:pt>
                <c:pt idx="656">
                  <c:v>-26.637502609202173</c:v>
                </c:pt>
                <c:pt idx="657">
                  <c:v>-19.769768482247972</c:v>
                </c:pt>
                <c:pt idx="658">
                  <c:v>-12.523300379313723</c:v>
                </c:pt>
                <c:pt idx="659">
                  <c:v>-13.787521252611281</c:v>
                </c:pt>
                <c:pt idx="660">
                  <c:v>-20.614056177359586</c:v>
                </c:pt>
                <c:pt idx="661">
                  <c:v>-22.251482558789217</c:v>
                </c:pt>
                <c:pt idx="662">
                  <c:v>-18.405183324467377</c:v>
                </c:pt>
                <c:pt idx="663">
                  <c:v>-9.5019839012521334</c:v>
                </c:pt>
                <c:pt idx="664">
                  <c:v>-3.0314071268914895</c:v>
                </c:pt>
                <c:pt idx="665">
                  <c:v>0.31241036634368941</c:v>
                </c:pt>
                <c:pt idx="666">
                  <c:v>3.3243975056832022</c:v>
                </c:pt>
                <c:pt idx="667">
                  <c:v>9.5426541300941192</c:v>
                </c:pt>
                <c:pt idx="668">
                  <c:v>17.750697119904981</c:v>
                </c:pt>
                <c:pt idx="669">
                  <c:v>21.340949239005962</c:v>
                </c:pt>
                <c:pt idx="670">
                  <c:v>25.397607164209749</c:v>
                </c:pt>
                <c:pt idx="671">
                  <c:v>20.943269498402142</c:v>
                </c:pt>
                <c:pt idx="672">
                  <c:v>16.087462796614663</c:v>
                </c:pt>
                <c:pt idx="673">
                  <c:v>17.149090113501828</c:v>
                </c:pt>
                <c:pt idx="674">
                  <c:v>18.230484169116398</c:v>
                </c:pt>
                <c:pt idx="675">
                  <c:v>13.065304844004935</c:v>
                </c:pt>
                <c:pt idx="676">
                  <c:v>6.4996234308656611</c:v>
                </c:pt>
                <c:pt idx="677">
                  <c:v>-0.17220956886164293</c:v>
                </c:pt>
                <c:pt idx="678">
                  <c:v>-12.853192733135815</c:v>
                </c:pt>
                <c:pt idx="679">
                  <c:v>-19.863924314568951</c:v>
                </c:pt>
                <c:pt idx="680">
                  <c:v>-21.98876564665726</c:v>
                </c:pt>
                <c:pt idx="681">
                  <c:v>-19.90959129565254</c:v>
                </c:pt>
                <c:pt idx="682">
                  <c:v>-10.558123789248635</c:v>
                </c:pt>
                <c:pt idx="683">
                  <c:v>-5.7229479753469672</c:v>
                </c:pt>
                <c:pt idx="684">
                  <c:v>-2.2029288879613524</c:v>
                </c:pt>
                <c:pt idx="685">
                  <c:v>5.8101752787053211</c:v>
                </c:pt>
                <c:pt idx="686">
                  <c:v>11.699265965122557</c:v>
                </c:pt>
                <c:pt idx="687">
                  <c:v>12.310475848457516</c:v>
                </c:pt>
                <c:pt idx="688">
                  <c:v>13.160942969847611</c:v>
                </c:pt>
                <c:pt idx="689">
                  <c:v>14.25774875244414</c:v>
                </c:pt>
                <c:pt idx="690">
                  <c:v>9.982801931822495</c:v>
                </c:pt>
                <c:pt idx="691">
                  <c:v>5.3648437828161413</c:v>
                </c:pt>
                <c:pt idx="692">
                  <c:v>5.6950335609222762</c:v>
                </c:pt>
                <c:pt idx="693">
                  <c:v>7.9069149088983117</c:v>
                </c:pt>
                <c:pt idx="694">
                  <c:v>7.5713435696296001</c:v>
                </c:pt>
                <c:pt idx="695">
                  <c:v>2.5101669286462047</c:v>
                </c:pt>
                <c:pt idx="696">
                  <c:v>-11.325969963257172</c:v>
                </c:pt>
                <c:pt idx="697">
                  <c:v>-14.488089376809405</c:v>
                </c:pt>
                <c:pt idx="698">
                  <c:v>-9.9589393130371864</c:v>
                </c:pt>
                <c:pt idx="699">
                  <c:v>-6.4315979259852121</c:v>
                </c:pt>
                <c:pt idx="700">
                  <c:v>-1.879297572647477</c:v>
                </c:pt>
                <c:pt idx="701">
                  <c:v>0.30927542431005883</c:v>
                </c:pt>
                <c:pt idx="702">
                  <c:v>1.4636222492528397</c:v>
                </c:pt>
                <c:pt idx="703">
                  <c:v>1.6571754899935764</c:v>
                </c:pt>
                <c:pt idx="704">
                  <c:v>-0.27903487249289216</c:v>
                </c:pt>
                <c:pt idx="705">
                  <c:v>-3.7691391807310066</c:v>
                </c:pt>
                <c:pt idx="706">
                  <c:v>-6.3909505996226033</c:v>
                </c:pt>
                <c:pt idx="707">
                  <c:v>-5.8406913582543476</c:v>
                </c:pt>
                <c:pt idx="708">
                  <c:v>-2.6103350349664596</c:v>
                </c:pt>
                <c:pt idx="709">
                  <c:v>1.418428884862206</c:v>
                </c:pt>
                <c:pt idx="710">
                  <c:v>7.2875197473812294</c:v>
                </c:pt>
                <c:pt idx="711">
                  <c:v>13.899894548632956</c:v>
                </c:pt>
                <c:pt idx="712">
                  <c:v>11.001895388850569</c:v>
                </c:pt>
                <c:pt idx="713">
                  <c:v>2.1392363779698065</c:v>
                </c:pt>
                <c:pt idx="714">
                  <c:v>-4.5756396991467296</c:v>
                </c:pt>
                <c:pt idx="715">
                  <c:v>-10.858708418485866</c:v>
                </c:pt>
                <c:pt idx="716">
                  <c:v>-7.1811904481161175</c:v>
                </c:pt>
                <c:pt idx="717">
                  <c:v>-1.1254137077303854</c:v>
                </c:pt>
                <c:pt idx="718">
                  <c:v>2.0820399959733185</c:v>
                </c:pt>
                <c:pt idx="719">
                  <c:v>5.8575389193488787</c:v>
                </c:pt>
                <c:pt idx="720">
                  <c:v>9.4531621193990318</c:v>
                </c:pt>
                <c:pt idx="721">
                  <c:v>9.4321229858351181</c:v>
                </c:pt>
                <c:pt idx="722">
                  <c:v>9.4022949781732308</c:v>
                </c:pt>
                <c:pt idx="723">
                  <c:v>9.0673797086999883</c:v>
                </c:pt>
                <c:pt idx="724">
                  <c:v>11.258595671490255</c:v>
                </c:pt>
                <c:pt idx="725">
                  <c:v>16.971352821908155</c:v>
                </c:pt>
                <c:pt idx="726">
                  <c:v>25.542771677717795</c:v>
                </c:pt>
                <c:pt idx="727">
                  <c:v>29.018881440904376</c:v>
                </c:pt>
                <c:pt idx="728">
                  <c:v>22.998965629642562</c:v>
                </c:pt>
                <c:pt idx="729">
                  <c:v>18.703126450708019</c:v>
                </c:pt>
                <c:pt idx="730">
                  <c:v>11.411656631495655</c:v>
                </c:pt>
                <c:pt idx="731">
                  <c:v>6.4975626528840262</c:v>
                </c:pt>
                <c:pt idx="732">
                  <c:v>6.1340252903190216</c:v>
                </c:pt>
                <c:pt idx="733">
                  <c:v>6.5684431058662733</c:v>
                </c:pt>
                <c:pt idx="734">
                  <c:v>7.0067793599125796</c:v>
                </c:pt>
                <c:pt idx="735">
                  <c:v>7.8684123434619906</c:v>
                </c:pt>
                <c:pt idx="736">
                  <c:v>9.1676972836780717</c:v>
                </c:pt>
                <c:pt idx="737">
                  <c:v>8.9446150978592165</c:v>
                </c:pt>
                <c:pt idx="738">
                  <c:v>7.0048038453952701</c:v>
                </c:pt>
                <c:pt idx="739">
                  <c:v>10.687768753552749</c:v>
                </c:pt>
                <c:pt idx="740">
                  <c:v>15.264995264169553</c:v>
                </c:pt>
                <c:pt idx="741">
                  <c:v>14.032104716985994</c:v>
                </c:pt>
                <c:pt idx="742">
                  <c:v>10.004557189982046</c:v>
                </c:pt>
                <c:pt idx="743">
                  <c:v>6.9842900554496756</c:v>
                </c:pt>
                <c:pt idx="744">
                  <c:v>6.5724481886694788</c:v>
                </c:pt>
                <c:pt idx="745">
                  <c:v>6.5724481886694788</c:v>
                </c:pt>
                <c:pt idx="746">
                  <c:v>8.347823007774597</c:v>
                </c:pt>
                <c:pt idx="747">
                  <c:v>11.108852999540073</c:v>
                </c:pt>
                <c:pt idx="748">
                  <c:v>13.138052749007061</c:v>
                </c:pt>
                <c:pt idx="749">
                  <c:v>12.076990358017838</c:v>
                </c:pt>
                <c:pt idx="750">
                  <c:v>8.5480069999217179</c:v>
                </c:pt>
                <c:pt idx="751">
                  <c:v>6.2530185739958242</c:v>
                </c:pt>
                <c:pt idx="752">
                  <c:v>4.3968447013031327</c:v>
                </c:pt>
                <c:pt idx="753">
                  <c:v>1.136068104989854</c:v>
                </c:pt>
                <c:pt idx="754">
                  <c:v>-1.20426058508595</c:v>
                </c:pt>
                <c:pt idx="755">
                  <c:v>-3.4697045629288872</c:v>
                </c:pt>
                <c:pt idx="756">
                  <c:v>-10.758807301620802</c:v>
                </c:pt>
                <c:pt idx="757">
                  <c:v>-22.874615997819792</c:v>
                </c:pt>
                <c:pt idx="758">
                  <c:v>-30.317554414959112</c:v>
                </c:pt>
                <c:pt idx="759">
                  <c:v>-28.803892526960677</c:v>
                </c:pt>
                <c:pt idx="760">
                  <c:v>-24.976777081609697</c:v>
                </c:pt>
                <c:pt idx="761">
                  <c:v>-21.000378475953354</c:v>
                </c:pt>
                <c:pt idx="762">
                  <c:v>-14.362945663152821</c:v>
                </c:pt>
                <c:pt idx="763">
                  <c:v>-7.2523525302231828</c:v>
                </c:pt>
                <c:pt idx="764">
                  <c:v>-0.68300630032297749</c:v>
                </c:pt>
                <c:pt idx="765">
                  <c:v>5.7659118786137862</c:v>
                </c:pt>
                <c:pt idx="766">
                  <c:v>10.632915205818787</c:v>
                </c:pt>
                <c:pt idx="767">
                  <c:v>12.916630844687376</c:v>
                </c:pt>
                <c:pt idx="768">
                  <c:v>15.424939742346993</c:v>
                </c:pt>
                <c:pt idx="769">
                  <c:v>20.549870594342394</c:v>
                </c:pt>
                <c:pt idx="770">
                  <c:v>29.883284608635545</c:v>
                </c:pt>
                <c:pt idx="771">
                  <c:v>35.645847587847776</c:v>
                </c:pt>
                <c:pt idx="772">
                  <c:v>38.400177859588183</c:v>
                </c:pt>
                <c:pt idx="773">
                  <c:v>36.660148309690861</c:v>
                </c:pt>
                <c:pt idx="774">
                  <c:v>34.177963825675818</c:v>
                </c:pt>
                <c:pt idx="775">
                  <c:v>37.952253609308876</c:v>
                </c:pt>
                <c:pt idx="776">
                  <c:v>34.770559941543439</c:v>
                </c:pt>
                <c:pt idx="777">
                  <c:v>29.232660951381341</c:v>
                </c:pt>
                <c:pt idx="778">
                  <c:v>27.763502162187088</c:v>
                </c:pt>
                <c:pt idx="779">
                  <c:v>26.094241093347417</c:v>
                </c:pt>
                <c:pt idx="780">
                  <c:v>22.939173922867326</c:v>
                </c:pt>
                <c:pt idx="781">
                  <c:v>20.05545745604746</c:v>
                </c:pt>
                <c:pt idx="782">
                  <c:v>17.513058595110689</c:v>
                </c:pt>
                <c:pt idx="783">
                  <c:v>15.41010296378019</c:v>
                </c:pt>
                <c:pt idx="784">
                  <c:v>14.952340626742021</c:v>
                </c:pt>
                <c:pt idx="785">
                  <c:v>17.480619592155385</c:v>
                </c:pt>
                <c:pt idx="786">
                  <c:v>18.401494989310244</c:v>
                </c:pt>
                <c:pt idx="787">
                  <c:v>15.034964018034922</c:v>
                </c:pt>
                <c:pt idx="788">
                  <c:v>12.068227701917188</c:v>
                </c:pt>
                <c:pt idx="789">
                  <c:v>12.068227701917271</c:v>
                </c:pt>
                <c:pt idx="790">
                  <c:v>13.91460494222197</c:v>
                </c:pt>
                <c:pt idx="791">
                  <c:v>15.248640439175782</c:v>
                </c:pt>
                <c:pt idx="792">
                  <c:v>11.119756126357155</c:v>
                </c:pt>
                <c:pt idx="793">
                  <c:v>-3.5376018279609953</c:v>
                </c:pt>
                <c:pt idx="794">
                  <c:v>-23.717330729748014</c:v>
                </c:pt>
                <c:pt idx="795">
                  <c:v>-39.444777733440858</c:v>
                </c:pt>
                <c:pt idx="796">
                  <c:v>-44.35186562890992</c:v>
                </c:pt>
                <c:pt idx="797">
                  <c:v>-37.487020243775575</c:v>
                </c:pt>
                <c:pt idx="798">
                  <c:v>-23.393536831225322</c:v>
                </c:pt>
                <c:pt idx="799">
                  <c:v>-8.612803987779678</c:v>
                </c:pt>
                <c:pt idx="800">
                  <c:v>1.0385076042609833</c:v>
                </c:pt>
                <c:pt idx="801">
                  <c:v>7.4993150854376873</c:v>
                </c:pt>
                <c:pt idx="802">
                  <c:v>18.185603451112325</c:v>
                </c:pt>
                <c:pt idx="803">
                  <c:v>31.487262496038468</c:v>
                </c:pt>
                <c:pt idx="804">
                  <c:v>36.259400063702572</c:v>
                </c:pt>
                <c:pt idx="805">
                  <c:v>27.489088984274289</c:v>
                </c:pt>
                <c:pt idx="806">
                  <c:v>15.232888346687876</c:v>
                </c:pt>
                <c:pt idx="807">
                  <c:v>6.5652055974372709</c:v>
                </c:pt>
                <c:pt idx="808">
                  <c:v>-0.81833506375774379</c:v>
                </c:pt>
                <c:pt idx="809">
                  <c:v>-6.1468722035769012</c:v>
                </c:pt>
                <c:pt idx="810">
                  <c:v>-11.17773940363513</c:v>
                </c:pt>
                <c:pt idx="811">
                  <c:v>-20.077068015034225</c:v>
                </c:pt>
                <c:pt idx="812">
                  <c:v>-25.694041537943235</c:v>
                </c:pt>
                <c:pt idx="813">
                  <c:v>-25.474719805869078</c:v>
                </c:pt>
                <c:pt idx="814">
                  <c:v>-24.344967228685022</c:v>
                </c:pt>
                <c:pt idx="815">
                  <c:v>-23.255922843398714</c:v>
                </c:pt>
                <c:pt idx="816">
                  <c:v>-19.832363514596054</c:v>
                </c:pt>
                <c:pt idx="817">
                  <c:v>-14.804024990524354</c:v>
                </c:pt>
                <c:pt idx="818">
                  <c:v>-6.591078624701157</c:v>
                </c:pt>
                <c:pt idx="819">
                  <c:v>1.4390917816755981</c:v>
                </c:pt>
                <c:pt idx="820">
                  <c:v>8.8378797086321725</c:v>
                </c:pt>
                <c:pt idx="821">
                  <c:v>15.306602102260772</c:v>
                </c:pt>
                <c:pt idx="822">
                  <c:v>17.141884506722754</c:v>
                </c:pt>
                <c:pt idx="823">
                  <c:v>18.103152766538187</c:v>
                </c:pt>
                <c:pt idx="824">
                  <c:v>17.549891868995275</c:v>
                </c:pt>
                <c:pt idx="825">
                  <c:v>16.476183770424282</c:v>
                </c:pt>
                <c:pt idx="826">
                  <c:v>16.992487786877323</c:v>
                </c:pt>
                <c:pt idx="827">
                  <c:v>17.057452379785175</c:v>
                </c:pt>
                <c:pt idx="828">
                  <c:v>19.799455990825884</c:v>
                </c:pt>
                <c:pt idx="829">
                  <c:v>24.31466732648321</c:v>
                </c:pt>
                <c:pt idx="830">
                  <c:v>25.254109400950824</c:v>
                </c:pt>
                <c:pt idx="831">
                  <c:v>21.673342389737225</c:v>
                </c:pt>
                <c:pt idx="832">
                  <c:v>14.558742928642918</c:v>
                </c:pt>
                <c:pt idx="833">
                  <c:v>10.765969149737312</c:v>
                </c:pt>
                <c:pt idx="834">
                  <c:v>11.380489894608704</c:v>
                </c:pt>
                <c:pt idx="835">
                  <c:v>11.587021422891073</c:v>
                </c:pt>
                <c:pt idx="836">
                  <c:v>10.842995425847676</c:v>
                </c:pt>
                <c:pt idx="837">
                  <c:v>11.901395950751231</c:v>
                </c:pt>
                <c:pt idx="838">
                  <c:v>14.495444195728611</c:v>
                </c:pt>
                <c:pt idx="839">
                  <c:v>14.861286504459912</c:v>
                </c:pt>
                <c:pt idx="840">
                  <c:v>14.665924195501528</c:v>
                </c:pt>
                <c:pt idx="841">
                  <c:v>17.44889830041939</c:v>
                </c:pt>
                <c:pt idx="842">
                  <c:v>20.012304858710426</c:v>
                </c:pt>
                <c:pt idx="843">
                  <c:v>18.567950338990549</c:v>
                </c:pt>
                <c:pt idx="844">
                  <c:v>14.263907235949448</c:v>
                </c:pt>
                <c:pt idx="845">
                  <c:v>11.2427215306642</c:v>
                </c:pt>
                <c:pt idx="846">
                  <c:v>10.786630089286383</c:v>
                </c:pt>
                <c:pt idx="847">
                  <c:v>12.435973534851957</c:v>
                </c:pt>
                <c:pt idx="848">
                  <c:v>16.87500220953234</c:v>
                </c:pt>
                <c:pt idx="849">
                  <c:v>22.193028994191685</c:v>
                </c:pt>
                <c:pt idx="850">
                  <c:v>22.95102096810238</c:v>
                </c:pt>
                <c:pt idx="851">
                  <c:v>18.997139586447556</c:v>
                </c:pt>
                <c:pt idx="852">
                  <c:v>17.012984896790321</c:v>
                </c:pt>
                <c:pt idx="853">
                  <c:v>17.284470275964527</c:v>
                </c:pt>
                <c:pt idx="854">
                  <c:v>16.399558244448638</c:v>
                </c:pt>
                <c:pt idx="855">
                  <c:v>13.65982865822461</c:v>
                </c:pt>
                <c:pt idx="856">
                  <c:v>11.946746345021014</c:v>
                </c:pt>
                <c:pt idx="857">
                  <c:v>17.251438560375401</c:v>
                </c:pt>
                <c:pt idx="858">
                  <c:v>24.845816372682833</c:v>
                </c:pt>
                <c:pt idx="859">
                  <c:v>25.60158168835434</c:v>
                </c:pt>
                <c:pt idx="860">
                  <c:v>21.883525490385221</c:v>
                </c:pt>
                <c:pt idx="861">
                  <c:v>24.689099966629506</c:v>
                </c:pt>
                <c:pt idx="862">
                  <c:v>36.282057531651418</c:v>
                </c:pt>
                <c:pt idx="863">
                  <c:v>36.70774647703724</c:v>
                </c:pt>
                <c:pt idx="864">
                  <c:v>25.617151764622712</c:v>
                </c:pt>
                <c:pt idx="865">
                  <c:v>21.889237339977718</c:v>
                </c:pt>
                <c:pt idx="866">
                  <c:v>26.952550248063964</c:v>
                </c:pt>
                <c:pt idx="867">
                  <c:v>33.196902118828916</c:v>
                </c:pt>
                <c:pt idx="868">
                  <c:v>29.983626044289196</c:v>
                </c:pt>
                <c:pt idx="869">
                  <c:v>19.790667519209727</c:v>
                </c:pt>
                <c:pt idx="870">
                  <c:v>13.39225463296672</c:v>
                </c:pt>
                <c:pt idx="871">
                  <c:v>11.15290937884718</c:v>
                </c:pt>
                <c:pt idx="872">
                  <c:v>10.290291643351257</c:v>
                </c:pt>
                <c:pt idx="873">
                  <c:v>8.7417638608379793</c:v>
                </c:pt>
                <c:pt idx="874">
                  <c:v>5.0708885101060028</c:v>
                </c:pt>
                <c:pt idx="875">
                  <c:v>0.69687077370820383</c:v>
                </c:pt>
                <c:pt idx="876">
                  <c:v>-2.9573572532891332</c:v>
                </c:pt>
                <c:pt idx="877">
                  <c:v>-1.257781403767499</c:v>
                </c:pt>
                <c:pt idx="878">
                  <c:v>5.0413344241217901</c:v>
                </c:pt>
                <c:pt idx="879">
                  <c:v>10.729349039542683</c:v>
                </c:pt>
                <c:pt idx="880">
                  <c:v>6.8582842247279041</c:v>
                </c:pt>
                <c:pt idx="881">
                  <c:v>0.18127772754570556</c:v>
                </c:pt>
                <c:pt idx="882">
                  <c:v>6.2329557556333448</c:v>
                </c:pt>
                <c:pt idx="883">
                  <c:v>12.500394027238283</c:v>
                </c:pt>
                <c:pt idx="884">
                  <c:v>13.12713785439874</c:v>
                </c:pt>
                <c:pt idx="885">
                  <c:v>15.050643422465621</c:v>
                </c:pt>
                <c:pt idx="886">
                  <c:v>15.811457668064602</c:v>
                </c:pt>
                <c:pt idx="887">
                  <c:v>14.636144884047988</c:v>
                </c:pt>
                <c:pt idx="888">
                  <c:v>12.146277821373873</c:v>
                </c:pt>
                <c:pt idx="889">
                  <c:v>8.9111535669728195</c:v>
                </c:pt>
                <c:pt idx="890">
                  <c:v>5.0079952743174214</c:v>
                </c:pt>
                <c:pt idx="891">
                  <c:v>0.44033943804843739</c:v>
                </c:pt>
                <c:pt idx="892">
                  <c:v>-3.4501885269114299</c:v>
                </c:pt>
                <c:pt idx="893">
                  <c:v>-4.246365306057343</c:v>
                </c:pt>
                <c:pt idx="894">
                  <c:v>-2.0471640028876026</c:v>
                </c:pt>
                <c:pt idx="895">
                  <c:v>1.8430947801703668</c:v>
                </c:pt>
                <c:pt idx="896">
                  <c:v>6.3187074560474681</c:v>
                </c:pt>
                <c:pt idx="897">
                  <c:v>9.11584271113888</c:v>
                </c:pt>
                <c:pt idx="898">
                  <c:v>9.6863639302746911</c:v>
                </c:pt>
                <c:pt idx="899">
                  <c:v>7.9444273291957961</c:v>
                </c:pt>
                <c:pt idx="900">
                  <c:v>5.0196444889237464</c:v>
                </c:pt>
                <c:pt idx="901">
                  <c:v>-0.18338975878732014</c:v>
                </c:pt>
                <c:pt idx="902">
                  <c:v>-25.138428196403815</c:v>
                </c:pt>
                <c:pt idx="903">
                  <c:v>-44.35186562890992</c:v>
                </c:pt>
                <c:pt idx="904">
                  <c:v>-37.487020243775575</c:v>
                </c:pt>
                <c:pt idx="905">
                  <c:v>-23.393536831225322</c:v>
                </c:pt>
                <c:pt idx="906">
                  <c:v>-8.612803987779678</c:v>
                </c:pt>
                <c:pt idx="907">
                  <c:v>1.0385076042609833</c:v>
                </c:pt>
                <c:pt idx="908">
                  <c:v>7.4993150854376873</c:v>
                </c:pt>
                <c:pt idx="909">
                  <c:v>18.185603451112325</c:v>
                </c:pt>
                <c:pt idx="910">
                  <c:v>31.487262496038468</c:v>
                </c:pt>
                <c:pt idx="911">
                  <c:v>36.259400063702572</c:v>
                </c:pt>
                <c:pt idx="912">
                  <c:v>27.489088984274289</c:v>
                </c:pt>
                <c:pt idx="913">
                  <c:v>20.090153007181701</c:v>
                </c:pt>
                <c:pt idx="914">
                  <c:v>29.218142466401989</c:v>
                </c:pt>
                <c:pt idx="915">
                  <c:v>30.224905552249325</c:v>
                </c:pt>
                <c:pt idx="916">
                  <c:v>20.802037270211795</c:v>
                </c:pt>
                <c:pt idx="917">
                  <c:v>14.277370835005618</c:v>
                </c:pt>
                <c:pt idx="918">
                  <c:v>8.7593025352176355</c:v>
                </c:pt>
                <c:pt idx="919">
                  <c:v>12.058401831993081</c:v>
                </c:pt>
                <c:pt idx="920">
                  <c:v>17.140200772057316</c:v>
                </c:pt>
                <c:pt idx="921">
                  <c:v>25.401014262729294</c:v>
                </c:pt>
                <c:pt idx="922">
                  <c:v>29.91704512164355</c:v>
                </c:pt>
                <c:pt idx="923">
                  <c:v>27.446840869420086</c:v>
                </c:pt>
                <c:pt idx="924">
                  <c:v>12.592437595898696</c:v>
                </c:pt>
                <c:pt idx="925">
                  <c:v>-3.151219079850756</c:v>
                </c:pt>
                <c:pt idx="926">
                  <c:v>-1.6033552350857512</c:v>
                </c:pt>
                <c:pt idx="927">
                  <c:v>2.2908291737158053</c:v>
                </c:pt>
                <c:pt idx="928">
                  <c:v>3.8388944634610058</c:v>
                </c:pt>
                <c:pt idx="929">
                  <c:v>5.4296542226941611</c:v>
                </c:pt>
                <c:pt idx="930">
                  <c:v>5.8843958213713119</c:v>
                </c:pt>
                <c:pt idx="931">
                  <c:v>5.8053462036524053</c:v>
                </c:pt>
                <c:pt idx="932">
                  <c:v>5.149937081001716</c:v>
                </c:pt>
                <c:pt idx="933">
                  <c:v>2.8607773051144267</c:v>
                </c:pt>
                <c:pt idx="934">
                  <c:v>-1.0850500262514247</c:v>
                </c:pt>
                <c:pt idx="935">
                  <c:v>-1.7626512362025459</c:v>
                </c:pt>
                <c:pt idx="936">
                  <c:v>0.7403246929320918</c:v>
                </c:pt>
                <c:pt idx="937">
                  <c:v>2.7104882766409264</c:v>
                </c:pt>
                <c:pt idx="938">
                  <c:v>3.1270331360666894</c:v>
                </c:pt>
                <c:pt idx="939">
                  <c:v>2.5224154735006046</c:v>
                </c:pt>
                <c:pt idx="940">
                  <c:v>3.4159946023904517</c:v>
                </c:pt>
                <c:pt idx="941">
                  <c:v>5.8500190464817274</c:v>
                </c:pt>
                <c:pt idx="942">
                  <c:v>6.8212674664019923</c:v>
                </c:pt>
                <c:pt idx="943">
                  <c:v>7.2921166319628821</c:v>
                </c:pt>
                <c:pt idx="944">
                  <c:v>8.2856899344320318</c:v>
                </c:pt>
                <c:pt idx="945">
                  <c:v>9.3098091330686952</c:v>
                </c:pt>
                <c:pt idx="946">
                  <c:v>12.867985321199447</c:v>
                </c:pt>
                <c:pt idx="947">
                  <c:v>16.209394640167247</c:v>
                </c:pt>
                <c:pt idx="948">
                  <c:v>14.501131198972191</c:v>
                </c:pt>
                <c:pt idx="949">
                  <c:v>10.000815645554114</c:v>
                </c:pt>
                <c:pt idx="950">
                  <c:v>2.7297160805944833</c:v>
                </c:pt>
                <c:pt idx="951">
                  <c:v>-9.1395964896003559</c:v>
                </c:pt>
                <c:pt idx="952">
                  <c:v>-25.082408335410911</c:v>
                </c:pt>
                <c:pt idx="953">
                  <c:v>-36.453944072099873</c:v>
                </c:pt>
                <c:pt idx="954">
                  <c:v>-36.912720926198482</c:v>
                </c:pt>
                <c:pt idx="955">
                  <c:v>-32.744367703690777</c:v>
                </c:pt>
                <c:pt idx="956">
                  <c:v>-28.430261962334249</c:v>
                </c:pt>
                <c:pt idx="957">
                  <c:v>-15.968518914207365</c:v>
                </c:pt>
                <c:pt idx="958">
                  <c:v>-0.4555075063104167</c:v>
                </c:pt>
                <c:pt idx="959">
                  <c:v>12.495932564667575</c:v>
                </c:pt>
                <c:pt idx="960">
                  <c:v>26.086608982366723</c:v>
                </c:pt>
                <c:pt idx="961">
                  <c:v>39.045983262439037</c:v>
                </c:pt>
                <c:pt idx="962">
                  <c:v>44.503886378586081</c:v>
                </c:pt>
                <c:pt idx="963">
                  <c:v>41.568880680836237</c:v>
                </c:pt>
                <c:pt idx="964">
                  <c:v>32.709791715131068</c:v>
                </c:pt>
                <c:pt idx="965">
                  <c:v>21.640943160842216</c:v>
                </c:pt>
                <c:pt idx="966">
                  <c:v>12.583527028067634</c:v>
                </c:pt>
                <c:pt idx="967">
                  <c:v>7.3278369880522911</c:v>
                </c:pt>
                <c:pt idx="968">
                  <c:v>4.9003850527589856</c:v>
                </c:pt>
                <c:pt idx="969">
                  <c:v>1.478084706163254</c:v>
                </c:pt>
                <c:pt idx="970">
                  <c:v>-4.7391395234071627</c:v>
                </c:pt>
                <c:pt idx="971">
                  <c:v>-16.109092029967343</c:v>
                </c:pt>
                <c:pt idx="972">
                  <c:v>-30.588034541945881</c:v>
                </c:pt>
                <c:pt idx="973">
                  <c:v>-34.965974459393784</c:v>
                </c:pt>
                <c:pt idx="974">
                  <c:v>-30.726323708448511</c:v>
                </c:pt>
                <c:pt idx="975">
                  <c:v>-26.350560155509484</c:v>
                </c:pt>
                <c:pt idx="976">
                  <c:v>-22.086775478704556</c:v>
                </c:pt>
                <c:pt idx="977">
                  <c:v>-13.805306786787748</c:v>
                </c:pt>
                <c:pt idx="978">
                  <c:v>-7.6532576336873888</c:v>
                </c:pt>
                <c:pt idx="979">
                  <c:v>-5.3653321044706246</c:v>
                </c:pt>
                <c:pt idx="980">
                  <c:v>-3.4762174458593771</c:v>
                </c:pt>
                <c:pt idx="981">
                  <c:v>-2.1364321653849854</c:v>
                </c:pt>
                <c:pt idx="982">
                  <c:v>-1.6194846355364301</c:v>
                </c:pt>
                <c:pt idx="983">
                  <c:v>-1.594670595112919</c:v>
                </c:pt>
                <c:pt idx="984">
                  <c:v>-1.0472485898596227</c:v>
                </c:pt>
                <c:pt idx="985">
                  <c:v>-0.23855691458806388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0.32788869140072741</c:v>
                </c:pt>
                <c:pt idx="1028">
                  <c:v>2.8700971372246125</c:v>
                </c:pt>
                <c:pt idx="1029">
                  <c:v>9.4048141848394984</c:v>
                </c:pt>
                <c:pt idx="1030">
                  <c:v>16.551070561106638</c:v>
                </c:pt>
                <c:pt idx="1031">
                  <c:v>19.808807827722834</c:v>
                </c:pt>
                <c:pt idx="1032">
                  <c:v>20.677553930104988</c:v>
                </c:pt>
                <c:pt idx="1033">
                  <c:v>21.687555013908902</c:v>
                </c:pt>
                <c:pt idx="1034">
                  <c:v>23.070452851460956</c:v>
                </c:pt>
                <c:pt idx="1035">
                  <c:v>22.745060204016919</c:v>
                </c:pt>
                <c:pt idx="1036">
                  <c:v>20.438438591542646</c:v>
                </c:pt>
                <c:pt idx="1037">
                  <c:v>18.800123172525993</c:v>
                </c:pt>
                <c:pt idx="1038">
                  <c:v>19.791292446285283</c:v>
                </c:pt>
                <c:pt idx="1039">
                  <c:v>23.382161021289352</c:v>
                </c:pt>
                <c:pt idx="1040">
                  <c:v>26.167480945335889</c:v>
                </c:pt>
                <c:pt idx="1041">
                  <c:v>26.445329076048271</c:v>
                </c:pt>
                <c:pt idx="1042">
                  <c:v>23.178209918245425</c:v>
                </c:pt>
                <c:pt idx="1043">
                  <c:v>17.294054392676262</c:v>
                </c:pt>
                <c:pt idx="1044">
                  <c:v>11.797678232614317</c:v>
                </c:pt>
                <c:pt idx="1045">
                  <c:v>8.9481113879541336</c:v>
                </c:pt>
                <c:pt idx="1046">
                  <c:v>8.977850965904425</c:v>
                </c:pt>
                <c:pt idx="1047">
                  <c:v>9.5269612994514343</c:v>
                </c:pt>
                <c:pt idx="1048">
                  <c:v>7.6237671275798853</c:v>
                </c:pt>
                <c:pt idx="1049">
                  <c:v>2.6751765772292178</c:v>
                </c:pt>
                <c:pt idx="1050">
                  <c:v>-4.2145749932141658</c:v>
                </c:pt>
                <c:pt idx="1051">
                  <c:v>-9.4170160304031061</c:v>
                </c:pt>
                <c:pt idx="1052">
                  <c:v>-12.423641912246524</c:v>
                </c:pt>
                <c:pt idx="1053">
                  <c:v>-15.499940790718258</c:v>
                </c:pt>
                <c:pt idx="1054">
                  <c:v>-19.68861852419483</c:v>
                </c:pt>
                <c:pt idx="1055">
                  <c:v>-24.329721090739262</c:v>
                </c:pt>
                <c:pt idx="1056">
                  <c:v>-27.976465442053723</c:v>
                </c:pt>
                <c:pt idx="1057">
                  <c:v>-26.935563290659125</c:v>
                </c:pt>
                <c:pt idx="1058">
                  <c:v>-20.35126458295079</c:v>
                </c:pt>
                <c:pt idx="1059">
                  <c:v>-14.988403213710122</c:v>
                </c:pt>
                <c:pt idx="1060">
                  <c:v>-10.288155834737424</c:v>
                </c:pt>
                <c:pt idx="1061">
                  <c:v>-4.7039616687666443</c:v>
                </c:pt>
                <c:pt idx="1062">
                  <c:v>-0.46180259661927459</c:v>
                </c:pt>
                <c:pt idx="1063">
                  <c:v>1.8770104116820818</c:v>
                </c:pt>
                <c:pt idx="1064">
                  <c:v>5.1760353354039097</c:v>
                </c:pt>
                <c:pt idx="1065">
                  <c:v>11.512840375894118</c:v>
                </c:pt>
                <c:pt idx="1066">
                  <c:v>16.039652485935655</c:v>
                </c:pt>
                <c:pt idx="1067">
                  <c:v>12.255947115864888</c:v>
                </c:pt>
                <c:pt idx="1068">
                  <c:v>6.3415945832911218</c:v>
                </c:pt>
                <c:pt idx="1069">
                  <c:v>6.5134943347088994</c:v>
                </c:pt>
                <c:pt idx="1070">
                  <c:v>11.240892734605383</c:v>
                </c:pt>
                <c:pt idx="1071">
                  <c:v>17.128081992335158</c:v>
                </c:pt>
                <c:pt idx="1072">
                  <c:v>22.268565371861257</c:v>
                </c:pt>
                <c:pt idx="1073">
                  <c:v>28.81341818969964</c:v>
                </c:pt>
                <c:pt idx="1074">
                  <c:v>37.986512548912806</c:v>
                </c:pt>
                <c:pt idx="1075">
                  <c:v>45.683416056604422</c:v>
                </c:pt>
                <c:pt idx="1076">
                  <c:v>46.574995574125651</c:v>
                </c:pt>
                <c:pt idx="1077">
                  <c:v>42.502982791160129</c:v>
                </c:pt>
                <c:pt idx="1078">
                  <c:v>37.616385237197129</c:v>
                </c:pt>
                <c:pt idx="1079">
                  <c:v>35.329236001854767</c:v>
                </c:pt>
                <c:pt idx="1080">
                  <c:v>30.890813562301169</c:v>
                </c:pt>
                <c:pt idx="1081">
                  <c:v>20.883203576466652</c:v>
                </c:pt>
                <c:pt idx="1082">
                  <c:v>10.056520007604412</c:v>
                </c:pt>
                <c:pt idx="1083">
                  <c:v>-1.6340452000935586</c:v>
                </c:pt>
                <c:pt idx="1084">
                  <c:v>-8.0416513328614236</c:v>
                </c:pt>
                <c:pt idx="1085">
                  <c:v>-3.1722748863769263</c:v>
                </c:pt>
                <c:pt idx="1086">
                  <c:v>5.3962184922671108</c:v>
                </c:pt>
                <c:pt idx="1087">
                  <c:v>9.717064171279441</c:v>
                </c:pt>
                <c:pt idx="1088">
                  <c:v>10.290426370734878</c:v>
                </c:pt>
                <c:pt idx="1089">
                  <c:v>9.7818143631538348</c:v>
                </c:pt>
                <c:pt idx="1090">
                  <c:v>9.239865289079793</c:v>
                </c:pt>
                <c:pt idx="1091">
                  <c:v>10.865712511302039</c:v>
                </c:pt>
                <c:pt idx="1092">
                  <c:v>16.416114794956069</c:v>
                </c:pt>
                <c:pt idx="1093">
                  <c:v>24.058882850818446</c:v>
                </c:pt>
                <c:pt idx="1094">
                  <c:v>26.680508430740954</c:v>
                </c:pt>
                <c:pt idx="1095">
                  <c:v>22.250374174271084</c:v>
                </c:pt>
                <c:pt idx="1096">
                  <c:v>16.168625520896008</c:v>
                </c:pt>
                <c:pt idx="1097">
                  <c:v>9.7781950360867498</c:v>
                </c:pt>
                <c:pt idx="1098">
                  <c:v>1.4491989770420515</c:v>
                </c:pt>
                <c:pt idx="1099">
                  <c:v>-7.9806794153934879</c:v>
                </c:pt>
                <c:pt idx="1100">
                  <c:v>-9.1742929927493702</c:v>
                </c:pt>
                <c:pt idx="1101">
                  <c:v>-1.0431046617254991</c:v>
                </c:pt>
                <c:pt idx="1102">
                  <c:v>8.5761110466273589</c:v>
                </c:pt>
                <c:pt idx="1103">
                  <c:v>18.994948622413148</c:v>
                </c:pt>
                <c:pt idx="1104">
                  <c:v>29.109156388837604</c:v>
                </c:pt>
                <c:pt idx="1105">
                  <c:v>31.639668964236126</c:v>
                </c:pt>
                <c:pt idx="1106">
                  <c:v>23.913111702753451</c:v>
                </c:pt>
                <c:pt idx="1107">
                  <c:v>14.145087206016226</c:v>
                </c:pt>
                <c:pt idx="1108">
                  <c:v>5.2007162293597382</c:v>
                </c:pt>
                <c:pt idx="1109">
                  <c:v>-3.2329460846863691</c:v>
                </c:pt>
                <c:pt idx="1110">
                  <c:v>-2.8521569373952564</c:v>
                </c:pt>
                <c:pt idx="1111">
                  <c:v>6.071758006745581</c:v>
                </c:pt>
                <c:pt idx="1112">
                  <c:v>17.963672627041252</c:v>
                </c:pt>
                <c:pt idx="1113">
                  <c:v>33.576609440664193</c:v>
                </c:pt>
                <c:pt idx="1114">
                  <c:v>43.966723458090044</c:v>
                </c:pt>
                <c:pt idx="1115">
                  <c:v>38.196890940818584</c:v>
                </c:pt>
                <c:pt idx="1116">
                  <c:v>23.937179107432268</c:v>
                </c:pt>
                <c:pt idx="1117">
                  <c:v>12.543773344024341</c:v>
                </c:pt>
                <c:pt idx="1118">
                  <c:v>2.8027492872880955</c:v>
                </c:pt>
                <c:pt idx="1119">
                  <c:v>-2.5239908367936175</c:v>
                </c:pt>
                <c:pt idx="1120">
                  <c:v>0.35556236412384939</c:v>
                </c:pt>
                <c:pt idx="1121">
                  <c:v>4.481807615063861</c:v>
                </c:pt>
                <c:pt idx="1122">
                  <c:v>3.7432828002869436</c:v>
                </c:pt>
                <c:pt idx="1123">
                  <c:v>-3.6354888887549457</c:v>
                </c:pt>
                <c:pt idx="1124">
                  <c:v>-16.087698896542094</c:v>
                </c:pt>
                <c:pt idx="1125">
                  <c:v>-31.405265214971642</c:v>
                </c:pt>
                <c:pt idx="1126">
                  <c:v>-42.071716023250033</c:v>
                </c:pt>
                <c:pt idx="1127">
                  <c:v>-42.450163924347137</c:v>
                </c:pt>
                <c:pt idx="1128">
                  <c:v>-37.686300038798798</c:v>
                </c:pt>
                <c:pt idx="1129">
                  <c:v>-28.65886434421763</c:v>
                </c:pt>
                <c:pt idx="1130">
                  <c:v>-20.112357116035636</c:v>
                </c:pt>
                <c:pt idx="1131">
                  <c:v>-16.024679220900154</c:v>
                </c:pt>
                <c:pt idx="1132">
                  <c:v>-14.372609303642914</c:v>
                </c:pt>
                <c:pt idx="1133">
                  <c:v>-14.164911838585668</c:v>
                </c:pt>
                <c:pt idx="1134">
                  <c:v>-13.189761529981165</c:v>
                </c:pt>
                <c:pt idx="1135">
                  <c:v>-10.298992683322043</c:v>
                </c:pt>
                <c:pt idx="1136">
                  <c:v>-5.8400983087459792</c:v>
                </c:pt>
                <c:pt idx="1137">
                  <c:v>-1.6152836055600293</c:v>
                </c:pt>
                <c:pt idx="1138">
                  <c:v>0.78104768170983929</c:v>
                </c:pt>
                <c:pt idx="1139">
                  <c:v>1.7100841981718771</c:v>
                </c:pt>
                <c:pt idx="1140">
                  <c:v>2.2871184006128105</c:v>
                </c:pt>
                <c:pt idx="1141">
                  <c:v>3.7623144287826844</c:v>
                </c:pt>
                <c:pt idx="1142">
                  <c:v>7.4270158271479882</c:v>
                </c:pt>
                <c:pt idx="1143">
                  <c:v>12.388507002094791</c:v>
                </c:pt>
                <c:pt idx="1144">
                  <c:v>13.007570680922209</c:v>
                </c:pt>
                <c:pt idx="1145">
                  <c:v>7.4090184362778269</c:v>
                </c:pt>
                <c:pt idx="1146">
                  <c:v>-1.6014426537710733</c:v>
                </c:pt>
                <c:pt idx="1147">
                  <c:v>-13.44328491041623</c:v>
                </c:pt>
                <c:pt idx="1148">
                  <c:v>-12.79473863377584</c:v>
                </c:pt>
                <c:pt idx="1149">
                  <c:v>-5.7312883224759288</c:v>
                </c:pt>
                <c:pt idx="1150">
                  <c:v>-1.014811855878534</c:v>
                </c:pt>
                <c:pt idx="1151">
                  <c:v>0.97602147745479995</c:v>
                </c:pt>
                <c:pt idx="1152">
                  <c:v>3.0774566626399857</c:v>
                </c:pt>
                <c:pt idx="1153">
                  <c:v>9.8579465117604261</c:v>
                </c:pt>
                <c:pt idx="1154">
                  <c:v>21.026120739374928</c:v>
                </c:pt>
                <c:pt idx="1155">
                  <c:v>27.768241722084639</c:v>
                </c:pt>
                <c:pt idx="1156">
                  <c:v>26.826580511171883</c:v>
                </c:pt>
                <c:pt idx="1157">
                  <c:v>29.689601129537628</c:v>
                </c:pt>
                <c:pt idx="1158">
                  <c:v>38.056376480955819</c:v>
                </c:pt>
                <c:pt idx="1159">
                  <c:v>48.058248636782047</c:v>
                </c:pt>
                <c:pt idx="1160">
                  <c:v>53.364401678673303</c:v>
                </c:pt>
                <c:pt idx="1161">
                  <c:v>51.893178674413853</c:v>
                </c:pt>
                <c:pt idx="1162">
                  <c:v>49.948921242632039</c:v>
                </c:pt>
                <c:pt idx="1163">
                  <c:v>50.933238238923749</c:v>
                </c:pt>
                <c:pt idx="1164">
                  <c:v>52.693002850708659</c:v>
                </c:pt>
                <c:pt idx="1165">
                  <c:v>54.267721556953447</c:v>
                </c:pt>
                <c:pt idx="1166">
                  <c:v>44.341933155017358</c:v>
                </c:pt>
                <c:pt idx="1167">
                  <c:v>32.763319823515083</c:v>
                </c:pt>
                <c:pt idx="1168">
                  <c:v>37.096329097790715</c:v>
                </c:pt>
                <c:pt idx="1169">
                  <c:v>41.352745026995414</c:v>
                </c:pt>
                <c:pt idx="1170">
                  <c:v>40.588227168798383</c:v>
                </c:pt>
                <c:pt idx="1171">
                  <c:v>40.414450673758203</c:v>
                </c:pt>
                <c:pt idx="1172">
                  <c:v>39.383441449106748</c:v>
                </c:pt>
                <c:pt idx="1173">
                  <c:v>38.139603460836334</c:v>
                </c:pt>
                <c:pt idx="1174">
                  <c:v>37.536579055970243</c:v>
                </c:pt>
                <c:pt idx="1175">
                  <c:v>36.049735786651425</c:v>
                </c:pt>
                <c:pt idx="1176">
                  <c:v>34.368585856897027</c:v>
                </c:pt>
                <c:pt idx="1177">
                  <c:v>34.166111236692245</c:v>
                </c:pt>
                <c:pt idx="1178">
                  <c:v>36.364826669435494</c:v>
                </c:pt>
                <c:pt idx="1179">
                  <c:v>38.759464444838692</c:v>
                </c:pt>
                <c:pt idx="1180">
                  <c:v>39.560625404761097</c:v>
                </c:pt>
                <c:pt idx="1181">
                  <c:v>39.543581463283502</c:v>
                </c:pt>
                <c:pt idx="1182">
                  <c:v>37.761717336665548</c:v>
                </c:pt>
                <c:pt idx="1183">
                  <c:v>35.784948665725224</c:v>
                </c:pt>
                <c:pt idx="1184">
                  <c:v>34.550793843422241</c:v>
                </c:pt>
                <c:pt idx="1185">
                  <c:v>32.368488975393909</c:v>
                </c:pt>
                <c:pt idx="1186">
                  <c:v>28.301486053355475</c:v>
                </c:pt>
                <c:pt idx="1187">
                  <c:v>25.727227951503647</c:v>
                </c:pt>
                <c:pt idx="1188">
                  <c:v>25.727227951503647</c:v>
                </c:pt>
                <c:pt idx="1189">
                  <c:v>25.727227951503647</c:v>
                </c:pt>
                <c:pt idx="1190">
                  <c:v>25.727227951503647</c:v>
                </c:pt>
                <c:pt idx="1191">
                  <c:v>25.727227951503647</c:v>
                </c:pt>
                <c:pt idx="1192">
                  <c:v>25.727227951503647</c:v>
                </c:pt>
                <c:pt idx="1193">
                  <c:v>25.727227951503647</c:v>
                </c:pt>
                <c:pt idx="1194">
                  <c:v>25.727227951503647</c:v>
                </c:pt>
                <c:pt idx="1195">
                  <c:v>26.585313985454338</c:v>
                </c:pt>
                <c:pt idx="1196">
                  <c:v>26.653593371889112</c:v>
                </c:pt>
                <c:pt idx="1197">
                  <c:v>26.653593371888991</c:v>
                </c:pt>
                <c:pt idx="1198">
                  <c:v>30.161718285642038</c:v>
                </c:pt>
                <c:pt idx="1199">
                  <c:v>33.905841082673767</c:v>
                </c:pt>
                <c:pt idx="1200">
                  <c:v>37.762140739980126</c:v>
                </c:pt>
                <c:pt idx="1201">
                  <c:v>41.038602086888091</c:v>
                </c:pt>
                <c:pt idx="1202">
                  <c:v>39.952792877802075</c:v>
                </c:pt>
                <c:pt idx="1203">
                  <c:v>36.903346101602217</c:v>
                </c:pt>
                <c:pt idx="1204">
                  <c:v>33.658863749126866</c:v>
                </c:pt>
                <c:pt idx="1205">
                  <c:v>31.132327461287538</c:v>
                </c:pt>
                <c:pt idx="1206">
                  <c:v>30.312588064662126</c:v>
                </c:pt>
                <c:pt idx="1207">
                  <c:v>30.387013592056526</c:v>
                </c:pt>
                <c:pt idx="1208">
                  <c:v>30.461572544937329</c:v>
                </c:pt>
                <c:pt idx="1209">
                  <c:v>29.638546696376096</c:v>
                </c:pt>
                <c:pt idx="1210">
                  <c:v>28.740828332178488</c:v>
                </c:pt>
                <c:pt idx="1211">
                  <c:v>28.740828332178488</c:v>
                </c:pt>
                <c:pt idx="1212">
                  <c:v>27.84310996798088</c:v>
                </c:pt>
                <c:pt idx="1213">
                  <c:v>27.771182498640933</c:v>
                </c:pt>
                <c:pt idx="1214">
                  <c:v>28.667979180739774</c:v>
                </c:pt>
                <c:pt idx="1215">
                  <c:v>28.667979180739774</c:v>
                </c:pt>
                <c:pt idx="1216">
                  <c:v>27.77118249864106</c:v>
                </c:pt>
                <c:pt idx="1217">
                  <c:v>26.803513592056476</c:v>
                </c:pt>
                <c:pt idx="1218">
                  <c:v>26.732774793057136</c:v>
                </c:pt>
                <c:pt idx="1219">
                  <c:v>26.662169282275322</c:v>
                </c:pt>
                <c:pt idx="1220">
                  <c:v>25.698586968737967</c:v>
                </c:pt>
                <c:pt idx="1221">
                  <c:v>23.777351338025021</c:v>
                </c:pt>
                <c:pt idx="1222">
                  <c:v>22.687321410244117</c:v>
                </c:pt>
                <c:pt idx="1223">
                  <c:v>21.604012521064252</c:v>
                </c:pt>
                <c:pt idx="1224">
                  <c:v>22.228165338414865</c:v>
                </c:pt>
                <c:pt idx="1225">
                  <c:v>23.858575055058047</c:v>
                </c:pt>
                <c:pt idx="1226">
                  <c:v>24.60377264244018</c:v>
                </c:pt>
                <c:pt idx="1227">
                  <c:v>24.5364645286678</c:v>
                </c:pt>
                <c:pt idx="1228">
                  <c:v>24.402240204172113</c:v>
                </c:pt>
                <c:pt idx="1229">
                  <c:v>24.335323718910768</c:v>
                </c:pt>
                <c:pt idx="1230">
                  <c:v>23.329048468485052</c:v>
                </c:pt>
                <c:pt idx="1231">
                  <c:v>24.068959088164945</c:v>
                </c:pt>
                <c:pt idx="1232">
                  <c:v>25.742828374177442</c:v>
                </c:pt>
                <c:pt idx="1233">
                  <c:v>25.742828374177314</c:v>
                </c:pt>
                <c:pt idx="1234">
                  <c:v>25.674848075477001</c:v>
                </c:pt>
                <c:pt idx="1235">
                  <c:v>24.805701856341248</c:v>
                </c:pt>
                <c:pt idx="1236">
                  <c:v>22.937367110047269</c:v>
                </c:pt>
                <c:pt idx="1237">
                  <c:v>20.211463010389906</c:v>
                </c:pt>
                <c:pt idx="1238">
                  <c:v>16.460323123241512</c:v>
                </c:pt>
                <c:pt idx="1239">
                  <c:v>13.551427246998827</c:v>
                </c:pt>
                <c:pt idx="1240">
                  <c:v>12.275484673798321</c:v>
                </c:pt>
                <c:pt idx="1241">
                  <c:v>12.755569038440798</c:v>
                </c:pt>
                <c:pt idx="1242">
                  <c:v>13.22889085780101</c:v>
                </c:pt>
                <c:pt idx="1243">
                  <c:v>12.918165245688321</c:v>
                </c:pt>
                <c:pt idx="1244">
                  <c:v>12.561271115969005</c:v>
                </c:pt>
                <c:pt idx="1245">
                  <c:v>13.077676336148647</c:v>
                </c:pt>
                <c:pt idx="1246">
                  <c:v>11.963400787431304</c:v>
                </c:pt>
                <c:pt idx="1247">
                  <c:v>10.817150266824449</c:v>
                </c:pt>
                <c:pt idx="1248">
                  <c:v>10.488780358234912</c:v>
                </c:pt>
                <c:pt idx="1249">
                  <c:v>10.166242049377132</c:v>
                </c:pt>
                <c:pt idx="1250">
                  <c:v>10.635683087224473</c:v>
                </c:pt>
                <c:pt idx="1251">
                  <c:v>11.143882794608235</c:v>
                </c:pt>
                <c:pt idx="1252">
                  <c:v>10.870073278670647</c:v>
                </c:pt>
                <c:pt idx="1253">
                  <c:v>10.600419719550603</c:v>
                </c:pt>
                <c:pt idx="1254">
                  <c:v>10.33489246713969</c:v>
                </c:pt>
                <c:pt idx="1255">
                  <c:v>10.073461871330137</c:v>
                </c:pt>
                <c:pt idx="1256">
                  <c:v>9.816098282013753</c:v>
                </c:pt>
                <c:pt idx="1257">
                  <c:v>9.562772049082426</c:v>
                </c:pt>
                <c:pt idx="1258">
                  <c:v>9.3134535224281993</c:v>
                </c:pt>
                <c:pt idx="1259">
                  <c:v>9.8045370488562913</c:v>
                </c:pt>
                <c:pt idx="1260">
                  <c:v>11.062126820948684</c:v>
                </c:pt>
                <c:pt idx="1261">
                  <c:v>12.348140632043146</c:v>
                </c:pt>
                <c:pt idx="1262">
                  <c:v>15.117521984601648</c:v>
                </c:pt>
                <c:pt idx="1263">
                  <c:v>18.018977231515169</c:v>
                </c:pt>
                <c:pt idx="1264">
                  <c:v>20.249123587495191</c:v>
                </c:pt>
                <c:pt idx="1265">
                  <c:v>21.870038987124442</c:v>
                </c:pt>
                <c:pt idx="1266">
                  <c:v>21.307545030825271</c:v>
                </c:pt>
                <c:pt idx="1267">
                  <c:v>20.685468531980977</c:v>
                </c:pt>
                <c:pt idx="1268">
                  <c:v>19.324640054483261</c:v>
                </c:pt>
                <c:pt idx="1269">
                  <c:v>16.38263079522396</c:v>
                </c:pt>
                <c:pt idx="1270">
                  <c:v>14.082537976425483</c:v>
                </c:pt>
                <c:pt idx="1271">
                  <c:v>12.481190509123035</c:v>
                </c:pt>
                <c:pt idx="1272">
                  <c:v>11.576800565165955</c:v>
                </c:pt>
                <c:pt idx="1273">
                  <c:v>12.12855785715584</c:v>
                </c:pt>
                <c:pt idx="1274">
                  <c:v>12.718857765768657</c:v>
                </c:pt>
                <c:pt idx="1275">
                  <c:v>13.304593681144079</c:v>
                </c:pt>
                <c:pt idx="1276">
                  <c:v>15.363556554404012</c:v>
                </c:pt>
                <c:pt idx="1277">
                  <c:v>17.511997526626214</c:v>
                </c:pt>
                <c:pt idx="1278">
                  <c:v>18.279281943891142</c:v>
                </c:pt>
                <c:pt idx="1279">
                  <c:v>19.048516520650232</c:v>
                </c:pt>
                <c:pt idx="1280">
                  <c:v>19.873002982591519</c:v>
                </c:pt>
                <c:pt idx="1281">
                  <c:v>18.53657375134317</c:v>
                </c:pt>
                <c:pt idx="1282">
                  <c:v>17.814896668009879</c:v>
                </c:pt>
                <c:pt idx="1283">
                  <c:v>17.865755243250938</c:v>
                </c:pt>
                <c:pt idx="1284">
                  <c:v>17.143156477818774</c:v>
                </c:pt>
                <c:pt idx="1285">
                  <c:v>15.697958946954556</c:v>
                </c:pt>
                <c:pt idx="1286">
                  <c:v>14.160368568237713</c:v>
                </c:pt>
                <c:pt idx="1287">
                  <c:v>13.349493060839338</c:v>
                </c:pt>
                <c:pt idx="1288">
                  <c:v>11.782821600700311</c:v>
                </c:pt>
                <c:pt idx="1289">
                  <c:v>10.900057395400708</c:v>
                </c:pt>
                <c:pt idx="1290">
                  <c:v>11.44391145801864</c:v>
                </c:pt>
                <c:pt idx="1291">
                  <c:v>11.318565667357856</c:v>
                </c:pt>
                <c:pt idx="1292">
                  <c:v>9.7482658603287415</c:v>
                </c:pt>
                <c:pt idx="1293">
                  <c:v>8.8550514197246404</c:v>
                </c:pt>
                <c:pt idx="1294">
                  <c:v>8.6667565545633032</c:v>
                </c:pt>
                <c:pt idx="1295">
                  <c:v>9.8580354025136181</c:v>
                </c:pt>
                <c:pt idx="1296">
                  <c:v>12.485234288921669</c:v>
                </c:pt>
                <c:pt idx="1297">
                  <c:v>15.182415517543781</c:v>
                </c:pt>
                <c:pt idx="1298">
                  <c:v>17.285354659292061</c:v>
                </c:pt>
                <c:pt idx="1299">
                  <c:v>18.757830359569695</c:v>
                </c:pt>
                <c:pt idx="1300">
                  <c:v>18.910117828875201</c:v>
                </c:pt>
                <c:pt idx="1301">
                  <c:v>18.319973395933534</c:v>
                </c:pt>
                <c:pt idx="1302">
                  <c:v>18.420581211100231</c:v>
                </c:pt>
                <c:pt idx="1303">
                  <c:v>19.217472465119741</c:v>
                </c:pt>
                <c:pt idx="1304">
                  <c:v>18.673912013721644</c:v>
                </c:pt>
                <c:pt idx="1305">
                  <c:v>17.325776348992985</c:v>
                </c:pt>
                <c:pt idx="1306">
                  <c:v>16.674536538116314</c:v>
                </c:pt>
                <c:pt idx="1307">
                  <c:v>15.974058143054627</c:v>
                </c:pt>
                <c:pt idx="1308">
                  <c:v>15.273579747992938</c:v>
                </c:pt>
                <c:pt idx="1309">
                  <c:v>15.227106210104118</c:v>
                </c:pt>
                <c:pt idx="1310">
                  <c:v>15.227106210104017</c:v>
                </c:pt>
                <c:pt idx="1311">
                  <c:v>14.4821018285364</c:v>
                </c:pt>
                <c:pt idx="1312">
                  <c:v>13.739044861082686</c:v>
                </c:pt>
                <c:pt idx="1313">
                  <c:v>12.25877261944073</c:v>
                </c:pt>
                <c:pt idx="1314">
                  <c:v>12.132281245921327</c:v>
                </c:pt>
                <c:pt idx="1315">
                  <c:v>12.048470023867973</c:v>
                </c:pt>
                <c:pt idx="1316">
                  <c:v>9.1695388747357836</c:v>
                </c:pt>
                <c:pt idx="1317">
                  <c:v>8.2615676064584207</c:v>
                </c:pt>
                <c:pt idx="1318">
                  <c:v>9.4758466834865516</c:v>
                </c:pt>
                <c:pt idx="1319">
                  <c:v>13.379369436785971</c:v>
                </c:pt>
                <c:pt idx="1320">
                  <c:v>19.562172478382145</c:v>
                </c:pt>
                <c:pt idx="1321">
                  <c:v>24.594419365052495</c:v>
                </c:pt>
                <c:pt idx="1322">
                  <c:v>29.955556100480102</c:v>
                </c:pt>
                <c:pt idx="1323">
                  <c:v>35.660759847990413</c:v>
                </c:pt>
                <c:pt idx="1324">
                  <c:v>38.996407248848541</c:v>
                </c:pt>
                <c:pt idx="1325">
                  <c:v>36.525815212122993</c:v>
                </c:pt>
                <c:pt idx="1326">
                  <c:v>29.954333132203438</c:v>
                </c:pt>
                <c:pt idx="1327">
                  <c:v>23.587277255849347</c:v>
                </c:pt>
                <c:pt idx="1328">
                  <c:v>19.972816449106791</c:v>
                </c:pt>
                <c:pt idx="1329">
                  <c:v>18.479691449106774</c:v>
                </c:pt>
                <c:pt idx="1330">
                  <c:v>18.479691449106774</c:v>
                </c:pt>
                <c:pt idx="1331">
                  <c:v>18.479691449106774</c:v>
                </c:pt>
                <c:pt idx="1332">
                  <c:v>17.733128949106813</c:v>
                </c:pt>
                <c:pt idx="1333">
                  <c:v>15.444348580246274</c:v>
                </c:pt>
                <c:pt idx="1334">
                  <c:v>13.811984185196838</c:v>
                </c:pt>
                <c:pt idx="1335">
                  <c:v>13.671897175413406</c:v>
                </c:pt>
                <c:pt idx="1336">
                  <c:v>15.007493566854459</c:v>
                </c:pt>
                <c:pt idx="1337">
                  <c:v>16.432353021078452</c:v>
                </c:pt>
                <c:pt idx="1338">
                  <c:v>17.118133110038734</c:v>
                </c:pt>
                <c:pt idx="1339">
                  <c:v>17.853635424853611</c:v>
                </c:pt>
                <c:pt idx="1340">
                  <c:v>18.589137739668487</c:v>
                </c:pt>
                <c:pt idx="1341">
                  <c:v>19.378049008732816</c:v>
                </c:pt>
                <c:pt idx="1342">
                  <c:v>21.643604677965506</c:v>
                </c:pt>
                <c:pt idx="1343">
                  <c:v>24.092936138997331</c:v>
                </c:pt>
                <c:pt idx="1344">
                  <c:v>24.331996391651774</c:v>
                </c:pt>
                <c:pt idx="1345">
                  <c:v>23.82442539398561</c:v>
                </c:pt>
                <c:pt idx="1346">
                  <c:v>21.74994364132014</c:v>
                </c:pt>
                <c:pt idx="1347">
                  <c:v>19.550801375660299</c:v>
                </c:pt>
                <c:pt idx="1348">
                  <c:v>17.294523597882648</c:v>
                </c:pt>
                <c:pt idx="1349">
                  <c:v>11.939680034316984</c:v>
                </c:pt>
                <c:pt idx="1350">
                  <c:v>4.9333315053134008</c:v>
                </c:pt>
                <c:pt idx="1351">
                  <c:v>-0.5906410359201949</c:v>
                </c:pt>
                <c:pt idx="1352">
                  <c:v>-3.1377610613918585</c:v>
                </c:pt>
                <c:pt idx="1353">
                  <c:v>-4.1707165897925877</c:v>
                </c:pt>
                <c:pt idx="1354">
                  <c:v>-5.1763238814924009</c:v>
                </c:pt>
                <c:pt idx="1355">
                  <c:v>-6.8112252955842401</c:v>
                </c:pt>
                <c:pt idx="1356">
                  <c:v>-9.7215877892176898</c:v>
                </c:pt>
                <c:pt idx="1357">
                  <c:v>-11.840691271648073</c:v>
                </c:pt>
                <c:pt idx="1358">
                  <c:v>-13.192412621858345</c:v>
                </c:pt>
                <c:pt idx="1359">
                  <c:v>-15.040389268305191</c:v>
                </c:pt>
                <c:pt idx="1360">
                  <c:v>-15.541173440881165</c:v>
                </c:pt>
                <c:pt idx="1361">
                  <c:v>-10.28426172951928</c:v>
                </c:pt>
                <c:pt idx="1362">
                  <c:v>-0.29803265437229537</c:v>
                </c:pt>
                <c:pt idx="1363">
                  <c:v>10.661596031619</c:v>
                </c:pt>
                <c:pt idx="1364">
                  <c:v>20.888754750733902</c:v>
                </c:pt>
                <c:pt idx="1365">
                  <c:v>22.754015292158766</c:v>
                </c:pt>
                <c:pt idx="1366">
                  <c:v>15.690446632022253</c:v>
                </c:pt>
                <c:pt idx="1367">
                  <c:v>6.4871702278771615</c:v>
                </c:pt>
                <c:pt idx="1368">
                  <c:v>-5.1471877672561792</c:v>
                </c:pt>
                <c:pt idx="1369">
                  <c:v>-9.7311993922240401</c:v>
                </c:pt>
                <c:pt idx="1370">
                  <c:v>-2.7273982126319094</c:v>
                </c:pt>
                <c:pt idx="1371">
                  <c:v>5.7321442364591819</c:v>
                </c:pt>
                <c:pt idx="1372">
                  <c:v>8.9285377549777074</c:v>
                </c:pt>
                <c:pt idx="1373">
                  <c:v>6.2648764895456095</c:v>
                </c:pt>
                <c:pt idx="1374">
                  <c:v>0.32587639174443178</c:v>
                </c:pt>
                <c:pt idx="1375">
                  <c:v>-7.0927005581496134</c:v>
                </c:pt>
                <c:pt idx="1376">
                  <c:v>-19.125090516620265</c:v>
                </c:pt>
                <c:pt idx="1377">
                  <c:v>-34.239162411754457</c:v>
                </c:pt>
                <c:pt idx="1378">
                  <c:v>-38.746836626126665</c:v>
                </c:pt>
                <c:pt idx="1379">
                  <c:v>-34.651206882625338</c:v>
                </c:pt>
                <c:pt idx="1380">
                  <c:v>-30.400570492094271</c:v>
                </c:pt>
                <c:pt idx="1381">
                  <c:v>-17.830826617229231</c:v>
                </c:pt>
                <c:pt idx="1382">
                  <c:v>1.8411413445344103</c:v>
                </c:pt>
                <c:pt idx="1383">
                  <c:v>17.985023334218564</c:v>
                </c:pt>
                <c:pt idx="1384">
                  <c:v>22.485963911815901</c:v>
                </c:pt>
                <c:pt idx="1385">
                  <c:v>16.278980797574079</c:v>
                </c:pt>
                <c:pt idx="1386">
                  <c:v>10.760126749835157</c:v>
                </c:pt>
                <c:pt idx="1387">
                  <c:v>13.507389208826572</c:v>
                </c:pt>
                <c:pt idx="1388">
                  <c:v>22.268094000288755</c:v>
                </c:pt>
                <c:pt idx="1389">
                  <c:v>32.884742668928133</c:v>
                </c:pt>
                <c:pt idx="1390">
                  <c:v>38.929995551874335</c:v>
                </c:pt>
                <c:pt idx="1391">
                  <c:v>35.96098545692405</c:v>
                </c:pt>
                <c:pt idx="1392">
                  <c:v>27.440741017583751</c:v>
                </c:pt>
                <c:pt idx="1393">
                  <c:v>18.410412955601988</c:v>
                </c:pt>
                <c:pt idx="1394">
                  <c:v>11.106084724685472</c:v>
                </c:pt>
                <c:pt idx="1395">
                  <c:v>7.0580569469077092</c:v>
                </c:pt>
                <c:pt idx="1396">
                  <c:v>3.9799524126011017</c:v>
                </c:pt>
                <c:pt idx="1397">
                  <c:v>0.36508887672863488</c:v>
                </c:pt>
                <c:pt idx="1398">
                  <c:v>-2.21019621979646</c:v>
                </c:pt>
                <c:pt idx="1399">
                  <c:v>-4.7035424163768154</c:v>
                </c:pt>
                <c:pt idx="1400">
                  <c:v>-7.0805519100327396</c:v>
                </c:pt>
                <c:pt idx="1401">
                  <c:v>-8.3941117119005852</c:v>
                </c:pt>
                <c:pt idx="1402">
                  <c:v>-10.902644403923112</c:v>
                </c:pt>
                <c:pt idx="1403">
                  <c:v>-17.689485223983993</c:v>
                </c:pt>
                <c:pt idx="1404">
                  <c:v>-28.584892623153003</c:v>
                </c:pt>
                <c:pt idx="1405">
                  <c:v>-31.698896444128515</c:v>
                </c:pt>
                <c:pt idx="1406">
                  <c:v>-22.463559318772948</c:v>
                </c:pt>
                <c:pt idx="1407">
                  <c:v>-8.3035969279555957</c:v>
                </c:pt>
                <c:pt idx="1408">
                  <c:v>1.8008225489622254</c:v>
                </c:pt>
                <c:pt idx="1409">
                  <c:v>4.105714261201082</c:v>
                </c:pt>
                <c:pt idx="1410">
                  <c:v>2.8753753485394227</c:v>
                </c:pt>
                <c:pt idx="1411">
                  <c:v>1.5987734912986129</c:v>
                </c:pt>
                <c:pt idx="1412">
                  <c:v>0.82180415187832767</c:v>
                </c:pt>
                <c:pt idx="1413">
                  <c:v>1.7808852524487786</c:v>
                </c:pt>
                <c:pt idx="1414">
                  <c:v>6.2370299511014107</c:v>
                </c:pt>
                <c:pt idx="1415">
                  <c:v>13.890124458353348</c:v>
                </c:pt>
                <c:pt idx="1416">
                  <c:v>22.033692125737076</c:v>
                </c:pt>
                <c:pt idx="1417">
                  <c:v>27.094409218682145</c:v>
                </c:pt>
                <c:pt idx="1418">
                  <c:v>25.881676070720381</c:v>
                </c:pt>
                <c:pt idx="1419">
                  <c:v>17.197083552329662</c:v>
                </c:pt>
                <c:pt idx="1420">
                  <c:v>4.9132310841981752</c:v>
                </c:pt>
                <c:pt idx="1421">
                  <c:v>-8.0597710001395129</c:v>
                </c:pt>
                <c:pt idx="1422">
                  <c:v>-15.493941369203721</c:v>
                </c:pt>
                <c:pt idx="1423">
                  <c:v>-9.2529741714114664</c:v>
                </c:pt>
                <c:pt idx="1424">
                  <c:v>1.3870528214628042</c:v>
                </c:pt>
                <c:pt idx="1425">
                  <c:v>10.025900700710661</c:v>
                </c:pt>
                <c:pt idx="1426">
                  <c:v>20.321147672823596</c:v>
                </c:pt>
                <c:pt idx="1427">
                  <c:v>24.516128675456009</c:v>
                </c:pt>
                <c:pt idx="1428">
                  <c:v>16.490892099069232</c:v>
                </c:pt>
                <c:pt idx="1429">
                  <c:v>5.4647002306565353</c:v>
                </c:pt>
                <c:pt idx="1430">
                  <c:v>-4.3156117298320114</c:v>
                </c:pt>
                <c:pt idx="1431">
                  <c:v>-14.983867044834899</c:v>
                </c:pt>
                <c:pt idx="1432">
                  <c:v>-25.707580106266036</c:v>
                </c:pt>
                <c:pt idx="1433">
                  <c:v>-27.43535281189229</c:v>
                </c:pt>
                <c:pt idx="1434">
                  <c:v>-23.21003194150526</c:v>
                </c:pt>
                <c:pt idx="1435">
                  <c:v>-11.293154867505779</c:v>
                </c:pt>
                <c:pt idx="1436">
                  <c:v>6.5617341600954671E-2</c:v>
                </c:pt>
                <c:pt idx="1437">
                  <c:v>5.3437407443262179</c:v>
                </c:pt>
                <c:pt idx="1438">
                  <c:v>6.3344972407024214</c:v>
                </c:pt>
                <c:pt idx="1439">
                  <c:v>3.9882020362299646</c:v>
                </c:pt>
                <c:pt idx="1440">
                  <c:v>0.74949205537832331</c:v>
                </c:pt>
                <c:pt idx="1441">
                  <c:v>-3.0367150273688535</c:v>
                </c:pt>
                <c:pt idx="1442">
                  <c:v>-3.8982813621328427</c:v>
                </c:pt>
                <c:pt idx="1443">
                  <c:v>-1.1303324188388124</c:v>
                </c:pt>
                <c:pt idx="1444">
                  <c:v>1.5381574864099508</c:v>
                </c:pt>
                <c:pt idx="1445">
                  <c:v>2.4116918867167456</c:v>
                </c:pt>
                <c:pt idx="1446">
                  <c:v>0.90656357225486672</c:v>
                </c:pt>
                <c:pt idx="1447">
                  <c:v>-4.2461963557954441</c:v>
                </c:pt>
                <c:pt idx="1448">
                  <c:v>-9.8123613620312771</c:v>
                </c:pt>
                <c:pt idx="1449">
                  <c:v>-8.6948376235874338</c:v>
                </c:pt>
                <c:pt idx="1450">
                  <c:v>-3.3273578230546641</c:v>
                </c:pt>
                <c:pt idx="1451">
                  <c:v>-0.41508018504106359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1.0641213450238844</c:v>
                </c:pt>
                <c:pt idx="1480">
                  <c:v>2.008042293524408</c:v>
                </c:pt>
                <c:pt idx="1481">
                  <c:v>2.5296858455076046</c:v>
                </c:pt>
                <c:pt idx="1482">
                  <c:v>2.7393747849098209</c:v>
                </c:pt>
                <c:pt idx="1483">
                  <c:v>2.8556579167972549</c:v>
                </c:pt>
                <c:pt idx="1484">
                  <c:v>3.0420213432004535</c:v>
                </c:pt>
                <c:pt idx="1485">
                  <c:v>3.5820985371474161</c:v>
                </c:pt>
                <c:pt idx="1486">
                  <c:v>4.8605406192036842</c:v>
                </c:pt>
                <c:pt idx="1487">
                  <c:v>6.7748488419011306</c:v>
                </c:pt>
                <c:pt idx="1488">
                  <c:v>9.4300755779718965</c:v>
                </c:pt>
                <c:pt idx="1489">
                  <c:v>12.854870911300535</c:v>
                </c:pt>
                <c:pt idx="1490">
                  <c:v>16.775435638829599</c:v>
                </c:pt>
                <c:pt idx="1491">
                  <c:v>20.72974752096729</c:v>
                </c:pt>
                <c:pt idx="1492">
                  <c:v>23.831719035554208</c:v>
                </c:pt>
                <c:pt idx="1493">
                  <c:v>25.568899525508456</c:v>
                </c:pt>
                <c:pt idx="1494">
                  <c:v>26.5989921441872</c:v>
                </c:pt>
                <c:pt idx="1495">
                  <c:v>26.40330640480374</c:v>
                </c:pt>
                <c:pt idx="1496">
                  <c:v>25.589979097516483</c:v>
                </c:pt>
                <c:pt idx="1497">
                  <c:v>24.283225989117472</c:v>
                </c:pt>
                <c:pt idx="1498">
                  <c:v>22.032663067531757</c:v>
                </c:pt>
                <c:pt idx="1499">
                  <c:v>19.311639092644171</c:v>
                </c:pt>
                <c:pt idx="1500">
                  <c:v>16.196468020097281</c:v>
                </c:pt>
                <c:pt idx="1501">
                  <c:v>14.657336129756427</c:v>
                </c:pt>
                <c:pt idx="1502">
                  <c:v>14.024116148438024</c:v>
                </c:pt>
                <c:pt idx="1503">
                  <c:v>13.775708948539709</c:v>
                </c:pt>
                <c:pt idx="1504">
                  <c:v>14.04942323810875</c:v>
                </c:pt>
                <c:pt idx="1505">
                  <c:v>13.291475799735348</c:v>
                </c:pt>
                <c:pt idx="1506">
                  <c:v>12.97987044513015</c:v>
                </c:pt>
                <c:pt idx="1507">
                  <c:v>13.674768868562348</c:v>
                </c:pt>
                <c:pt idx="1508">
                  <c:v>14.9332703205685</c:v>
                </c:pt>
                <c:pt idx="1509">
                  <c:v>16.77889243286284</c:v>
                </c:pt>
                <c:pt idx="1510">
                  <c:v>20.344005942259361</c:v>
                </c:pt>
                <c:pt idx="1511">
                  <c:v>25.321146608999921</c:v>
                </c:pt>
                <c:pt idx="1512">
                  <c:v>30.773714259207956</c:v>
                </c:pt>
                <c:pt idx="1513">
                  <c:v>36.233332544483069</c:v>
                </c:pt>
                <c:pt idx="1514">
                  <c:v>39.869314433754653</c:v>
                </c:pt>
                <c:pt idx="1515">
                  <c:v>39.978482735445375</c:v>
                </c:pt>
                <c:pt idx="1516">
                  <c:v>35.942586662475463</c:v>
                </c:pt>
                <c:pt idx="1517">
                  <c:v>31.196455344455604</c:v>
                </c:pt>
                <c:pt idx="1518">
                  <c:v>27.368612908076436</c:v>
                </c:pt>
                <c:pt idx="1519">
                  <c:v>24.51522106461216</c:v>
                </c:pt>
                <c:pt idx="1520">
                  <c:v>22.216947624607158</c:v>
                </c:pt>
                <c:pt idx="1521">
                  <c:v>19.716628871082367</c:v>
                </c:pt>
                <c:pt idx="1522">
                  <c:v>16.457164828680664</c:v>
                </c:pt>
                <c:pt idx="1523">
                  <c:v>11.635569056410478</c:v>
                </c:pt>
                <c:pt idx="1524">
                  <c:v>4.6896803236514053</c:v>
                </c:pt>
                <c:pt idx="1525">
                  <c:v>-4.3338282118797746</c:v>
                </c:pt>
                <c:pt idx="1526">
                  <c:v>-11.804860844921723</c:v>
                </c:pt>
                <c:pt idx="1527">
                  <c:v>-16.345277183853185</c:v>
                </c:pt>
                <c:pt idx="1528">
                  <c:v>-16.26341306394843</c:v>
                </c:pt>
                <c:pt idx="1529">
                  <c:v>-12.603084111548325</c:v>
                </c:pt>
                <c:pt idx="1530">
                  <c:v>-7.4122996965724575</c:v>
                </c:pt>
                <c:pt idx="1531">
                  <c:v>-1.3059985550836313</c:v>
                </c:pt>
                <c:pt idx="1532">
                  <c:v>4.6956409567388482</c:v>
                </c:pt>
                <c:pt idx="1533">
                  <c:v>10.730143200368527</c:v>
                </c:pt>
                <c:pt idx="1534">
                  <c:v>17.548578824807969</c:v>
                </c:pt>
                <c:pt idx="1535">
                  <c:v>25.932992380899876</c:v>
                </c:pt>
                <c:pt idx="1536">
                  <c:v>35.172572708396203</c:v>
                </c:pt>
                <c:pt idx="1537">
                  <c:v>43.018404344878533</c:v>
                </c:pt>
                <c:pt idx="1538">
                  <c:v>50.485138223620154</c:v>
                </c:pt>
                <c:pt idx="1539">
                  <c:v>56.880496426622329</c:v>
                </c:pt>
                <c:pt idx="1540">
                  <c:v>62.40153102331972</c:v>
                </c:pt>
                <c:pt idx="1541">
                  <c:v>67.002471292633516</c:v>
                </c:pt>
                <c:pt idx="1542">
                  <c:v>67.911779713698863</c:v>
                </c:pt>
                <c:pt idx="1543">
                  <c:v>64.446632229849598</c:v>
                </c:pt>
                <c:pt idx="1544">
                  <c:v>55.122408754478663</c:v>
                </c:pt>
                <c:pt idx="1545">
                  <c:v>44.4017436009836</c:v>
                </c:pt>
                <c:pt idx="1546">
                  <c:v>36.974068023466032</c:v>
                </c:pt>
                <c:pt idx="1547">
                  <c:v>32.434902431875059</c:v>
                </c:pt>
                <c:pt idx="1548">
                  <c:v>31.890602367529731</c:v>
                </c:pt>
                <c:pt idx="1549">
                  <c:v>33.100182997000601</c:v>
                </c:pt>
                <c:pt idx="1550">
                  <c:v>35.170068007131675</c:v>
                </c:pt>
                <c:pt idx="1551">
                  <c:v>37.420664013813621</c:v>
                </c:pt>
                <c:pt idx="1552">
                  <c:v>38.842451209661341</c:v>
                </c:pt>
                <c:pt idx="1553">
                  <c:v>39.49858981405422</c:v>
                </c:pt>
                <c:pt idx="1554">
                  <c:v>40.079497330021859</c:v>
                </c:pt>
                <c:pt idx="1555">
                  <c:v>42.515310014340635</c:v>
                </c:pt>
                <c:pt idx="1556">
                  <c:v>45.968665338903925</c:v>
                </c:pt>
                <c:pt idx="1557">
                  <c:v>49.671296977075492</c:v>
                </c:pt>
                <c:pt idx="1558">
                  <c:v>54.461363560676787</c:v>
                </c:pt>
                <c:pt idx="1559">
                  <c:v>59.675524052923322</c:v>
                </c:pt>
                <c:pt idx="1560">
                  <c:v>62.322348545632799</c:v>
                </c:pt>
                <c:pt idx="1561">
                  <c:v>64.079647897407668</c:v>
                </c:pt>
                <c:pt idx="1562">
                  <c:v>65.873353189309682</c:v>
                </c:pt>
                <c:pt idx="1563">
                  <c:v>68.688383156721926</c:v>
                </c:pt>
                <c:pt idx="1564">
                  <c:v>71.690302472096349</c:v>
                </c:pt>
                <c:pt idx="1565">
                  <c:v>73.750908065913166</c:v>
                </c:pt>
                <c:pt idx="1566">
                  <c:v>76.886593090862561</c:v>
                </c:pt>
                <c:pt idx="1567">
                  <c:v>78.131736953717748</c:v>
                </c:pt>
                <c:pt idx="1568">
                  <c:v>77.009627054178551</c:v>
                </c:pt>
                <c:pt idx="1569">
                  <c:v>76.78875358783381</c:v>
                </c:pt>
                <c:pt idx="1570">
                  <c:v>76.419991941129865</c:v>
                </c:pt>
                <c:pt idx="1571">
                  <c:v>75.902477529412081</c:v>
                </c:pt>
                <c:pt idx="1572">
                  <c:v>75.235682077122149</c:v>
                </c:pt>
                <c:pt idx="1573">
                  <c:v>72.174222792664182</c:v>
                </c:pt>
                <c:pt idx="1574">
                  <c:v>67.546769186700516</c:v>
                </c:pt>
                <c:pt idx="1575">
                  <c:v>63.750976998413414</c:v>
                </c:pt>
                <c:pt idx="1576">
                  <c:v>58.541119989121867</c:v>
                </c:pt>
                <c:pt idx="1577">
                  <c:v>52.957866206129566</c:v>
                </c:pt>
                <c:pt idx="1578">
                  <c:v>48.288328322455136</c:v>
                </c:pt>
                <c:pt idx="1579">
                  <c:v>45.689313127919192</c:v>
                </c:pt>
                <c:pt idx="1580">
                  <c:v>43.102881392871424</c:v>
                </c:pt>
                <c:pt idx="1581">
                  <c:v>41.454589677009082</c:v>
                </c:pt>
                <c:pt idx="1582">
                  <c:v>39.920545252393659</c:v>
                </c:pt>
                <c:pt idx="1583">
                  <c:v>35.958563640735392</c:v>
                </c:pt>
                <c:pt idx="1584">
                  <c:v>33.055862751550229</c:v>
                </c:pt>
                <c:pt idx="1585">
                  <c:v>30.096042639985416</c:v>
                </c:pt>
                <c:pt idx="1586">
                  <c:v>27.088527995238906</c:v>
                </c:pt>
                <c:pt idx="1587">
                  <c:v>25.131684384326697</c:v>
                </c:pt>
                <c:pt idx="1588">
                  <c:v>25.368065361835338</c:v>
                </c:pt>
                <c:pt idx="1589">
                  <c:v>27.827883490089356</c:v>
                </c:pt>
                <c:pt idx="1590">
                  <c:v>30.425298612959583</c:v>
                </c:pt>
                <c:pt idx="1591">
                  <c:v>33.080891583351367</c:v>
                </c:pt>
                <c:pt idx="1592">
                  <c:v>34.836009527279309</c:v>
                </c:pt>
                <c:pt idx="1593">
                  <c:v>36.578895326054308</c:v>
                </c:pt>
                <c:pt idx="1594">
                  <c:v>38.49554433612272</c:v>
                </c:pt>
                <c:pt idx="1595">
                  <c:v>36.213635101865897</c:v>
                </c:pt>
                <c:pt idx="1596">
                  <c:v>33.762340439867863</c:v>
                </c:pt>
                <c:pt idx="1597">
                  <c:v>30.287702014719144</c:v>
                </c:pt>
                <c:pt idx="1598">
                  <c:v>25.558932374385559</c:v>
                </c:pt>
                <c:pt idx="1599">
                  <c:v>22.867287683529291</c:v>
                </c:pt>
                <c:pt idx="1600">
                  <c:v>20.14075112908084</c:v>
                </c:pt>
                <c:pt idx="1601">
                  <c:v>18.398104878900373</c:v>
                </c:pt>
                <c:pt idx="1602">
                  <c:v>19.688998459750628</c:v>
                </c:pt>
                <c:pt idx="1603">
                  <c:v>23.088262813547701</c:v>
                </c:pt>
                <c:pt idx="1604">
                  <c:v>25.605213501082648</c:v>
                </c:pt>
                <c:pt idx="1605">
                  <c:v>29.155139999651553</c:v>
                </c:pt>
                <c:pt idx="1606">
                  <c:v>31.938750676196314</c:v>
                </c:pt>
                <c:pt idx="1607">
                  <c:v>33.733058995611493</c:v>
                </c:pt>
                <c:pt idx="1608">
                  <c:v>35.690711773389296</c:v>
                </c:pt>
                <c:pt idx="1609">
                  <c:v>37.648364551167106</c:v>
                </c:pt>
                <c:pt idx="1610">
                  <c:v>38.803438947801133</c:v>
                </c:pt>
                <c:pt idx="1611">
                  <c:v>39.873373399578568</c:v>
                </c:pt>
                <c:pt idx="1612">
                  <c:v>43.095114638203469</c:v>
                </c:pt>
                <c:pt idx="1613">
                  <c:v>46.430586598885348</c:v>
                </c:pt>
                <c:pt idx="1614">
                  <c:v>49.989327597678397</c:v>
                </c:pt>
                <c:pt idx="1615">
                  <c:v>53.689851083207472</c:v>
                </c:pt>
                <c:pt idx="1616">
                  <c:v>58.659323735376603</c:v>
                </c:pt>
                <c:pt idx="1617">
                  <c:v>62.91601733278457</c:v>
                </c:pt>
                <c:pt idx="1618">
                  <c:v>66.339702280419502</c:v>
                </c:pt>
                <c:pt idx="1619">
                  <c:v>66.825456455496976</c:v>
                </c:pt>
                <c:pt idx="1620">
                  <c:v>64.973155742720834</c:v>
                </c:pt>
                <c:pt idx="1621">
                  <c:v>62.963575077026711</c:v>
                </c:pt>
                <c:pt idx="1622">
                  <c:v>59.618295763078621</c:v>
                </c:pt>
                <c:pt idx="1623">
                  <c:v>53.85602483205561</c:v>
                </c:pt>
                <c:pt idx="1624">
                  <c:v>46.543783778225055</c:v>
                </c:pt>
                <c:pt idx="1625">
                  <c:v>39.993577556623322</c:v>
                </c:pt>
                <c:pt idx="1626">
                  <c:v>29.969872687620253</c:v>
                </c:pt>
                <c:pt idx="1627">
                  <c:v>18.484308842783431</c:v>
                </c:pt>
                <c:pt idx="1628">
                  <c:v>9.0339857641570731</c:v>
                </c:pt>
                <c:pt idx="1629">
                  <c:v>2.6882298674484324</c:v>
                </c:pt>
                <c:pt idx="1630">
                  <c:v>1.5796810548084994</c:v>
                </c:pt>
                <c:pt idx="1631">
                  <c:v>6.5689097833781336</c:v>
                </c:pt>
                <c:pt idx="1632">
                  <c:v>14.680696523337661</c:v>
                </c:pt>
                <c:pt idx="1633">
                  <c:v>23.870715072513164</c:v>
                </c:pt>
                <c:pt idx="1634">
                  <c:v>31.450465559334081</c:v>
                </c:pt>
                <c:pt idx="1635">
                  <c:v>34.292247749621964</c:v>
                </c:pt>
                <c:pt idx="1636">
                  <c:v>34.292247749621829</c:v>
                </c:pt>
                <c:pt idx="1637">
                  <c:v>31.288867162892394</c:v>
                </c:pt>
                <c:pt idx="1638">
                  <c:v>28.135962645687687</c:v>
                </c:pt>
                <c:pt idx="1639">
                  <c:v>25.893609077344934</c:v>
                </c:pt>
                <c:pt idx="1640">
                  <c:v>25.520234104418275</c:v>
                </c:pt>
                <c:pt idx="1641">
                  <c:v>28.099762657243225</c:v>
                </c:pt>
                <c:pt idx="1642">
                  <c:v>32.730559967336035</c:v>
                </c:pt>
                <c:pt idx="1643">
                  <c:v>39.514857362145491</c:v>
                </c:pt>
                <c:pt idx="1644">
                  <c:v>45.727192437751555</c:v>
                </c:pt>
                <c:pt idx="1645">
                  <c:v>51.229851102902487</c:v>
                </c:pt>
                <c:pt idx="1646">
                  <c:v>56.141570396587355</c:v>
                </c:pt>
                <c:pt idx="1647">
                  <c:v>60.263191537157006</c:v>
                </c:pt>
                <c:pt idx="1648">
                  <c:v>64.690126931972856</c:v>
                </c:pt>
                <c:pt idx="1649">
                  <c:v>67.306542563418375</c:v>
                </c:pt>
                <c:pt idx="1650">
                  <c:v>68.95250141345926</c:v>
                </c:pt>
                <c:pt idx="1651">
                  <c:v>68.550933774826802</c:v>
                </c:pt>
                <c:pt idx="1652">
                  <c:v>66.840033919455934</c:v>
                </c:pt>
                <c:pt idx="1653">
                  <c:v>66.028135881984511</c:v>
                </c:pt>
                <c:pt idx="1654">
                  <c:v>64.007883320189734</c:v>
                </c:pt>
                <c:pt idx="1655">
                  <c:v>62.793932600179353</c:v>
                </c:pt>
                <c:pt idx="1656">
                  <c:v>63.728545483008809</c:v>
                </c:pt>
                <c:pt idx="1657">
                  <c:v>64.673489781279656</c:v>
                </c:pt>
                <c:pt idx="1658">
                  <c:v>65.628835776729545</c:v>
                </c:pt>
                <c:pt idx="1659">
                  <c:v>66.594653751096502</c:v>
                </c:pt>
                <c:pt idx="1660">
                  <c:v>67.571013986118061</c:v>
                </c:pt>
                <c:pt idx="1661">
                  <c:v>67.437221331433236</c:v>
                </c:pt>
                <c:pt idx="1662">
                  <c:v>68.303131588940332</c:v>
                </c:pt>
                <c:pt idx="1663">
                  <c:v>69.302818857795828</c:v>
                </c:pt>
                <c:pt idx="1664">
                  <c:v>67.904329292815007</c:v>
                </c:pt>
                <c:pt idx="1665">
                  <c:v>67.510689824951285</c:v>
                </c:pt>
                <c:pt idx="1666">
                  <c:v>65.960035004189862</c:v>
                </c:pt>
                <c:pt idx="1667">
                  <c:v>64.146879689684056</c:v>
                </c:pt>
                <c:pt idx="1668">
                  <c:v>63.481207707440845</c:v>
                </c:pt>
                <c:pt idx="1669">
                  <c:v>62.688367314134069</c:v>
                </c:pt>
                <c:pt idx="1670">
                  <c:v>61.89155469433031</c:v>
                </c:pt>
                <c:pt idx="1671">
                  <c:v>59.80234193616721</c:v>
                </c:pt>
                <c:pt idx="1672">
                  <c:v>58.755231116021932</c:v>
                </c:pt>
                <c:pt idx="1673">
                  <c:v>58.875143752760607</c:v>
                </c:pt>
                <c:pt idx="1674">
                  <c:v>57.825615863282046</c:v>
                </c:pt>
                <c:pt idx="1675">
                  <c:v>56.656001279948605</c:v>
                </c:pt>
                <c:pt idx="1676">
                  <c:v>55.486386696615178</c:v>
                </c:pt>
                <c:pt idx="1677">
                  <c:v>53.031679246587608</c:v>
                </c:pt>
                <c:pt idx="1678">
                  <c:v>50.467545639870956</c:v>
                </c:pt>
                <c:pt idx="1679">
                  <c:v>48.964642468921106</c:v>
                </c:pt>
                <c:pt idx="1680">
                  <c:v>48.630149171946549</c:v>
                </c:pt>
                <c:pt idx="1681">
                  <c:v>50.614321301942894</c:v>
                </c:pt>
                <c:pt idx="1682">
                  <c:v>53.97474247446587</c:v>
                </c:pt>
                <c:pt idx="1683">
                  <c:v>57.447640622614145</c:v>
                </c:pt>
                <c:pt idx="1684">
                  <c:v>62.321731627194161</c:v>
                </c:pt>
                <c:pt idx="1685">
                  <c:v>65.137250836504933</c:v>
                </c:pt>
                <c:pt idx="1686">
                  <c:v>65.6365896213524</c:v>
                </c:pt>
                <c:pt idx="1687">
                  <c:v>66.138708927447738</c:v>
                </c:pt>
                <c:pt idx="1688">
                  <c:v>64.295171552353239</c:v>
                </c:pt>
                <c:pt idx="1689">
                  <c:v>62.192855149493454</c:v>
                </c:pt>
                <c:pt idx="1690">
                  <c:v>61.261775633138718</c:v>
                </c:pt>
                <c:pt idx="1691">
                  <c:v>60.205700725727297</c:v>
                </c:pt>
                <c:pt idx="1692">
                  <c:v>60.327711107613254</c:v>
                </c:pt>
                <c:pt idx="1693">
                  <c:v>60.449897193843597</c:v>
                </c:pt>
                <c:pt idx="1694">
                  <c:v>60.572259121687566</c:v>
                </c:pt>
                <c:pt idx="1695">
                  <c:v>60.694797028413504</c:v>
                </c:pt>
                <c:pt idx="1696">
                  <c:v>60.817511051290339</c:v>
                </c:pt>
                <c:pt idx="1697">
                  <c:v>60.940401327587885</c:v>
                </c:pt>
                <c:pt idx="1698">
                  <c:v>59.87818481556247</c:v>
                </c:pt>
                <c:pt idx="1699">
                  <c:v>57.507618457537909</c:v>
                </c:pt>
                <c:pt idx="1700">
                  <c:v>55.018593843020319</c:v>
                </c:pt>
                <c:pt idx="1701">
                  <c:v>53.599688232116932</c:v>
                </c:pt>
                <c:pt idx="1702">
                  <c:v>53.365848582732553</c:v>
                </c:pt>
                <c:pt idx="1703">
                  <c:v>51.953880895480353</c:v>
                </c:pt>
                <c:pt idx="1704">
                  <c:v>51.608257927271325</c:v>
                </c:pt>
                <c:pt idx="1705">
                  <c:v>52.552941614081803</c:v>
                </c:pt>
                <c:pt idx="1706">
                  <c:v>52.322258465787804</c:v>
                </c:pt>
                <c:pt idx="1707">
                  <c:v>53.26281000769454</c:v>
                </c:pt>
                <c:pt idx="1708">
                  <c:v>54.316772113281914</c:v>
                </c:pt>
                <c:pt idx="1709">
                  <c:v>54.200372147822272</c:v>
                </c:pt>
                <c:pt idx="1710">
                  <c:v>56.419688677750294</c:v>
                </c:pt>
                <c:pt idx="1711">
                  <c:v>58.875143752760607</c:v>
                </c:pt>
                <c:pt idx="1712">
                  <c:v>60.164845029948573</c:v>
                </c:pt>
                <c:pt idx="1713">
                  <c:v>62.750300397341356</c:v>
                </c:pt>
                <c:pt idx="1714">
                  <c:v>64.295171552353395</c:v>
                </c:pt>
                <c:pt idx="1715">
                  <c:v>65.84714672652882</c:v>
                </c:pt>
                <c:pt idx="1716">
                  <c:v>67.533945804954811</c:v>
                </c:pt>
                <c:pt idx="1717">
                  <c:v>69.230931805983147</c:v>
                </c:pt>
                <c:pt idx="1718">
                  <c:v>71.069260574055406</c:v>
                </c:pt>
                <c:pt idx="1719">
                  <c:v>72.921233088976081</c:v>
                </c:pt>
                <c:pt idx="1720">
                  <c:v>73.722703919475734</c:v>
                </c:pt>
                <c:pt idx="1721">
                  <c:v>71.988072520276091</c:v>
                </c:pt>
                <c:pt idx="1722">
                  <c:v>68.899956306041219</c:v>
                </c:pt>
                <c:pt idx="1723">
                  <c:v>65.534811075077599</c:v>
                </c:pt>
                <c:pt idx="1724">
                  <c:v>62.033108073427364</c:v>
                </c:pt>
                <c:pt idx="1725">
                  <c:v>54.651588852854964</c:v>
                </c:pt>
                <c:pt idx="1726">
                  <c:v>44.414641304586326</c:v>
                </c:pt>
                <c:pt idx="1727">
                  <c:v>32.645492333170516</c:v>
                </c:pt>
                <c:pt idx="1728">
                  <c:v>19.397117532771833</c:v>
                </c:pt>
                <c:pt idx="1729">
                  <c:v>6.0491739925941621</c:v>
                </c:pt>
                <c:pt idx="1730">
                  <c:v>-2.6360347977310497</c:v>
                </c:pt>
                <c:pt idx="1731">
                  <c:v>-6.5332971870852079</c:v>
                </c:pt>
                <c:pt idx="1732">
                  <c:v>-8.0966934593438236</c:v>
                </c:pt>
                <c:pt idx="1733">
                  <c:v>-7.3482749364629329</c:v>
                </c:pt>
                <c:pt idx="1734">
                  <c:v>-6.538314936291461</c:v>
                </c:pt>
                <c:pt idx="1735">
                  <c:v>-6.7050220261355626</c:v>
                </c:pt>
                <c:pt idx="1736">
                  <c:v>-8.8514263710996506</c:v>
                </c:pt>
                <c:pt idx="1737">
                  <c:v>-9.9311614989172909</c:v>
                </c:pt>
                <c:pt idx="1738">
                  <c:v>-9.9204984202944519</c:v>
                </c:pt>
                <c:pt idx="1739">
                  <c:v>-8.9314077210319862</c:v>
                </c:pt>
                <c:pt idx="1740">
                  <c:v>-5.1002938483112459</c:v>
                </c:pt>
                <c:pt idx="1741">
                  <c:v>0.54457243004236766</c:v>
                </c:pt>
                <c:pt idx="1742">
                  <c:v>4.4066385920566082</c:v>
                </c:pt>
                <c:pt idx="1743">
                  <c:v>6.448617507329069</c:v>
                </c:pt>
                <c:pt idx="1744">
                  <c:v>8.5409541686149648</c:v>
                </c:pt>
                <c:pt idx="1745">
                  <c:v>8.910667142670512</c:v>
                </c:pt>
                <c:pt idx="1746">
                  <c:v>8.4195013210729499</c:v>
                </c:pt>
                <c:pt idx="1747">
                  <c:v>9.633282397766413</c:v>
                </c:pt>
                <c:pt idx="1748">
                  <c:v>10.922334620616146</c:v>
                </c:pt>
                <c:pt idx="1749">
                  <c:v>12.189887563968346</c:v>
                </c:pt>
                <c:pt idx="1750">
                  <c:v>14.365141831195263</c:v>
                </c:pt>
                <c:pt idx="1751">
                  <c:v>14.924062904761106</c:v>
                </c:pt>
                <c:pt idx="1752">
                  <c:v>14.660214485229947</c:v>
                </c:pt>
                <c:pt idx="1753">
                  <c:v>14.399406574468316</c:v>
                </c:pt>
                <c:pt idx="1754">
                  <c:v>14.141622013848844</c:v>
                </c:pt>
                <c:pt idx="1755">
                  <c:v>13.886843644744159</c:v>
                </c:pt>
                <c:pt idx="1756">
                  <c:v>13.6350543085269</c:v>
                </c:pt>
                <c:pt idx="1757">
                  <c:v>12.592668559532711</c:v>
                </c:pt>
                <c:pt idx="1758">
                  <c:v>12.303516412452609</c:v>
                </c:pt>
                <c:pt idx="1759">
                  <c:v>12.065785085993026</c:v>
                </c:pt>
                <c:pt idx="1760">
                  <c:v>11.006456688905507</c:v>
                </c:pt>
                <c:pt idx="1761">
                  <c:v>10.734728857640146</c:v>
                </c:pt>
                <c:pt idx="1762">
                  <c:v>10.467142158138181</c:v>
                </c:pt>
                <c:pt idx="1763">
                  <c:v>10.203666940291512</c:v>
                </c:pt>
                <c:pt idx="1764">
                  <c:v>9.1884942330044446</c:v>
                </c:pt>
                <c:pt idx="1765">
                  <c:v>6.6494571766407695</c:v>
                </c:pt>
                <c:pt idx="1766">
                  <c:v>1.8619639167751056</c:v>
                </c:pt>
                <c:pt idx="1767">
                  <c:v>-4.3757804573200669</c:v>
                </c:pt>
                <c:pt idx="1768">
                  <c:v>-11.886670029781815</c:v>
                </c:pt>
                <c:pt idx="1769">
                  <c:v>-19.750105693572635</c:v>
                </c:pt>
                <c:pt idx="1770">
                  <c:v>-25.693812355747674</c:v>
                </c:pt>
                <c:pt idx="1771">
                  <c:v>-27.819450107978646</c:v>
                </c:pt>
                <c:pt idx="1772">
                  <c:v>-27.182453869082202</c:v>
                </c:pt>
                <c:pt idx="1773">
                  <c:v>-25.297036948048763</c:v>
                </c:pt>
                <c:pt idx="1774">
                  <c:v>-21.836962918626067</c:v>
                </c:pt>
                <c:pt idx="1775">
                  <c:v>-18.108103707009946</c:v>
                </c:pt>
                <c:pt idx="1776">
                  <c:v>-16.170513777058019</c:v>
                </c:pt>
                <c:pt idx="1777">
                  <c:v>-16.246947734169922</c:v>
                </c:pt>
                <c:pt idx="1778">
                  <c:v>-18.048879449931462</c:v>
                </c:pt>
                <c:pt idx="1779">
                  <c:v>-20.746138228636489</c:v>
                </c:pt>
                <c:pt idx="1780">
                  <c:v>-22.386351261543805</c:v>
                </c:pt>
                <c:pt idx="1781">
                  <c:v>-21.543260797819229</c:v>
                </c:pt>
                <c:pt idx="1782">
                  <c:v>-18.533921938058334</c:v>
                </c:pt>
                <c:pt idx="1783">
                  <c:v>-14.625746651600691</c:v>
                </c:pt>
                <c:pt idx="1784">
                  <c:v>-10.745184899630983</c:v>
                </c:pt>
                <c:pt idx="1785">
                  <c:v>-8.228024561994598</c:v>
                </c:pt>
                <c:pt idx="1786">
                  <c:v>-6.9850367399046966</c:v>
                </c:pt>
                <c:pt idx="1787">
                  <c:v>-6.3092979217468637</c:v>
                </c:pt>
                <c:pt idx="1788">
                  <c:v>-6.0712487635222274</c:v>
                </c:pt>
                <c:pt idx="1789">
                  <c:v>-6.3276957411509747</c:v>
                </c:pt>
                <c:pt idx="1790">
                  <c:v>-6.8290443629363056</c:v>
                </c:pt>
                <c:pt idx="1791">
                  <c:v>-7.1339570152255023</c:v>
                </c:pt>
                <c:pt idx="1792">
                  <c:v>-6.7064756428293517</c:v>
                </c:pt>
                <c:pt idx="1793">
                  <c:v>-4.9992111806108683</c:v>
                </c:pt>
                <c:pt idx="1794">
                  <c:v>-3.7606614944456225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B8C5-D94F-A050-9B2966B50B2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792075999"/>
        <c:axId val="1770446863"/>
      </c:scatterChart>
      <c:valAx>
        <c:axId val="1792075999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Driving 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70446863"/>
        <c:crosses val="autoZero"/>
        <c:crossBetween val="midCat"/>
      </c:valAx>
      <c:valAx>
        <c:axId val="177044686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Power (kW)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92075999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Vehicle Velocity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Tractive Power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2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'WLTP Cycle Calculations'!$C$10:$C$1810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'WLTP Cycle Calculations'!$F$10:$F$1810</c:f>
              <c:numCache>
                <c:formatCode>0.0_ 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5.5555555555555559E-2</c:v>
                </c:pt>
                <c:pt idx="13">
                  <c:v>0.47222222222222221</c:v>
                </c:pt>
                <c:pt idx="14">
                  <c:v>1.5</c:v>
                </c:pt>
                <c:pt idx="15">
                  <c:v>2.75</c:v>
                </c:pt>
                <c:pt idx="16">
                  <c:v>3.6388888888888888</c:v>
                </c:pt>
                <c:pt idx="17">
                  <c:v>4.6944444444444438</c:v>
                </c:pt>
                <c:pt idx="18">
                  <c:v>6.0277777777777777</c:v>
                </c:pt>
                <c:pt idx="19">
                  <c:v>7.2222222222222223</c:v>
                </c:pt>
                <c:pt idx="20">
                  <c:v>7.6388888888888884</c:v>
                </c:pt>
                <c:pt idx="21">
                  <c:v>7.8055555555555554</c:v>
                </c:pt>
                <c:pt idx="22">
                  <c:v>7.8611111111111107</c:v>
                </c:pt>
                <c:pt idx="23">
                  <c:v>8</c:v>
                </c:pt>
                <c:pt idx="24">
                  <c:v>8.0833333333333339</c:v>
                </c:pt>
                <c:pt idx="25">
                  <c:v>8.5555555555555554</c:v>
                </c:pt>
                <c:pt idx="26">
                  <c:v>8.8611111111111107</c:v>
                </c:pt>
                <c:pt idx="27">
                  <c:v>9.4722222222222232</c:v>
                </c:pt>
                <c:pt idx="28">
                  <c:v>10.166666666666666</c:v>
                </c:pt>
                <c:pt idx="29">
                  <c:v>10.861111111111111</c:v>
                </c:pt>
                <c:pt idx="30">
                  <c:v>11.472222222222221</c:v>
                </c:pt>
                <c:pt idx="31">
                  <c:v>11.805555555555555</c:v>
                </c:pt>
                <c:pt idx="32">
                  <c:v>12.027777777777777</c:v>
                </c:pt>
                <c:pt idx="33">
                  <c:v>12.194444444444443</c:v>
                </c:pt>
                <c:pt idx="34">
                  <c:v>12.333333333333332</c:v>
                </c:pt>
                <c:pt idx="35">
                  <c:v>12.361111111111111</c:v>
                </c:pt>
                <c:pt idx="36">
                  <c:v>12.277777777777779</c:v>
                </c:pt>
                <c:pt idx="37">
                  <c:v>11.861111111111112</c:v>
                </c:pt>
                <c:pt idx="38">
                  <c:v>11.083333333333332</c:v>
                </c:pt>
                <c:pt idx="39">
                  <c:v>10.277777777777777</c:v>
                </c:pt>
                <c:pt idx="40">
                  <c:v>9.6111111111111107</c:v>
                </c:pt>
                <c:pt idx="41">
                  <c:v>8.9722222222222214</c:v>
                </c:pt>
                <c:pt idx="42">
                  <c:v>8.0555555555555554</c:v>
                </c:pt>
                <c:pt idx="43">
                  <c:v>6.9722222222222223</c:v>
                </c:pt>
                <c:pt idx="44">
                  <c:v>6.1666666666666661</c:v>
                </c:pt>
                <c:pt idx="45">
                  <c:v>5.8055555555555554</c:v>
                </c:pt>
                <c:pt idx="46">
                  <c:v>5.6666666666666661</c:v>
                </c:pt>
                <c:pt idx="47">
                  <c:v>5.416666666666667</c:v>
                </c:pt>
                <c:pt idx="48">
                  <c:v>5.1111111111111107</c:v>
                </c:pt>
                <c:pt idx="49">
                  <c:v>4.9444444444444446</c:v>
                </c:pt>
                <c:pt idx="50">
                  <c:v>4.9444444444444446</c:v>
                </c:pt>
                <c:pt idx="51">
                  <c:v>4.833333333333333</c:v>
                </c:pt>
                <c:pt idx="52">
                  <c:v>4.3611111111111107</c:v>
                </c:pt>
                <c:pt idx="53">
                  <c:v>3.6388888888888888</c:v>
                </c:pt>
                <c:pt idx="54">
                  <c:v>3.3611111111111107</c:v>
                </c:pt>
                <c:pt idx="55">
                  <c:v>3.333333333333333</c:v>
                </c:pt>
                <c:pt idx="56">
                  <c:v>3.333333333333333</c:v>
                </c:pt>
                <c:pt idx="57">
                  <c:v>3.333333333333333</c:v>
                </c:pt>
                <c:pt idx="58">
                  <c:v>3.416666666666667</c:v>
                </c:pt>
                <c:pt idx="59">
                  <c:v>3.5</c:v>
                </c:pt>
                <c:pt idx="60">
                  <c:v>4.083333333333333</c:v>
                </c:pt>
                <c:pt idx="61">
                  <c:v>4.25</c:v>
                </c:pt>
                <c:pt idx="62">
                  <c:v>4.416666666666667</c:v>
                </c:pt>
                <c:pt idx="63">
                  <c:v>4.5</c:v>
                </c:pt>
                <c:pt idx="64">
                  <c:v>4.75</c:v>
                </c:pt>
                <c:pt idx="65">
                  <c:v>4.9444444444444446</c:v>
                </c:pt>
                <c:pt idx="66">
                  <c:v>5.0277777777777777</c:v>
                </c:pt>
                <c:pt idx="67">
                  <c:v>5.1111111111111107</c:v>
                </c:pt>
                <c:pt idx="68">
                  <c:v>5.6388888888888893</c:v>
                </c:pt>
                <c:pt idx="69">
                  <c:v>6.4444444444444438</c:v>
                </c:pt>
                <c:pt idx="70">
                  <c:v>7.3611111111111107</c:v>
                </c:pt>
                <c:pt idx="71">
                  <c:v>8.2777777777777786</c:v>
                </c:pt>
                <c:pt idx="72">
                  <c:v>9.0555555555555554</c:v>
                </c:pt>
                <c:pt idx="73">
                  <c:v>9.5555555555555554</c:v>
                </c:pt>
                <c:pt idx="74">
                  <c:v>9.8611111111111107</c:v>
                </c:pt>
                <c:pt idx="75">
                  <c:v>10.111111111111111</c:v>
                </c:pt>
                <c:pt idx="76">
                  <c:v>10.388888888888888</c:v>
                </c:pt>
                <c:pt idx="77">
                  <c:v>10.694444444444445</c:v>
                </c:pt>
                <c:pt idx="78">
                  <c:v>10.916666666666666</c:v>
                </c:pt>
                <c:pt idx="79">
                  <c:v>10.972222222222221</c:v>
                </c:pt>
                <c:pt idx="80">
                  <c:v>10.833333333333334</c:v>
                </c:pt>
                <c:pt idx="81">
                  <c:v>10.694444444444445</c:v>
                </c:pt>
                <c:pt idx="82">
                  <c:v>10.361111111111111</c:v>
                </c:pt>
                <c:pt idx="83">
                  <c:v>10.277777777777777</c:v>
                </c:pt>
                <c:pt idx="84">
                  <c:v>10.194444444444445</c:v>
                </c:pt>
                <c:pt idx="85">
                  <c:v>9.9722222222222214</c:v>
                </c:pt>
                <c:pt idx="86">
                  <c:v>9.8055555555555554</c:v>
                </c:pt>
                <c:pt idx="87">
                  <c:v>9.6111111111111107</c:v>
                </c:pt>
                <c:pt idx="88">
                  <c:v>9.5</c:v>
                </c:pt>
                <c:pt idx="89">
                  <c:v>8.8611111111111107</c:v>
                </c:pt>
                <c:pt idx="90">
                  <c:v>7.583333333333333</c:v>
                </c:pt>
                <c:pt idx="91">
                  <c:v>6.1111111111111107</c:v>
                </c:pt>
                <c:pt idx="92">
                  <c:v>4.7222222222222223</c:v>
                </c:pt>
                <c:pt idx="93">
                  <c:v>3.9444444444444442</c:v>
                </c:pt>
                <c:pt idx="94">
                  <c:v>3.333333333333333</c:v>
                </c:pt>
                <c:pt idx="95">
                  <c:v>2.5277777777777777</c:v>
                </c:pt>
                <c:pt idx="96">
                  <c:v>1.6111111111111109</c:v>
                </c:pt>
                <c:pt idx="97">
                  <c:v>1</c:v>
                </c:pt>
                <c:pt idx="98">
                  <c:v>0.61111111111111116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5.5555555555555559E-2</c:v>
                </c:pt>
                <c:pt idx="139">
                  <c:v>0.52777777777777779</c:v>
                </c:pt>
                <c:pt idx="140">
                  <c:v>1.6944444444444442</c:v>
                </c:pt>
                <c:pt idx="141">
                  <c:v>3.2499999999999996</c:v>
                </c:pt>
                <c:pt idx="142">
                  <c:v>4.5555555555555554</c:v>
                </c:pt>
                <c:pt idx="143">
                  <c:v>5.2499999999999991</c:v>
                </c:pt>
                <c:pt idx="144">
                  <c:v>5.5277777777777777</c:v>
                </c:pt>
                <c:pt idx="145">
                  <c:v>5.7777777777777777</c:v>
                </c:pt>
                <c:pt idx="146">
                  <c:v>6.333333333333333</c:v>
                </c:pt>
                <c:pt idx="147">
                  <c:v>7.0555555555555554</c:v>
                </c:pt>
                <c:pt idx="148">
                  <c:v>7.6944444444444438</c:v>
                </c:pt>
                <c:pt idx="149">
                  <c:v>8.1111111111111107</c:v>
                </c:pt>
                <c:pt idx="150">
                  <c:v>8.2777777777777786</c:v>
                </c:pt>
                <c:pt idx="151">
                  <c:v>8.1666666666666661</c:v>
                </c:pt>
                <c:pt idx="152">
                  <c:v>7.5555555555555554</c:v>
                </c:pt>
                <c:pt idx="153">
                  <c:v>6.2777777777777777</c:v>
                </c:pt>
                <c:pt idx="154">
                  <c:v>4.8055555555555554</c:v>
                </c:pt>
                <c:pt idx="155">
                  <c:v>3.6944444444444446</c:v>
                </c:pt>
                <c:pt idx="156">
                  <c:v>3.333333333333333</c:v>
                </c:pt>
                <c:pt idx="157">
                  <c:v>3.5</c:v>
                </c:pt>
                <c:pt idx="158">
                  <c:v>3.9166666666666665</c:v>
                </c:pt>
                <c:pt idx="159">
                  <c:v>4.7777777777777777</c:v>
                </c:pt>
                <c:pt idx="160">
                  <c:v>5.5833333333333339</c:v>
                </c:pt>
                <c:pt idx="161">
                  <c:v>6.4999999999999991</c:v>
                </c:pt>
                <c:pt idx="162">
                  <c:v>7.083333333333333</c:v>
                </c:pt>
                <c:pt idx="163">
                  <c:v>7.666666666666667</c:v>
                </c:pt>
                <c:pt idx="164">
                  <c:v>8.1944444444444446</c:v>
                </c:pt>
                <c:pt idx="165">
                  <c:v>8.6388888888888893</c:v>
                </c:pt>
                <c:pt idx="166">
                  <c:v>8.9166666666666661</c:v>
                </c:pt>
                <c:pt idx="167">
                  <c:v>9.2222222222222232</c:v>
                </c:pt>
                <c:pt idx="168">
                  <c:v>9.7777777777777786</c:v>
                </c:pt>
                <c:pt idx="169">
                  <c:v>10.333333333333334</c:v>
                </c:pt>
                <c:pt idx="170">
                  <c:v>10.555555555555555</c:v>
                </c:pt>
                <c:pt idx="171">
                  <c:v>10.388888888888888</c:v>
                </c:pt>
                <c:pt idx="172">
                  <c:v>9.75</c:v>
                </c:pt>
                <c:pt idx="173">
                  <c:v>8.6111111111111107</c:v>
                </c:pt>
                <c:pt idx="174">
                  <c:v>7.5277777777777777</c:v>
                </c:pt>
                <c:pt idx="175">
                  <c:v>7.0277777777777777</c:v>
                </c:pt>
                <c:pt idx="176">
                  <c:v>6.9722222222222223</c:v>
                </c:pt>
                <c:pt idx="177">
                  <c:v>7.1944444444444438</c:v>
                </c:pt>
                <c:pt idx="178">
                  <c:v>7.7222222222222223</c:v>
                </c:pt>
                <c:pt idx="179">
                  <c:v>8.1111111111111107</c:v>
                </c:pt>
                <c:pt idx="180">
                  <c:v>8.2222222222222232</c:v>
                </c:pt>
                <c:pt idx="181">
                  <c:v>8.1944444444444446</c:v>
                </c:pt>
                <c:pt idx="182">
                  <c:v>8.1111111111111107</c:v>
                </c:pt>
                <c:pt idx="183">
                  <c:v>7.8611111111111107</c:v>
                </c:pt>
                <c:pt idx="184">
                  <c:v>7.25</c:v>
                </c:pt>
                <c:pt idx="185">
                  <c:v>6.5555555555555554</c:v>
                </c:pt>
                <c:pt idx="186">
                  <c:v>5.833333333333333</c:v>
                </c:pt>
                <c:pt idx="187">
                  <c:v>5.2499999999999991</c:v>
                </c:pt>
                <c:pt idx="188">
                  <c:v>4.75</c:v>
                </c:pt>
                <c:pt idx="189">
                  <c:v>4.3611111111111107</c:v>
                </c:pt>
                <c:pt idx="190">
                  <c:v>4.0277777777777777</c:v>
                </c:pt>
                <c:pt idx="191">
                  <c:v>3.8055555555555554</c:v>
                </c:pt>
                <c:pt idx="192">
                  <c:v>3.5833333333333335</c:v>
                </c:pt>
                <c:pt idx="193">
                  <c:v>3.4722222222222223</c:v>
                </c:pt>
                <c:pt idx="194">
                  <c:v>3.3888888888888884</c:v>
                </c:pt>
                <c:pt idx="195">
                  <c:v>3.333333333333333</c:v>
                </c:pt>
                <c:pt idx="196">
                  <c:v>3.333333333333333</c:v>
                </c:pt>
                <c:pt idx="197">
                  <c:v>3.333333333333333</c:v>
                </c:pt>
                <c:pt idx="198">
                  <c:v>3.333333333333333</c:v>
                </c:pt>
                <c:pt idx="199">
                  <c:v>3.4722222222222223</c:v>
                </c:pt>
                <c:pt idx="200">
                  <c:v>3.6111111111111112</c:v>
                </c:pt>
                <c:pt idx="201">
                  <c:v>3.8888888888888888</c:v>
                </c:pt>
                <c:pt idx="202">
                  <c:v>4.166666666666667</c:v>
                </c:pt>
                <c:pt idx="203">
                  <c:v>4.583333333333333</c:v>
                </c:pt>
                <c:pt idx="204">
                  <c:v>5.2777777777777777</c:v>
                </c:pt>
                <c:pt idx="205">
                  <c:v>5.8888888888888884</c:v>
                </c:pt>
                <c:pt idx="206">
                  <c:v>6.6111111111111107</c:v>
                </c:pt>
                <c:pt idx="207">
                  <c:v>7.4722222222222214</c:v>
                </c:pt>
                <c:pt idx="208">
                  <c:v>8.2222222222222232</c:v>
                </c:pt>
                <c:pt idx="209">
                  <c:v>8.8888888888888893</c:v>
                </c:pt>
                <c:pt idx="210">
                  <c:v>9.7777777777777786</c:v>
                </c:pt>
                <c:pt idx="211">
                  <c:v>10.416666666666666</c:v>
                </c:pt>
                <c:pt idx="212">
                  <c:v>10.888888888888889</c:v>
                </c:pt>
                <c:pt idx="213">
                  <c:v>11.25</c:v>
                </c:pt>
                <c:pt idx="214">
                  <c:v>11.555555555555555</c:v>
                </c:pt>
                <c:pt idx="215">
                  <c:v>11.972222222222223</c:v>
                </c:pt>
                <c:pt idx="216">
                  <c:v>12.5</c:v>
                </c:pt>
                <c:pt idx="217">
                  <c:v>13.083333333333334</c:v>
                </c:pt>
                <c:pt idx="218">
                  <c:v>13.611111111111111</c:v>
                </c:pt>
                <c:pt idx="219">
                  <c:v>14.055555555555555</c:v>
                </c:pt>
                <c:pt idx="220">
                  <c:v>14.388888888888888</c:v>
                </c:pt>
                <c:pt idx="221">
                  <c:v>14.638888888888889</c:v>
                </c:pt>
                <c:pt idx="222">
                  <c:v>14.75</c:v>
                </c:pt>
                <c:pt idx="223">
                  <c:v>14.861111111111111</c:v>
                </c:pt>
                <c:pt idx="224">
                  <c:v>14.944444444444443</c:v>
                </c:pt>
                <c:pt idx="225">
                  <c:v>15.055555555555555</c:v>
                </c:pt>
                <c:pt idx="226">
                  <c:v>15.222222222222221</c:v>
                </c:pt>
                <c:pt idx="227">
                  <c:v>15.361111111111111</c:v>
                </c:pt>
                <c:pt idx="228">
                  <c:v>15.499999999999998</c:v>
                </c:pt>
                <c:pt idx="229">
                  <c:v>15.611111111111111</c:v>
                </c:pt>
                <c:pt idx="230">
                  <c:v>15.694444444444445</c:v>
                </c:pt>
                <c:pt idx="231">
                  <c:v>15.694444444444445</c:v>
                </c:pt>
                <c:pt idx="232">
                  <c:v>15.611111111111111</c:v>
                </c:pt>
                <c:pt idx="233">
                  <c:v>15.25</c:v>
                </c:pt>
                <c:pt idx="234">
                  <c:v>14.694444444444443</c:v>
                </c:pt>
                <c:pt idx="235">
                  <c:v>14.166666666666666</c:v>
                </c:pt>
                <c:pt idx="236">
                  <c:v>13.833333333333332</c:v>
                </c:pt>
                <c:pt idx="237">
                  <c:v>13.666666666666668</c:v>
                </c:pt>
                <c:pt idx="238">
                  <c:v>13.444444444444443</c:v>
                </c:pt>
                <c:pt idx="239">
                  <c:v>13.027777777777777</c:v>
                </c:pt>
                <c:pt idx="240">
                  <c:v>12.305555555555554</c:v>
                </c:pt>
                <c:pt idx="241">
                  <c:v>11.527777777777777</c:v>
                </c:pt>
                <c:pt idx="242">
                  <c:v>10.972222222222221</c:v>
                </c:pt>
                <c:pt idx="243">
                  <c:v>10.277777777777777</c:v>
                </c:pt>
                <c:pt idx="244">
                  <c:v>9.6111111111111107</c:v>
                </c:pt>
                <c:pt idx="245">
                  <c:v>8.9722222222222214</c:v>
                </c:pt>
                <c:pt idx="246">
                  <c:v>8.0555555555555554</c:v>
                </c:pt>
                <c:pt idx="247">
                  <c:v>6.9722222222222223</c:v>
                </c:pt>
                <c:pt idx="248">
                  <c:v>6.1666666666666661</c:v>
                </c:pt>
                <c:pt idx="249">
                  <c:v>5.8055555555555554</c:v>
                </c:pt>
                <c:pt idx="250">
                  <c:v>5.6666666666666661</c:v>
                </c:pt>
                <c:pt idx="251">
                  <c:v>5.416666666666667</c:v>
                </c:pt>
                <c:pt idx="252">
                  <c:v>5.1111111111111107</c:v>
                </c:pt>
                <c:pt idx="253">
                  <c:v>4.9444444444444446</c:v>
                </c:pt>
                <c:pt idx="254">
                  <c:v>4.9444444444444446</c:v>
                </c:pt>
                <c:pt idx="255">
                  <c:v>4.833333333333333</c:v>
                </c:pt>
                <c:pt idx="256">
                  <c:v>4.3611111111111107</c:v>
                </c:pt>
                <c:pt idx="257">
                  <c:v>4.0277777777777777</c:v>
                </c:pt>
                <c:pt idx="258">
                  <c:v>4.2777777777777777</c:v>
                </c:pt>
                <c:pt idx="259">
                  <c:v>4.9722222222222214</c:v>
                </c:pt>
                <c:pt idx="260">
                  <c:v>5.7222222222222223</c:v>
                </c:pt>
                <c:pt idx="261">
                  <c:v>6.4444444444444438</c:v>
                </c:pt>
                <c:pt idx="262">
                  <c:v>7.1388888888888884</c:v>
                </c:pt>
                <c:pt idx="263">
                  <c:v>7.9722222222222214</c:v>
                </c:pt>
                <c:pt idx="264">
                  <c:v>9.0277777777777768</c:v>
                </c:pt>
                <c:pt idx="265">
                  <c:v>10.027777777777779</c:v>
                </c:pt>
                <c:pt idx="266">
                  <c:v>10.833333333333334</c:v>
                </c:pt>
                <c:pt idx="267">
                  <c:v>11.333333333333332</c:v>
                </c:pt>
                <c:pt idx="268">
                  <c:v>11.916666666666666</c:v>
                </c:pt>
                <c:pt idx="269">
                  <c:v>12.333333333333332</c:v>
                </c:pt>
                <c:pt idx="270">
                  <c:v>12.75</c:v>
                </c:pt>
                <c:pt idx="271">
                  <c:v>12.777777777777777</c:v>
                </c:pt>
                <c:pt idx="272">
                  <c:v>12.666666666666666</c:v>
                </c:pt>
                <c:pt idx="273">
                  <c:v>12.583333333333332</c:v>
                </c:pt>
                <c:pt idx="274">
                  <c:v>12.138888888888889</c:v>
                </c:pt>
                <c:pt idx="275">
                  <c:v>11.333333333333332</c:v>
                </c:pt>
                <c:pt idx="276">
                  <c:v>10.555555555555555</c:v>
                </c:pt>
                <c:pt idx="277">
                  <c:v>9.5555555555555554</c:v>
                </c:pt>
                <c:pt idx="278">
                  <c:v>8.5833333333333321</c:v>
                </c:pt>
                <c:pt idx="279">
                  <c:v>7.083333333333333</c:v>
                </c:pt>
                <c:pt idx="280">
                  <c:v>5.9444444444444438</c:v>
                </c:pt>
                <c:pt idx="281">
                  <c:v>5.6111111111111107</c:v>
                </c:pt>
                <c:pt idx="282">
                  <c:v>6.3611111111111107</c:v>
                </c:pt>
                <c:pt idx="283">
                  <c:v>7.3888888888888893</c:v>
                </c:pt>
                <c:pt idx="284">
                  <c:v>8.3888888888888893</c:v>
                </c:pt>
                <c:pt idx="285">
                  <c:v>9.4722222222222232</c:v>
                </c:pt>
                <c:pt idx="286">
                  <c:v>10.388888888888888</c:v>
                </c:pt>
                <c:pt idx="287">
                  <c:v>11.305555555555555</c:v>
                </c:pt>
                <c:pt idx="288">
                  <c:v>12.222222222222221</c:v>
                </c:pt>
                <c:pt idx="289">
                  <c:v>13.138888888888888</c:v>
                </c:pt>
                <c:pt idx="290">
                  <c:v>13.666666666666668</c:v>
                </c:pt>
                <c:pt idx="291">
                  <c:v>13.833333333333332</c:v>
                </c:pt>
                <c:pt idx="292">
                  <c:v>13.666666666666668</c:v>
                </c:pt>
                <c:pt idx="293">
                  <c:v>13.361111111111111</c:v>
                </c:pt>
                <c:pt idx="294">
                  <c:v>13.138888888888888</c:v>
                </c:pt>
                <c:pt idx="295">
                  <c:v>12.999999999999998</c:v>
                </c:pt>
                <c:pt idx="296">
                  <c:v>12.972222222222223</c:v>
                </c:pt>
                <c:pt idx="297">
                  <c:v>12.999999999999998</c:v>
                </c:pt>
                <c:pt idx="298">
                  <c:v>13.083333333333334</c:v>
                </c:pt>
                <c:pt idx="299">
                  <c:v>13.138888888888888</c:v>
                </c:pt>
                <c:pt idx="300">
                  <c:v>13.138888888888888</c:v>
                </c:pt>
                <c:pt idx="301">
                  <c:v>13.083333333333334</c:v>
                </c:pt>
                <c:pt idx="302">
                  <c:v>12.944444444444445</c:v>
                </c:pt>
                <c:pt idx="303">
                  <c:v>12.722222222222221</c:v>
                </c:pt>
                <c:pt idx="304">
                  <c:v>12.444444444444443</c:v>
                </c:pt>
                <c:pt idx="305">
                  <c:v>12.027777777777777</c:v>
                </c:pt>
                <c:pt idx="306">
                  <c:v>11.611111111111111</c:v>
                </c:pt>
                <c:pt idx="307">
                  <c:v>11.333333333333332</c:v>
                </c:pt>
                <c:pt idx="308">
                  <c:v>11.194444444444443</c:v>
                </c:pt>
                <c:pt idx="309">
                  <c:v>11.138888888888889</c:v>
                </c:pt>
                <c:pt idx="310">
                  <c:v>11.027777777777779</c:v>
                </c:pt>
                <c:pt idx="311">
                  <c:v>10.888888888888889</c:v>
                </c:pt>
                <c:pt idx="312">
                  <c:v>10.694444444444445</c:v>
                </c:pt>
                <c:pt idx="313">
                  <c:v>10.388888888888888</c:v>
                </c:pt>
                <c:pt idx="314">
                  <c:v>10</c:v>
                </c:pt>
                <c:pt idx="315">
                  <c:v>9.5555555555555554</c:v>
                </c:pt>
                <c:pt idx="316">
                  <c:v>9.1666666666666661</c:v>
                </c:pt>
                <c:pt idx="317">
                  <c:v>8.8055555555555554</c:v>
                </c:pt>
                <c:pt idx="318">
                  <c:v>8.3333333333333339</c:v>
                </c:pt>
                <c:pt idx="319">
                  <c:v>7.7777777777777777</c:v>
                </c:pt>
                <c:pt idx="320">
                  <c:v>7.25</c:v>
                </c:pt>
                <c:pt idx="321">
                  <c:v>7.1111111111111116</c:v>
                </c:pt>
                <c:pt idx="322">
                  <c:v>6.9166666666666661</c:v>
                </c:pt>
                <c:pt idx="323">
                  <c:v>6.9166666666666661</c:v>
                </c:pt>
                <c:pt idx="324">
                  <c:v>6.75</c:v>
                </c:pt>
                <c:pt idx="325">
                  <c:v>6.6388888888888884</c:v>
                </c:pt>
                <c:pt idx="326">
                  <c:v>6.6388888888888884</c:v>
                </c:pt>
                <c:pt idx="327">
                  <c:v>6.5555555555555554</c:v>
                </c:pt>
                <c:pt idx="328">
                  <c:v>6.4722222222222223</c:v>
                </c:pt>
                <c:pt idx="329">
                  <c:v>5.6944444444444446</c:v>
                </c:pt>
                <c:pt idx="330">
                  <c:v>4.8611111111111107</c:v>
                </c:pt>
                <c:pt idx="331">
                  <c:v>4.6944444444444438</c:v>
                </c:pt>
                <c:pt idx="332">
                  <c:v>4.6388888888888884</c:v>
                </c:pt>
                <c:pt idx="333">
                  <c:v>4.416666666666667</c:v>
                </c:pt>
                <c:pt idx="334">
                  <c:v>4.333333333333333</c:v>
                </c:pt>
                <c:pt idx="335">
                  <c:v>4.166666666666667</c:v>
                </c:pt>
                <c:pt idx="336">
                  <c:v>4.0277777777777777</c:v>
                </c:pt>
                <c:pt idx="337">
                  <c:v>3.9722222222222223</c:v>
                </c:pt>
                <c:pt idx="338">
                  <c:v>4.0277777777777777</c:v>
                </c:pt>
                <c:pt idx="339">
                  <c:v>4.2777777777777777</c:v>
                </c:pt>
                <c:pt idx="340">
                  <c:v>4.9444444444444446</c:v>
                </c:pt>
                <c:pt idx="341">
                  <c:v>5.8611111111111116</c:v>
                </c:pt>
                <c:pt idx="342">
                  <c:v>6.6944444444444446</c:v>
                </c:pt>
                <c:pt idx="343">
                  <c:v>6.9444444444444446</c:v>
                </c:pt>
                <c:pt idx="344">
                  <c:v>7.0277777777777777</c:v>
                </c:pt>
                <c:pt idx="345">
                  <c:v>7.083333333333333</c:v>
                </c:pt>
                <c:pt idx="346">
                  <c:v>7.333333333333333</c:v>
                </c:pt>
                <c:pt idx="347">
                  <c:v>7.3888888888888893</c:v>
                </c:pt>
                <c:pt idx="348">
                  <c:v>7.5277777777777777</c:v>
                </c:pt>
                <c:pt idx="349">
                  <c:v>7.6944444444444438</c:v>
                </c:pt>
                <c:pt idx="350">
                  <c:v>7.8055555555555554</c:v>
                </c:pt>
                <c:pt idx="351">
                  <c:v>7.833333333333333</c:v>
                </c:pt>
                <c:pt idx="352">
                  <c:v>7.8055555555555554</c:v>
                </c:pt>
                <c:pt idx="353">
                  <c:v>7.7777777777777777</c:v>
                </c:pt>
                <c:pt idx="354">
                  <c:v>7.7499999999999991</c:v>
                </c:pt>
                <c:pt idx="355">
                  <c:v>7.7499999999999991</c:v>
                </c:pt>
                <c:pt idx="356">
                  <c:v>7.8055555555555554</c:v>
                </c:pt>
                <c:pt idx="357">
                  <c:v>7.833333333333333</c:v>
                </c:pt>
                <c:pt idx="358">
                  <c:v>7.7777777777777777</c:v>
                </c:pt>
                <c:pt idx="359">
                  <c:v>7.4722222222222214</c:v>
                </c:pt>
                <c:pt idx="360">
                  <c:v>6.9444444444444446</c:v>
                </c:pt>
                <c:pt idx="361">
                  <c:v>6.4444444444444438</c:v>
                </c:pt>
                <c:pt idx="362">
                  <c:v>6.083333333333333</c:v>
                </c:pt>
                <c:pt idx="363">
                  <c:v>5.8611111111111116</c:v>
                </c:pt>
                <c:pt idx="364">
                  <c:v>5.75</c:v>
                </c:pt>
                <c:pt idx="365">
                  <c:v>5.75</c:v>
                </c:pt>
                <c:pt idx="366">
                  <c:v>5.7777777777777777</c:v>
                </c:pt>
                <c:pt idx="367">
                  <c:v>5.8888888888888884</c:v>
                </c:pt>
                <c:pt idx="368">
                  <c:v>6.1388888888888893</c:v>
                </c:pt>
                <c:pt idx="369">
                  <c:v>6.5277777777777777</c:v>
                </c:pt>
                <c:pt idx="370">
                  <c:v>6.75</c:v>
                </c:pt>
                <c:pt idx="371">
                  <c:v>6.8055555555555554</c:v>
                </c:pt>
                <c:pt idx="372">
                  <c:v>6.6111111111111107</c:v>
                </c:pt>
                <c:pt idx="373">
                  <c:v>5.916666666666667</c:v>
                </c:pt>
                <c:pt idx="374">
                  <c:v>4.9166666666666661</c:v>
                </c:pt>
                <c:pt idx="375">
                  <c:v>4</c:v>
                </c:pt>
                <c:pt idx="376">
                  <c:v>3.3055555555555554</c:v>
                </c:pt>
                <c:pt idx="377">
                  <c:v>2.833333333333333</c:v>
                </c:pt>
                <c:pt idx="378">
                  <c:v>2.4722222222222223</c:v>
                </c:pt>
                <c:pt idx="379">
                  <c:v>2.2222222222222223</c:v>
                </c:pt>
                <c:pt idx="380">
                  <c:v>2</c:v>
                </c:pt>
                <c:pt idx="381">
                  <c:v>1.6944444444444442</c:v>
                </c:pt>
                <c:pt idx="382">
                  <c:v>1.3611111111111112</c:v>
                </c:pt>
                <c:pt idx="383">
                  <c:v>1.0277777777777779</c:v>
                </c:pt>
                <c:pt idx="384">
                  <c:v>0.63888888888888884</c:v>
                </c:pt>
                <c:pt idx="385">
                  <c:v>0.25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0.1388888888888889</c:v>
                </c:pt>
                <c:pt idx="393">
                  <c:v>0.58333333333333337</c:v>
                </c:pt>
                <c:pt idx="394">
                  <c:v>1.3333333333333333</c:v>
                </c:pt>
                <c:pt idx="395">
                  <c:v>2.3055555555555558</c:v>
                </c:pt>
                <c:pt idx="396">
                  <c:v>3.416666666666667</c:v>
                </c:pt>
                <c:pt idx="397">
                  <c:v>4.6111111111111116</c:v>
                </c:pt>
                <c:pt idx="398">
                  <c:v>5.8055555555555554</c:v>
                </c:pt>
                <c:pt idx="399">
                  <c:v>6.7222222222222214</c:v>
                </c:pt>
                <c:pt idx="400">
                  <c:v>7.1111111111111116</c:v>
                </c:pt>
                <c:pt idx="401">
                  <c:v>7.1111111111111116</c:v>
                </c:pt>
                <c:pt idx="402">
                  <c:v>6.9166666666666661</c:v>
                </c:pt>
                <c:pt idx="403">
                  <c:v>6.4722222222222223</c:v>
                </c:pt>
                <c:pt idx="404">
                  <c:v>6</c:v>
                </c:pt>
                <c:pt idx="405">
                  <c:v>5.6111111111111107</c:v>
                </c:pt>
                <c:pt idx="406">
                  <c:v>5.1944444444444438</c:v>
                </c:pt>
                <c:pt idx="407">
                  <c:v>4.7222222222222223</c:v>
                </c:pt>
                <c:pt idx="408">
                  <c:v>4.25</c:v>
                </c:pt>
                <c:pt idx="409">
                  <c:v>3.9444444444444442</c:v>
                </c:pt>
                <c:pt idx="410">
                  <c:v>3.8611111111111112</c:v>
                </c:pt>
                <c:pt idx="411">
                  <c:v>3.8888888888888888</c:v>
                </c:pt>
                <c:pt idx="412">
                  <c:v>3.9444444444444442</c:v>
                </c:pt>
                <c:pt idx="413">
                  <c:v>4.0277777777777777</c:v>
                </c:pt>
                <c:pt idx="414">
                  <c:v>4.1388888888888893</c:v>
                </c:pt>
                <c:pt idx="415">
                  <c:v>4.416666666666667</c:v>
                </c:pt>
                <c:pt idx="416">
                  <c:v>4.833333333333333</c:v>
                </c:pt>
                <c:pt idx="417">
                  <c:v>5.1944444444444438</c:v>
                </c:pt>
                <c:pt idx="418">
                  <c:v>5.3055555555555562</c:v>
                </c:pt>
                <c:pt idx="419">
                  <c:v>5.2222222222222223</c:v>
                </c:pt>
                <c:pt idx="420">
                  <c:v>4.8888888888888893</c:v>
                </c:pt>
                <c:pt idx="421">
                  <c:v>4.6111111111111116</c:v>
                </c:pt>
                <c:pt idx="422">
                  <c:v>4.5</c:v>
                </c:pt>
                <c:pt idx="423">
                  <c:v>4.5555555555555554</c:v>
                </c:pt>
                <c:pt idx="424">
                  <c:v>4.7777777777777777</c:v>
                </c:pt>
                <c:pt idx="425">
                  <c:v>5.3055555555555562</c:v>
                </c:pt>
                <c:pt idx="426">
                  <c:v>6.2777777777777777</c:v>
                </c:pt>
                <c:pt idx="427">
                  <c:v>7.6111111111111107</c:v>
                </c:pt>
                <c:pt idx="428">
                  <c:v>8.7777777777777786</c:v>
                </c:pt>
                <c:pt idx="429">
                  <c:v>9.2777777777777768</c:v>
                </c:pt>
                <c:pt idx="430">
                  <c:v>9.3055555555555554</c:v>
                </c:pt>
                <c:pt idx="431">
                  <c:v>9.1111111111111107</c:v>
                </c:pt>
                <c:pt idx="432">
                  <c:v>8.8611111111111107</c:v>
                </c:pt>
                <c:pt idx="433">
                  <c:v>8.6944444444444446</c:v>
                </c:pt>
                <c:pt idx="434">
                  <c:v>8.6388888888888893</c:v>
                </c:pt>
                <c:pt idx="435">
                  <c:v>8.5</c:v>
                </c:pt>
                <c:pt idx="436">
                  <c:v>8.1111111111111107</c:v>
                </c:pt>
                <c:pt idx="437">
                  <c:v>7.4166666666666661</c:v>
                </c:pt>
                <c:pt idx="438">
                  <c:v>6.3888888888888884</c:v>
                </c:pt>
                <c:pt idx="439">
                  <c:v>5.0555555555555554</c:v>
                </c:pt>
                <c:pt idx="440">
                  <c:v>3.5833333333333335</c:v>
                </c:pt>
                <c:pt idx="441">
                  <c:v>2.1388888888888888</c:v>
                </c:pt>
                <c:pt idx="442">
                  <c:v>1.0555555555555556</c:v>
                </c:pt>
                <c:pt idx="443">
                  <c:v>0.3611111111111111</c:v>
                </c:pt>
                <c:pt idx="444">
                  <c:v>5.5555555555555559E-2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0.1388888888888889</c:v>
                </c:pt>
                <c:pt idx="513">
                  <c:v>0.69444444444444442</c:v>
                </c:pt>
                <c:pt idx="514">
                  <c:v>1.8333333333333333</c:v>
                </c:pt>
                <c:pt idx="515">
                  <c:v>3.2777777777777777</c:v>
                </c:pt>
                <c:pt idx="516">
                  <c:v>4.666666666666667</c:v>
                </c:pt>
                <c:pt idx="517">
                  <c:v>5.6944444444444446</c:v>
                </c:pt>
                <c:pt idx="518">
                  <c:v>6.083333333333333</c:v>
                </c:pt>
                <c:pt idx="519">
                  <c:v>6.083333333333333</c:v>
                </c:pt>
                <c:pt idx="520">
                  <c:v>5.916666666666667</c:v>
                </c:pt>
                <c:pt idx="521">
                  <c:v>5.6388888888888893</c:v>
                </c:pt>
                <c:pt idx="522">
                  <c:v>5.333333333333333</c:v>
                </c:pt>
                <c:pt idx="523">
                  <c:v>4.9444444444444446</c:v>
                </c:pt>
                <c:pt idx="524">
                  <c:v>4.3055555555555554</c:v>
                </c:pt>
                <c:pt idx="525">
                  <c:v>3.3055555555555554</c:v>
                </c:pt>
                <c:pt idx="526">
                  <c:v>2.1111111111111112</c:v>
                </c:pt>
                <c:pt idx="527">
                  <c:v>1.1111111111111112</c:v>
                </c:pt>
                <c:pt idx="528">
                  <c:v>0.55555555555555558</c:v>
                </c:pt>
                <c:pt idx="529">
                  <c:v>0.27777777777777779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5.5555555555555559E-2</c:v>
                </c:pt>
                <c:pt idx="534">
                  <c:v>0.33333333333333331</c:v>
                </c:pt>
                <c:pt idx="535">
                  <c:v>0.88888888888888895</c:v>
                </c:pt>
                <c:pt idx="536">
                  <c:v>1.4444444444444444</c:v>
                </c:pt>
                <c:pt idx="537">
                  <c:v>2.2777777777777777</c:v>
                </c:pt>
                <c:pt idx="538">
                  <c:v>3.6111111111111112</c:v>
                </c:pt>
                <c:pt idx="539">
                  <c:v>5.2222222222222223</c:v>
                </c:pt>
                <c:pt idx="540">
                  <c:v>6.416666666666667</c:v>
                </c:pt>
                <c:pt idx="541">
                  <c:v>6.8055555555555554</c:v>
                </c:pt>
                <c:pt idx="542">
                  <c:v>6.8055555555555554</c:v>
                </c:pt>
                <c:pt idx="543">
                  <c:v>6.75</c:v>
                </c:pt>
                <c:pt idx="544">
                  <c:v>6.5555555555555554</c:v>
                </c:pt>
                <c:pt idx="545">
                  <c:v>6.1944444444444446</c:v>
                </c:pt>
                <c:pt idx="546">
                  <c:v>5.5833333333333339</c:v>
                </c:pt>
                <c:pt idx="547">
                  <c:v>5.1388888888888884</c:v>
                </c:pt>
                <c:pt idx="548">
                  <c:v>4.7777777777777777</c:v>
                </c:pt>
                <c:pt idx="549">
                  <c:v>4.5277777777777777</c:v>
                </c:pt>
                <c:pt idx="550">
                  <c:v>4.2777777777777777</c:v>
                </c:pt>
                <c:pt idx="551">
                  <c:v>4.083333333333333</c:v>
                </c:pt>
                <c:pt idx="552">
                  <c:v>3.9722222222222223</c:v>
                </c:pt>
                <c:pt idx="553">
                  <c:v>3.8055555555555554</c:v>
                </c:pt>
                <c:pt idx="554">
                  <c:v>3.6944444444444446</c:v>
                </c:pt>
                <c:pt idx="555">
                  <c:v>3.6388888888888888</c:v>
                </c:pt>
                <c:pt idx="556">
                  <c:v>3.6388888888888888</c:v>
                </c:pt>
                <c:pt idx="557">
                  <c:v>3.6944444444444446</c:v>
                </c:pt>
                <c:pt idx="558">
                  <c:v>3.8333333333333335</c:v>
                </c:pt>
                <c:pt idx="559">
                  <c:v>4.0277777777777777</c:v>
                </c:pt>
                <c:pt idx="560">
                  <c:v>4.583333333333333</c:v>
                </c:pt>
                <c:pt idx="561">
                  <c:v>4.7222222222222223</c:v>
                </c:pt>
                <c:pt idx="562">
                  <c:v>4.7222222222222223</c:v>
                </c:pt>
                <c:pt idx="563">
                  <c:v>4.7222222222222223</c:v>
                </c:pt>
                <c:pt idx="564">
                  <c:v>4.2777777777777777</c:v>
                </c:pt>
                <c:pt idx="565">
                  <c:v>2.8055555555555554</c:v>
                </c:pt>
                <c:pt idx="566">
                  <c:v>1.3333333333333333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0.27777777777777779</c:v>
                </c:pt>
                <c:pt idx="602">
                  <c:v>0.58333333333333337</c:v>
                </c:pt>
                <c:pt idx="603">
                  <c:v>1.3333333333333333</c:v>
                </c:pt>
                <c:pt idx="604">
                  <c:v>2.5277777777777777</c:v>
                </c:pt>
                <c:pt idx="605">
                  <c:v>3.9444444444444442</c:v>
                </c:pt>
                <c:pt idx="606">
                  <c:v>5.5</c:v>
                </c:pt>
                <c:pt idx="607">
                  <c:v>7.083333333333333</c:v>
                </c:pt>
                <c:pt idx="608">
                  <c:v>8.4722222222222214</c:v>
                </c:pt>
                <c:pt idx="609">
                  <c:v>9.6666666666666661</c:v>
                </c:pt>
                <c:pt idx="610">
                  <c:v>10.777777777777777</c:v>
                </c:pt>
                <c:pt idx="611">
                  <c:v>11.916666666666666</c:v>
                </c:pt>
                <c:pt idx="612">
                  <c:v>12.888888888888888</c:v>
                </c:pt>
                <c:pt idx="613">
                  <c:v>13.416666666666666</c:v>
                </c:pt>
                <c:pt idx="614">
                  <c:v>13.527777777777779</c:v>
                </c:pt>
                <c:pt idx="615">
                  <c:v>13.472222222222221</c:v>
                </c:pt>
                <c:pt idx="616">
                  <c:v>13.444444444444443</c:v>
                </c:pt>
                <c:pt idx="617">
                  <c:v>13.388888888888889</c:v>
                </c:pt>
                <c:pt idx="618">
                  <c:v>13.277777777777777</c:v>
                </c:pt>
                <c:pt idx="619">
                  <c:v>13.055555555555555</c:v>
                </c:pt>
                <c:pt idx="620">
                  <c:v>12.75</c:v>
                </c:pt>
                <c:pt idx="621">
                  <c:v>12.472222222222221</c:v>
                </c:pt>
                <c:pt idx="622">
                  <c:v>12.333333333333332</c:v>
                </c:pt>
                <c:pt idx="623">
                  <c:v>12.305555555555554</c:v>
                </c:pt>
                <c:pt idx="624">
                  <c:v>12.361111111111111</c:v>
                </c:pt>
                <c:pt idx="625">
                  <c:v>12.527777777777779</c:v>
                </c:pt>
                <c:pt idx="626">
                  <c:v>12.694444444444445</c:v>
                </c:pt>
                <c:pt idx="627">
                  <c:v>12.777777777777777</c:v>
                </c:pt>
                <c:pt idx="628">
                  <c:v>12.777777777777777</c:v>
                </c:pt>
                <c:pt idx="629">
                  <c:v>12.777777777777777</c:v>
                </c:pt>
                <c:pt idx="630">
                  <c:v>12.805555555555555</c:v>
                </c:pt>
                <c:pt idx="631">
                  <c:v>12.972222222222223</c:v>
                </c:pt>
                <c:pt idx="632">
                  <c:v>13.25</c:v>
                </c:pt>
                <c:pt idx="633">
                  <c:v>13.583333333333332</c:v>
                </c:pt>
                <c:pt idx="634">
                  <c:v>13.972222222222221</c:v>
                </c:pt>
                <c:pt idx="635">
                  <c:v>14.333333333333334</c:v>
                </c:pt>
                <c:pt idx="636">
                  <c:v>14.611111111111111</c:v>
                </c:pt>
                <c:pt idx="637">
                  <c:v>14.722222222222221</c:v>
                </c:pt>
                <c:pt idx="638">
                  <c:v>14.722222222222221</c:v>
                </c:pt>
                <c:pt idx="639">
                  <c:v>14.694444444444443</c:v>
                </c:pt>
                <c:pt idx="640">
                  <c:v>14.638888888888889</c:v>
                </c:pt>
                <c:pt idx="641">
                  <c:v>14.611111111111111</c:v>
                </c:pt>
                <c:pt idx="642">
                  <c:v>14.75</c:v>
                </c:pt>
                <c:pt idx="643">
                  <c:v>15.083333333333332</c:v>
                </c:pt>
                <c:pt idx="644">
                  <c:v>15.333333333333334</c:v>
                </c:pt>
                <c:pt idx="645">
                  <c:v>15.416666666666666</c:v>
                </c:pt>
                <c:pt idx="646">
                  <c:v>15.527777777777777</c:v>
                </c:pt>
                <c:pt idx="647">
                  <c:v>15.638888888888888</c:v>
                </c:pt>
                <c:pt idx="648">
                  <c:v>15.75</c:v>
                </c:pt>
                <c:pt idx="649">
                  <c:v>15.805555555555555</c:v>
                </c:pt>
                <c:pt idx="650">
                  <c:v>15.777777777777777</c:v>
                </c:pt>
                <c:pt idx="651">
                  <c:v>15.555555555555555</c:v>
                </c:pt>
                <c:pt idx="652">
                  <c:v>15.055555555555555</c:v>
                </c:pt>
                <c:pt idx="653">
                  <c:v>14.472222222222221</c:v>
                </c:pt>
                <c:pt idx="654">
                  <c:v>13.916666666666666</c:v>
                </c:pt>
                <c:pt idx="655">
                  <c:v>13.111111111111111</c:v>
                </c:pt>
                <c:pt idx="656">
                  <c:v>12</c:v>
                </c:pt>
                <c:pt idx="657">
                  <c:v>10.888888888888889</c:v>
                </c:pt>
                <c:pt idx="658">
                  <c:v>10.138888888888889</c:v>
                </c:pt>
                <c:pt idx="659">
                  <c:v>9.5277777777777768</c:v>
                </c:pt>
                <c:pt idx="660">
                  <c:v>8.6111111111111107</c:v>
                </c:pt>
                <c:pt idx="661">
                  <c:v>7.2222222222222223</c:v>
                </c:pt>
                <c:pt idx="662">
                  <c:v>5.75</c:v>
                </c:pt>
                <c:pt idx="663">
                  <c:v>4.2777777777777777</c:v>
                </c:pt>
                <c:pt idx="664">
                  <c:v>3.6388888888888888</c:v>
                </c:pt>
                <c:pt idx="665">
                  <c:v>3.333333333333333</c:v>
                </c:pt>
                <c:pt idx="666">
                  <c:v>3.4722222222222223</c:v>
                </c:pt>
                <c:pt idx="667">
                  <c:v>3.8888888888888888</c:v>
                </c:pt>
                <c:pt idx="668">
                  <c:v>5.2777777777777777</c:v>
                </c:pt>
                <c:pt idx="669">
                  <c:v>6.4444444444444438</c:v>
                </c:pt>
                <c:pt idx="670">
                  <c:v>7.7777777777777777</c:v>
                </c:pt>
                <c:pt idx="671">
                  <c:v>8.8888888888888893</c:v>
                </c:pt>
                <c:pt idx="672">
                  <c:v>9.4444444444444446</c:v>
                </c:pt>
                <c:pt idx="673">
                  <c:v>10</c:v>
                </c:pt>
                <c:pt idx="674">
                  <c:v>10.555555555555555</c:v>
                </c:pt>
                <c:pt idx="675">
                  <c:v>11.111111111111111</c:v>
                </c:pt>
                <c:pt idx="676">
                  <c:v>11.194444444444443</c:v>
                </c:pt>
                <c:pt idx="677">
                  <c:v>11.25</c:v>
                </c:pt>
                <c:pt idx="678">
                  <c:v>10.833333333333334</c:v>
                </c:pt>
                <c:pt idx="679">
                  <c:v>9.9166666666666679</c:v>
                </c:pt>
                <c:pt idx="680">
                  <c:v>8.8333333333333339</c:v>
                </c:pt>
                <c:pt idx="681">
                  <c:v>7.5277777777777777</c:v>
                </c:pt>
                <c:pt idx="682">
                  <c:v>6.333333333333333</c:v>
                </c:pt>
                <c:pt idx="683">
                  <c:v>5.8611111111111116</c:v>
                </c:pt>
                <c:pt idx="684">
                  <c:v>5.2499999999999991</c:v>
                </c:pt>
                <c:pt idx="685">
                  <c:v>5.2499999999999991</c:v>
                </c:pt>
                <c:pt idx="686">
                  <c:v>5.916666666666667</c:v>
                </c:pt>
                <c:pt idx="687">
                  <c:v>6.6388888888888884</c:v>
                </c:pt>
                <c:pt idx="688">
                  <c:v>7.1944444444444438</c:v>
                </c:pt>
                <c:pt idx="689">
                  <c:v>7.8888888888888884</c:v>
                </c:pt>
                <c:pt idx="690">
                  <c:v>8.4166666666666661</c:v>
                </c:pt>
                <c:pt idx="691">
                  <c:v>8.5833333333333321</c:v>
                </c:pt>
                <c:pt idx="692">
                  <c:v>8.6388888888888893</c:v>
                </c:pt>
                <c:pt idx="693">
                  <c:v>8.8333333333333339</c:v>
                </c:pt>
                <c:pt idx="694">
                  <c:v>9.0833333333333339</c:v>
                </c:pt>
                <c:pt idx="695">
                  <c:v>9.2222222222222232</c:v>
                </c:pt>
                <c:pt idx="696">
                  <c:v>9</c:v>
                </c:pt>
                <c:pt idx="697">
                  <c:v>7.8611111111111107</c:v>
                </c:pt>
                <c:pt idx="698">
                  <c:v>7.166666666666667</c:v>
                </c:pt>
                <c:pt idx="699">
                  <c:v>6.416666666666667</c:v>
                </c:pt>
                <c:pt idx="700">
                  <c:v>6.0555555555555554</c:v>
                </c:pt>
                <c:pt idx="701">
                  <c:v>5.8888888888888884</c:v>
                </c:pt>
                <c:pt idx="702">
                  <c:v>5.833333333333333</c:v>
                </c:pt>
                <c:pt idx="703">
                  <c:v>5.833333333333333</c:v>
                </c:pt>
                <c:pt idx="704">
                  <c:v>5.8055555555555554</c:v>
                </c:pt>
                <c:pt idx="705">
                  <c:v>5.5277777777777777</c:v>
                </c:pt>
                <c:pt idx="706">
                  <c:v>4.9722222222222214</c:v>
                </c:pt>
                <c:pt idx="707">
                  <c:v>4.1944444444444446</c:v>
                </c:pt>
                <c:pt idx="708">
                  <c:v>3.5555555555555558</c:v>
                </c:pt>
                <c:pt idx="709">
                  <c:v>3.333333333333333</c:v>
                </c:pt>
                <c:pt idx="710">
                  <c:v>3.6666666666666665</c:v>
                </c:pt>
                <c:pt idx="711">
                  <c:v>4.75</c:v>
                </c:pt>
                <c:pt idx="712">
                  <c:v>5.8611111111111116</c:v>
                </c:pt>
                <c:pt idx="713">
                  <c:v>6.0555555555555554</c:v>
                </c:pt>
                <c:pt idx="714">
                  <c:v>5.8888888888888884</c:v>
                </c:pt>
                <c:pt idx="715">
                  <c:v>5.1388888888888884</c:v>
                </c:pt>
                <c:pt idx="716">
                  <c:v>3.8611111111111112</c:v>
                </c:pt>
                <c:pt idx="717">
                  <c:v>3.333333333333333</c:v>
                </c:pt>
                <c:pt idx="718">
                  <c:v>3.333333333333333</c:v>
                </c:pt>
                <c:pt idx="719">
                  <c:v>3.6111111111111112</c:v>
                </c:pt>
                <c:pt idx="720">
                  <c:v>4.4444444444444446</c:v>
                </c:pt>
                <c:pt idx="721">
                  <c:v>5.1388888888888884</c:v>
                </c:pt>
                <c:pt idx="722">
                  <c:v>5.7222222222222223</c:v>
                </c:pt>
                <c:pt idx="723">
                  <c:v>6.25</c:v>
                </c:pt>
                <c:pt idx="724">
                  <c:v>6.6666666666666661</c:v>
                </c:pt>
                <c:pt idx="725">
                  <c:v>7.3888888888888893</c:v>
                </c:pt>
                <c:pt idx="726">
                  <c:v>8.3055555555555554</c:v>
                </c:pt>
                <c:pt idx="727">
                  <c:v>9.6666666666666661</c:v>
                </c:pt>
                <c:pt idx="728">
                  <c:v>10.499999999999998</c:v>
                </c:pt>
                <c:pt idx="729">
                  <c:v>11.166666666666668</c:v>
                </c:pt>
                <c:pt idx="730">
                  <c:v>11.555555555555555</c:v>
                </c:pt>
                <c:pt idx="731">
                  <c:v>11.638888888888888</c:v>
                </c:pt>
                <c:pt idx="732">
                  <c:v>11.666666666666666</c:v>
                </c:pt>
                <c:pt idx="733">
                  <c:v>11.722222222222223</c:v>
                </c:pt>
                <c:pt idx="734">
                  <c:v>11.777777777777777</c:v>
                </c:pt>
                <c:pt idx="735">
                  <c:v>11.861111111111112</c:v>
                </c:pt>
                <c:pt idx="736">
                  <c:v>11.972222222222223</c:v>
                </c:pt>
                <c:pt idx="737">
                  <c:v>12.138888888888889</c:v>
                </c:pt>
                <c:pt idx="738">
                  <c:v>12.222222222222221</c:v>
                </c:pt>
                <c:pt idx="739">
                  <c:v>12.25</c:v>
                </c:pt>
                <c:pt idx="740">
                  <c:v>12.583333333333332</c:v>
                </c:pt>
                <c:pt idx="741">
                  <c:v>12.888888888888888</c:v>
                </c:pt>
                <c:pt idx="742">
                  <c:v>13.111111111111111</c:v>
                </c:pt>
                <c:pt idx="743">
                  <c:v>13.138888888888888</c:v>
                </c:pt>
                <c:pt idx="744">
                  <c:v>13.166666666666666</c:v>
                </c:pt>
                <c:pt idx="745">
                  <c:v>13.166666666666666</c:v>
                </c:pt>
                <c:pt idx="746">
                  <c:v>13.194444444444445</c:v>
                </c:pt>
                <c:pt idx="747">
                  <c:v>13.305555555555555</c:v>
                </c:pt>
                <c:pt idx="748">
                  <c:v>13.5</c:v>
                </c:pt>
                <c:pt idx="749">
                  <c:v>13.722222222222221</c:v>
                </c:pt>
                <c:pt idx="750">
                  <c:v>13.833333333333332</c:v>
                </c:pt>
                <c:pt idx="751">
                  <c:v>13.833333333333332</c:v>
                </c:pt>
                <c:pt idx="752">
                  <c:v>13.805555555555555</c:v>
                </c:pt>
                <c:pt idx="753">
                  <c:v>13.694444444444443</c:v>
                </c:pt>
                <c:pt idx="754">
                  <c:v>13.472222222222221</c:v>
                </c:pt>
                <c:pt idx="755">
                  <c:v>13.222222222222221</c:v>
                </c:pt>
                <c:pt idx="756">
                  <c:v>12.861111111111111</c:v>
                </c:pt>
                <c:pt idx="757">
                  <c:v>12.138888888888889</c:v>
                </c:pt>
                <c:pt idx="758">
                  <c:v>10.916666666666666</c:v>
                </c:pt>
                <c:pt idx="759">
                  <c:v>9.4722222222222232</c:v>
                </c:pt>
                <c:pt idx="760">
                  <c:v>8.0555555555555554</c:v>
                </c:pt>
                <c:pt idx="761">
                  <c:v>6.583333333333333</c:v>
                </c:pt>
                <c:pt idx="762">
                  <c:v>5.1111111111111107</c:v>
                </c:pt>
                <c:pt idx="763">
                  <c:v>3.9722222222222223</c:v>
                </c:pt>
                <c:pt idx="764">
                  <c:v>3.333333333333333</c:v>
                </c:pt>
                <c:pt idx="765">
                  <c:v>3.5555555555555558</c:v>
                </c:pt>
                <c:pt idx="766">
                  <c:v>4.4444444444444446</c:v>
                </c:pt>
                <c:pt idx="767">
                  <c:v>5.3055555555555562</c:v>
                </c:pt>
                <c:pt idx="768">
                  <c:v>6.2222222222222214</c:v>
                </c:pt>
                <c:pt idx="769">
                  <c:v>7.1111111111111116</c:v>
                </c:pt>
                <c:pt idx="770">
                  <c:v>8.3611111111111107</c:v>
                </c:pt>
                <c:pt idx="771">
                  <c:v>9.8055555555555554</c:v>
                </c:pt>
                <c:pt idx="772">
                  <c:v>11.083333333333332</c:v>
                </c:pt>
                <c:pt idx="773">
                  <c:v>12.361111111111111</c:v>
                </c:pt>
                <c:pt idx="774">
                  <c:v>13.194444444444445</c:v>
                </c:pt>
                <c:pt idx="775">
                  <c:v>14.138888888888888</c:v>
                </c:pt>
                <c:pt idx="776">
                  <c:v>15.027777777777779</c:v>
                </c:pt>
                <c:pt idx="777">
                  <c:v>15.638888888888888</c:v>
                </c:pt>
                <c:pt idx="778">
                  <c:v>16.138888888888889</c:v>
                </c:pt>
                <c:pt idx="779">
                  <c:v>16.611111111111111</c:v>
                </c:pt>
                <c:pt idx="780">
                  <c:v>16.972222222222221</c:v>
                </c:pt>
                <c:pt idx="781">
                  <c:v>17.25</c:v>
                </c:pt>
                <c:pt idx="782">
                  <c:v>17.444444444444443</c:v>
                </c:pt>
                <c:pt idx="783">
                  <c:v>17.583333333333332</c:v>
                </c:pt>
                <c:pt idx="784">
                  <c:v>17.666666666666668</c:v>
                </c:pt>
                <c:pt idx="785">
                  <c:v>17.777777777777779</c:v>
                </c:pt>
                <c:pt idx="786">
                  <c:v>17.972222222222221</c:v>
                </c:pt>
                <c:pt idx="787">
                  <c:v>18.111111111111111</c:v>
                </c:pt>
                <c:pt idx="788">
                  <c:v>18.138888888888889</c:v>
                </c:pt>
                <c:pt idx="789">
                  <c:v>18.138888888888889</c:v>
                </c:pt>
                <c:pt idx="790">
                  <c:v>18.166666666666668</c:v>
                </c:pt>
                <c:pt idx="791">
                  <c:v>18.25</c:v>
                </c:pt>
                <c:pt idx="792">
                  <c:v>18.333333333333332</c:v>
                </c:pt>
                <c:pt idx="793">
                  <c:v>18.222222222222221</c:v>
                </c:pt>
                <c:pt idx="794">
                  <c:v>17.638888888888889</c:v>
                </c:pt>
                <c:pt idx="795">
                  <c:v>16.583333333333332</c:v>
                </c:pt>
                <c:pt idx="796">
                  <c:v>15.166666666666666</c:v>
                </c:pt>
                <c:pt idx="797">
                  <c:v>13.694444444444443</c:v>
                </c:pt>
                <c:pt idx="798">
                  <c:v>12.472222222222221</c:v>
                </c:pt>
                <c:pt idx="799">
                  <c:v>11.749999999999998</c:v>
                </c:pt>
                <c:pt idx="800">
                  <c:v>11.5</c:v>
                </c:pt>
                <c:pt idx="801">
                  <c:v>11.472222222222221</c:v>
                </c:pt>
                <c:pt idx="802">
                  <c:v>11.694444444444445</c:v>
                </c:pt>
                <c:pt idx="803">
                  <c:v>12.416666666666668</c:v>
                </c:pt>
                <c:pt idx="804">
                  <c:v>13.444444444444443</c:v>
                </c:pt>
                <c:pt idx="805">
                  <c:v>14.277777777777777</c:v>
                </c:pt>
                <c:pt idx="806">
                  <c:v>14.638888888888889</c:v>
                </c:pt>
                <c:pt idx="807">
                  <c:v>14.722222222222221</c:v>
                </c:pt>
                <c:pt idx="808">
                  <c:v>14.583333333333332</c:v>
                </c:pt>
                <c:pt idx="809">
                  <c:v>14.249999999999998</c:v>
                </c:pt>
                <c:pt idx="810">
                  <c:v>13.805555555555555</c:v>
                </c:pt>
                <c:pt idx="811">
                  <c:v>13.166666666666666</c:v>
                </c:pt>
                <c:pt idx="812">
                  <c:v>12.138888888888889</c:v>
                </c:pt>
                <c:pt idx="813">
                  <c:v>11.027777777777779</c:v>
                </c:pt>
                <c:pt idx="814">
                  <c:v>9.8611111111111107</c:v>
                </c:pt>
                <c:pt idx="815">
                  <c:v>8.6388888888888893</c:v>
                </c:pt>
                <c:pt idx="816">
                  <c:v>7.3055555555555554</c:v>
                </c:pt>
                <c:pt idx="817">
                  <c:v>6.083333333333333</c:v>
                </c:pt>
                <c:pt idx="818">
                  <c:v>5</c:v>
                </c:pt>
                <c:pt idx="819">
                  <c:v>4.7222222222222223</c:v>
                </c:pt>
                <c:pt idx="820">
                  <c:v>5</c:v>
                </c:pt>
                <c:pt idx="821">
                  <c:v>5.9444444444444438</c:v>
                </c:pt>
                <c:pt idx="822">
                  <c:v>6.8888888888888893</c:v>
                </c:pt>
                <c:pt idx="823">
                  <c:v>7.7499999999999991</c:v>
                </c:pt>
                <c:pt idx="824">
                  <c:v>8.5555555555555554</c:v>
                </c:pt>
                <c:pt idx="825">
                  <c:v>9.1666666666666661</c:v>
                </c:pt>
                <c:pt idx="826">
                  <c:v>9.75</c:v>
                </c:pt>
                <c:pt idx="827">
                  <c:v>10.305555555555555</c:v>
                </c:pt>
                <c:pt idx="828">
                  <c:v>10.805555555555555</c:v>
                </c:pt>
                <c:pt idx="829">
                  <c:v>11.5</c:v>
                </c:pt>
                <c:pt idx="830">
                  <c:v>12.222222222222221</c:v>
                </c:pt>
                <c:pt idx="831">
                  <c:v>12.861111111111111</c:v>
                </c:pt>
                <c:pt idx="832">
                  <c:v>13.25</c:v>
                </c:pt>
                <c:pt idx="833">
                  <c:v>13.388888888888889</c:v>
                </c:pt>
                <c:pt idx="834">
                  <c:v>13.527777777777779</c:v>
                </c:pt>
                <c:pt idx="835">
                  <c:v>13.694444444444443</c:v>
                </c:pt>
                <c:pt idx="836">
                  <c:v>13.833333333333332</c:v>
                </c:pt>
                <c:pt idx="837">
                  <c:v>13.944444444444445</c:v>
                </c:pt>
                <c:pt idx="838">
                  <c:v>14.138888888888888</c:v>
                </c:pt>
                <c:pt idx="839">
                  <c:v>14.388888888888888</c:v>
                </c:pt>
                <c:pt idx="840">
                  <c:v>14.583333333333332</c:v>
                </c:pt>
                <c:pt idx="841">
                  <c:v>14.805555555555554</c:v>
                </c:pt>
                <c:pt idx="842">
                  <c:v>15.138888888888889</c:v>
                </c:pt>
                <c:pt idx="843">
                  <c:v>15.472222222222223</c:v>
                </c:pt>
                <c:pt idx="844">
                  <c:v>15.694444444444445</c:v>
                </c:pt>
                <c:pt idx="845">
                  <c:v>15.777777777777777</c:v>
                </c:pt>
                <c:pt idx="846">
                  <c:v>15.833333333333332</c:v>
                </c:pt>
                <c:pt idx="847">
                  <c:v>15.888888888888889</c:v>
                </c:pt>
                <c:pt idx="848">
                  <c:v>16.027777777777779</c:v>
                </c:pt>
                <c:pt idx="849">
                  <c:v>16.305555555555557</c:v>
                </c:pt>
                <c:pt idx="850">
                  <c:v>16.694444444444443</c:v>
                </c:pt>
                <c:pt idx="851">
                  <c:v>16.972222222222221</c:v>
                </c:pt>
                <c:pt idx="852">
                  <c:v>17.138888888888889</c:v>
                </c:pt>
                <c:pt idx="853">
                  <c:v>17.305555555555554</c:v>
                </c:pt>
                <c:pt idx="854">
                  <c:v>17.472222222222221</c:v>
                </c:pt>
                <c:pt idx="855">
                  <c:v>17.583333333333332</c:v>
                </c:pt>
                <c:pt idx="856">
                  <c:v>17.611111111111111</c:v>
                </c:pt>
                <c:pt idx="857">
                  <c:v>17.638888888888889</c:v>
                </c:pt>
                <c:pt idx="858">
                  <c:v>17.916666666666668</c:v>
                </c:pt>
                <c:pt idx="859">
                  <c:v>18.277777777777775</c:v>
                </c:pt>
                <c:pt idx="860">
                  <c:v>18.555555555555554</c:v>
                </c:pt>
                <c:pt idx="861">
                  <c:v>18.722222222222225</c:v>
                </c:pt>
                <c:pt idx="862">
                  <c:v>19.111111111111111</c:v>
                </c:pt>
                <c:pt idx="863">
                  <c:v>19.749999999999996</c:v>
                </c:pt>
                <c:pt idx="864">
                  <c:v>20.083333333333332</c:v>
                </c:pt>
                <c:pt idx="865">
                  <c:v>20.222222222222221</c:v>
                </c:pt>
                <c:pt idx="866">
                  <c:v>20.388888888888889</c:v>
                </c:pt>
                <c:pt idx="867">
                  <c:v>20.722222222222221</c:v>
                </c:pt>
                <c:pt idx="868">
                  <c:v>21.111111111111111</c:v>
                </c:pt>
                <c:pt idx="869">
                  <c:v>21.277777777777775</c:v>
                </c:pt>
                <c:pt idx="870">
                  <c:v>21.25</c:v>
                </c:pt>
                <c:pt idx="871">
                  <c:v>21.166666666666668</c:v>
                </c:pt>
                <c:pt idx="872">
                  <c:v>21.055555555555554</c:v>
                </c:pt>
                <c:pt idx="873">
                  <c:v>20.944444444444446</c:v>
                </c:pt>
                <c:pt idx="874">
                  <c:v>20.777777777777775</c:v>
                </c:pt>
                <c:pt idx="875">
                  <c:v>20.527777777777779</c:v>
                </c:pt>
                <c:pt idx="876">
                  <c:v>20.194444444444446</c:v>
                </c:pt>
                <c:pt idx="877">
                  <c:v>19.805555555555554</c:v>
                </c:pt>
                <c:pt idx="878">
                  <c:v>19.555555555555557</c:v>
                </c:pt>
                <c:pt idx="879">
                  <c:v>19.444444444444443</c:v>
                </c:pt>
                <c:pt idx="880">
                  <c:v>19.444444444444443</c:v>
                </c:pt>
                <c:pt idx="881">
                  <c:v>19.166666666666668</c:v>
                </c:pt>
                <c:pt idx="882">
                  <c:v>18.888888888888889</c:v>
                </c:pt>
                <c:pt idx="883">
                  <c:v>18.888888888888889</c:v>
                </c:pt>
                <c:pt idx="884">
                  <c:v>18.888888888888889</c:v>
                </c:pt>
                <c:pt idx="885">
                  <c:v>18.916666666666664</c:v>
                </c:pt>
                <c:pt idx="886">
                  <c:v>19</c:v>
                </c:pt>
                <c:pt idx="887">
                  <c:v>19.055555555555554</c:v>
                </c:pt>
                <c:pt idx="888">
                  <c:v>19.083333333333332</c:v>
                </c:pt>
                <c:pt idx="889">
                  <c:v>19.027777777777779</c:v>
                </c:pt>
                <c:pt idx="890">
                  <c:v>18.916666666666664</c:v>
                </c:pt>
                <c:pt idx="891">
                  <c:v>18.694444444444443</c:v>
                </c:pt>
                <c:pt idx="892">
                  <c:v>18.388888888888889</c:v>
                </c:pt>
                <c:pt idx="893">
                  <c:v>18</c:v>
                </c:pt>
                <c:pt idx="894">
                  <c:v>17.666666666666668</c:v>
                </c:pt>
                <c:pt idx="895">
                  <c:v>17.388888888888889</c:v>
                </c:pt>
                <c:pt idx="896">
                  <c:v>17.25</c:v>
                </c:pt>
                <c:pt idx="897">
                  <c:v>17.194444444444443</c:v>
                </c:pt>
                <c:pt idx="898">
                  <c:v>17.194444444444443</c:v>
                </c:pt>
                <c:pt idx="899">
                  <c:v>17.166666666666664</c:v>
                </c:pt>
                <c:pt idx="900">
                  <c:v>17.083333333333332</c:v>
                </c:pt>
                <c:pt idx="901">
                  <c:v>16.916666666666664</c:v>
                </c:pt>
                <c:pt idx="902">
                  <c:v>16.583333333333332</c:v>
                </c:pt>
                <c:pt idx="903">
                  <c:v>15.166666666666666</c:v>
                </c:pt>
                <c:pt idx="904">
                  <c:v>13.694444444444443</c:v>
                </c:pt>
                <c:pt idx="905">
                  <c:v>12.472222222222221</c:v>
                </c:pt>
                <c:pt idx="906">
                  <c:v>11.749999999999998</c:v>
                </c:pt>
                <c:pt idx="907">
                  <c:v>11.5</c:v>
                </c:pt>
                <c:pt idx="908">
                  <c:v>11.472222222222221</c:v>
                </c:pt>
                <c:pt idx="909">
                  <c:v>11.694444444444445</c:v>
                </c:pt>
                <c:pt idx="910">
                  <c:v>12.416666666666668</c:v>
                </c:pt>
                <c:pt idx="911">
                  <c:v>13.444444444444443</c:v>
                </c:pt>
                <c:pt idx="912">
                  <c:v>14.277777777777777</c:v>
                </c:pt>
                <c:pt idx="913">
                  <c:v>14.638888888888889</c:v>
                </c:pt>
                <c:pt idx="914">
                  <c:v>15</c:v>
                </c:pt>
                <c:pt idx="915">
                  <c:v>15.833333333333332</c:v>
                </c:pt>
                <c:pt idx="916">
                  <c:v>16.138888888888889</c:v>
                </c:pt>
                <c:pt idx="917">
                  <c:v>16.444444444444446</c:v>
                </c:pt>
                <c:pt idx="918">
                  <c:v>16.388888888888889</c:v>
                </c:pt>
                <c:pt idx="919">
                  <c:v>16.416666666666668</c:v>
                </c:pt>
                <c:pt idx="920">
                  <c:v>16.527777777777779</c:v>
                </c:pt>
                <c:pt idx="921">
                  <c:v>16.805555555555554</c:v>
                </c:pt>
                <c:pt idx="922">
                  <c:v>17.305555555555554</c:v>
                </c:pt>
                <c:pt idx="923">
                  <c:v>17.75</c:v>
                </c:pt>
                <c:pt idx="924">
                  <c:v>18.083333333333332</c:v>
                </c:pt>
                <c:pt idx="925">
                  <c:v>17.805555555555554</c:v>
                </c:pt>
                <c:pt idx="926">
                  <c:v>17.416666666666668</c:v>
                </c:pt>
                <c:pt idx="927">
                  <c:v>17.222222222222221</c:v>
                </c:pt>
                <c:pt idx="928">
                  <c:v>17.027777777777775</c:v>
                </c:pt>
                <c:pt idx="929">
                  <c:v>16.916666666666664</c:v>
                </c:pt>
                <c:pt idx="930">
                  <c:v>16.805555555555554</c:v>
                </c:pt>
                <c:pt idx="931">
                  <c:v>16.722222222222221</c:v>
                </c:pt>
                <c:pt idx="932">
                  <c:v>16.611111111111111</c:v>
                </c:pt>
                <c:pt idx="933">
                  <c:v>16.5</c:v>
                </c:pt>
                <c:pt idx="934">
                  <c:v>16.277777777777779</c:v>
                </c:pt>
                <c:pt idx="935">
                  <c:v>15.972222222222221</c:v>
                </c:pt>
                <c:pt idx="936">
                  <c:v>15.722222222222221</c:v>
                </c:pt>
                <c:pt idx="937">
                  <c:v>15.555555555555555</c:v>
                </c:pt>
                <c:pt idx="938">
                  <c:v>15.416666666666666</c:v>
                </c:pt>
                <c:pt idx="939">
                  <c:v>15.277777777777777</c:v>
                </c:pt>
                <c:pt idx="940">
                  <c:v>15.111111111111111</c:v>
                </c:pt>
                <c:pt idx="941">
                  <c:v>15.027777777777779</c:v>
                </c:pt>
                <c:pt idx="942">
                  <c:v>15</c:v>
                </c:pt>
                <c:pt idx="943">
                  <c:v>14.972222222222221</c:v>
                </c:pt>
                <c:pt idx="944">
                  <c:v>14.972222222222221</c:v>
                </c:pt>
                <c:pt idx="945">
                  <c:v>15</c:v>
                </c:pt>
                <c:pt idx="946">
                  <c:v>15.055555555555555</c:v>
                </c:pt>
                <c:pt idx="947">
                  <c:v>15.277777777777777</c:v>
                </c:pt>
                <c:pt idx="948">
                  <c:v>15.499999999999998</c:v>
                </c:pt>
                <c:pt idx="949">
                  <c:v>15.611111111111111</c:v>
                </c:pt>
                <c:pt idx="950">
                  <c:v>15.583333333333334</c:v>
                </c:pt>
                <c:pt idx="951">
                  <c:v>15.305555555555555</c:v>
                </c:pt>
                <c:pt idx="952">
                  <c:v>14.638888888888889</c:v>
                </c:pt>
                <c:pt idx="953">
                  <c:v>13.444444444444443</c:v>
                </c:pt>
                <c:pt idx="954">
                  <c:v>11.972222222222223</c:v>
                </c:pt>
                <c:pt idx="955">
                  <c:v>10.499999999999998</c:v>
                </c:pt>
                <c:pt idx="956">
                  <c:v>9.0277777777777768</c:v>
                </c:pt>
                <c:pt idx="957">
                  <c:v>7.5555555555555554</c:v>
                </c:pt>
                <c:pt idx="958">
                  <c:v>6.9722222222222223</c:v>
                </c:pt>
                <c:pt idx="959">
                  <c:v>7.2222222222222223</c:v>
                </c:pt>
                <c:pt idx="960">
                  <c:v>8.1388888888888893</c:v>
                </c:pt>
                <c:pt idx="961">
                  <c:v>9.6111111111111107</c:v>
                </c:pt>
                <c:pt idx="962">
                  <c:v>11.222222222222221</c:v>
                </c:pt>
                <c:pt idx="963">
                  <c:v>12.583333333333332</c:v>
                </c:pt>
                <c:pt idx="964">
                  <c:v>13.611111111111111</c:v>
                </c:pt>
                <c:pt idx="965">
                  <c:v>14.194444444444445</c:v>
                </c:pt>
                <c:pt idx="966">
                  <c:v>14.472222222222221</c:v>
                </c:pt>
                <c:pt idx="967">
                  <c:v>14.5</c:v>
                </c:pt>
                <c:pt idx="968">
                  <c:v>14.472222222222221</c:v>
                </c:pt>
                <c:pt idx="969">
                  <c:v>14.361111111111111</c:v>
                </c:pt>
                <c:pt idx="970">
                  <c:v>14.138888888888888</c:v>
                </c:pt>
                <c:pt idx="971">
                  <c:v>13.666666666666668</c:v>
                </c:pt>
                <c:pt idx="972">
                  <c:v>12.75</c:v>
                </c:pt>
                <c:pt idx="973">
                  <c:v>11.277777777777779</c:v>
                </c:pt>
                <c:pt idx="974">
                  <c:v>9.8055555555555554</c:v>
                </c:pt>
                <c:pt idx="975">
                  <c:v>8.3333333333333339</c:v>
                </c:pt>
                <c:pt idx="976">
                  <c:v>6.8611111111111107</c:v>
                </c:pt>
                <c:pt idx="977">
                  <c:v>5.3611111111111116</c:v>
                </c:pt>
                <c:pt idx="978">
                  <c:v>4.4444444444444446</c:v>
                </c:pt>
                <c:pt idx="979">
                  <c:v>3.6666666666666665</c:v>
                </c:pt>
                <c:pt idx="980">
                  <c:v>2.9722222222222219</c:v>
                </c:pt>
                <c:pt idx="981">
                  <c:v>2.4444444444444446</c:v>
                </c:pt>
                <c:pt idx="982">
                  <c:v>2</c:v>
                </c:pt>
                <c:pt idx="983">
                  <c:v>1.5277777777777777</c:v>
                </c:pt>
                <c:pt idx="984">
                  <c:v>0.88888888888888895</c:v>
                </c:pt>
                <c:pt idx="985">
                  <c:v>0.30555555555555558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0.22222222222222224</c:v>
                </c:pt>
                <c:pt idx="1028">
                  <c:v>1</c:v>
                </c:pt>
                <c:pt idx="1029">
                  <c:v>2.3888888888888888</c:v>
                </c:pt>
                <c:pt idx="1030">
                  <c:v>4.0555555555555554</c:v>
                </c:pt>
                <c:pt idx="1031">
                  <c:v>5.5555555555555554</c:v>
                </c:pt>
                <c:pt idx="1032">
                  <c:v>6.7777777777777768</c:v>
                </c:pt>
                <c:pt idx="1033">
                  <c:v>7.833333333333333</c:v>
                </c:pt>
                <c:pt idx="1034">
                  <c:v>8.8055555555555554</c:v>
                </c:pt>
                <c:pt idx="1035">
                  <c:v>9.7222222222222214</c:v>
                </c:pt>
                <c:pt idx="1036">
                  <c:v>10.444444444444445</c:v>
                </c:pt>
                <c:pt idx="1037">
                  <c:v>11.027777777777779</c:v>
                </c:pt>
                <c:pt idx="1038">
                  <c:v>11.527777777777777</c:v>
                </c:pt>
                <c:pt idx="1039">
                  <c:v>12.111111111111111</c:v>
                </c:pt>
                <c:pt idx="1040">
                  <c:v>12.777777777777777</c:v>
                </c:pt>
                <c:pt idx="1041">
                  <c:v>13.444444444444443</c:v>
                </c:pt>
                <c:pt idx="1042">
                  <c:v>14.027777777777777</c:v>
                </c:pt>
                <c:pt idx="1043">
                  <c:v>14.416666666666666</c:v>
                </c:pt>
                <c:pt idx="1044">
                  <c:v>14.611111111111111</c:v>
                </c:pt>
                <c:pt idx="1045">
                  <c:v>14.666666666666666</c:v>
                </c:pt>
                <c:pt idx="1046">
                  <c:v>14.694444444444443</c:v>
                </c:pt>
                <c:pt idx="1047">
                  <c:v>14.75</c:v>
                </c:pt>
                <c:pt idx="1048">
                  <c:v>14.805555555555554</c:v>
                </c:pt>
                <c:pt idx="1049">
                  <c:v>14.75</c:v>
                </c:pt>
                <c:pt idx="1050">
                  <c:v>14.527777777777777</c:v>
                </c:pt>
                <c:pt idx="1051">
                  <c:v>14.083333333333334</c:v>
                </c:pt>
                <c:pt idx="1052">
                  <c:v>13.555555555555554</c:v>
                </c:pt>
                <c:pt idx="1053">
                  <c:v>12.916666666666666</c:v>
                </c:pt>
                <c:pt idx="1054">
                  <c:v>12.166666666666666</c:v>
                </c:pt>
                <c:pt idx="1055">
                  <c:v>11.194444444444443</c:v>
                </c:pt>
                <c:pt idx="1056">
                  <c:v>10</c:v>
                </c:pt>
                <c:pt idx="1057">
                  <c:v>8.5277777777777768</c:v>
                </c:pt>
                <c:pt idx="1058">
                  <c:v>7.0555555555555554</c:v>
                </c:pt>
                <c:pt idx="1059">
                  <c:v>5.833333333333333</c:v>
                </c:pt>
                <c:pt idx="1060">
                  <c:v>4.6388888888888884</c:v>
                </c:pt>
                <c:pt idx="1061">
                  <c:v>3.7222222222222223</c:v>
                </c:pt>
                <c:pt idx="1062">
                  <c:v>3.333333333333333</c:v>
                </c:pt>
                <c:pt idx="1063">
                  <c:v>3.3611111111111107</c:v>
                </c:pt>
                <c:pt idx="1064">
                  <c:v>3.5555555555555558</c:v>
                </c:pt>
                <c:pt idx="1065">
                  <c:v>4.333333333333333</c:v>
                </c:pt>
                <c:pt idx="1066">
                  <c:v>5.5277777777777777</c:v>
                </c:pt>
                <c:pt idx="1067">
                  <c:v>6.4999999999999991</c:v>
                </c:pt>
                <c:pt idx="1068">
                  <c:v>6.8333333333333339</c:v>
                </c:pt>
                <c:pt idx="1069">
                  <c:v>7</c:v>
                </c:pt>
                <c:pt idx="1070">
                  <c:v>7.333333333333333</c:v>
                </c:pt>
                <c:pt idx="1071">
                  <c:v>8</c:v>
                </c:pt>
                <c:pt idx="1072">
                  <c:v>8.8333333333333339</c:v>
                </c:pt>
                <c:pt idx="1073">
                  <c:v>9.8055555555555554</c:v>
                </c:pt>
                <c:pt idx="1074">
                  <c:v>10.972222222222221</c:v>
                </c:pt>
                <c:pt idx="1075">
                  <c:v>12.361111111111111</c:v>
                </c:pt>
                <c:pt idx="1076">
                  <c:v>13.694444444444443</c:v>
                </c:pt>
                <c:pt idx="1077">
                  <c:v>14.805555555555554</c:v>
                </c:pt>
                <c:pt idx="1078">
                  <c:v>15.666666666666666</c:v>
                </c:pt>
                <c:pt idx="1079">
                  <c:v>16.361111111111111</c:v>
                </c:pt>
                <c:pt idx="1080">
                  <c:v>17</c:v>
                </c:pt>
                <c:pt idx="1081">
                  <c:v>17.388888888888889</c:v>
                </c:pt>
                <c:pt idx="1082">
                  <c:v>17.5</c:v>
                </c:pt>
                <c:pt idx="1083">
                  <c:v>17.361111111111111</c:v>
                </c:pt>
                <c:pt idx="1084">
                  <c:v>16.916666666666664</c:v>
                </c:pt>
                <c:pt idx="1085">
                  <c:v>16.472222222222221</c:v>
                </c:pt>
                <c:pt idx="1086">
                  <c:v>16.277777777777779</c:v>
                </c:pt>
                <c:pt idx="1087">
                  <c:v>16.277777777777779</c:v>
                </c:pt>
                <c:pt idx="1088">
                  <c:v>16.305555555555557</c:v>
                </c:pt>
                <c:pt idx="1089">
                  <c:v>16.333333333333332</c:v>
                </c:pt>
                <c:pt idx="1090">
                  <c:v>16.333333333333332</c:v>
                </c:pt>
                <c:pt idx="1091">
                  <c:v>16.333333333333332</c:v>
                </c:pt>
                <c:pt idx="1092">
                  <c:v>16.416666666666668</c:v>
                </c:pt>
                <c:pt idx="1093">
                  <c:v>16.694444444444443</c:v>
                </c:pt>
                <c:pt idx="1094">
                  <c:v>17.138888888888889</c:v>
                </c:pt>
                <c:pt idx="1095">
                  <c:v>17.5</c:v>
                </c:pt>
                <c:pt idx="1096">
                  <c:v>17.694444444444446</c:v>
                </c:pt>
                <c:pt idx="1097">
                  <c:v>17.75</c:v>
                </c:pt>
                <c:pt idx="1098">
                  <c:v>17.638888888888889</c:v>
                </c:pt>
                <c:pt idx="1099">
                  <c:v>17.305555555555554</c:v>
                </c:pt>
                <c:pt idx="1100">
                  <c:v>16.75</c:v>
                </c:pt>
                <c:pt idx="1101">
                  <c:v>16.361111111111111</c:v>
                </c:pt>
                <c:pt idx="1102">
                  <c:v>16.222222222222221</c:v>
                </c:pt>
                <c:pt idx="1103">
                  <c:v>16.333333333333332</c:v>
                </c:pt>
                <c:pt idx="1104">
                  <c:v>16.722222222222221</c:v>
                </c:pt>
                <c:pt idx="1105">
                  <c:v>17.305555555555554</c:v>
                </c:pt>
                <c:pt idx="1106">
                  <c:v>17.75</c:v>
                </c:pt>
                <c:pt idx="1107">
                  <c:v>17.916666666666668</c:v>
                </c:pt>
                <c:pt idx="1108">
                  <c:v>17.888888888888889</c:v>
                </c:pt>
                <c:pt idx="1109">
                  <c:v>17.638888888888889</c:v>
                </c:pt>
                <c:pt idx="1110">
                  <c:v>17.222222222222221</c:v>
                </c:pt>
                <c:pt idx="1111">
                  <c:v>17</c:v>
                </c:pt>
                <c:pt idx="1112">
                  <c:v>17.027777777777775</c:v>
                </c:pt>
                <c:pt idx="1113">
                  <c:v>17.388888888888889</c:v>
                </c:pt>
                <c:pt idx="1114">
                  <c:v>18.138888888888889</c:v>
                </c:pt>
                <c:pt idx="1115">
                  <c:v>18.888888888888889</c:v>
                </c:pt>
                <c:pt idx="1116">
                  <c:v>19.277777777777779</c:v>
                </c:pt>
                <c:pt idx="1117">
                  <c:v>19.361111111111111</c:v>
                </c:pt>
                <c:pt idx="1118">
                  <c:v>19.25</c:v>
                </c:pt>
                <c:pt idx="1119">
                  <c:v>18.916666666666664</c:v>
                </c:pt>
                <c:pt idx="1120">
                  <c:v>18.583333333333336</c:v>
                </c:pt>
                <c:pt idx="1121">
                  <c:v>18.388888888888889</c:v>
                </c:pt>
                <c:pt idx="1122">
                  <c:v>18.25</c:v>
                </c:pt>
                <c:pt idx="1123">
                  <c:v>18.027777777777779</c:v>
                </c:pt>
                <c:pt idx="1124">
                  <c:v>17.555555555555557</c:v>
                </c:pt>
                <c:pt idx="1125">
                  <c:v>16.75</c:v>
                </c:pt>
                <c:pt idx="1126">
                  <c:v>15.499999999999998</c:v>
                </c:pt>
                <c:pt idx="1127">
                  <c:v>14.027777777777777</c:v>
                </c:pt>
                <c:pt idx="1128">
                  <c:v>12.555555555555555</c:v>
                </c:pt>
                <c:pt idx="1129">
                  <c:v>11.138888888888889</c:v>
                </c:pt>
                <c:pt idx="1130">
                  <c:v>10.055555555555555</c:v>
                </c:pt>
                <c:pt idx="1131">
                  <c:v>9.1388888888888875</c:v>
                </c:pt>
                <c:pt idx="1132">
                  <c:v>8.2777777777777786</c:v>
                </c:pt>
                <c:pt idx="1133">
                  <c:v>7.3888888888888893</c:v>
                </c:pt>
                <c:pt idx="1134">
                  <c:v>6.3888888888888884</c:v>
                </c:pt>
                <c:pt idx="1135">
                  <c:v>5.3888888888888884</c:v>
                </c:pt>
                <c:pt idx="1136">
                  <c:v>4.5277777777777777</c:v>
                </c:pt>
                <c:pt idx="1137">
                  <c:v>4.0555555555555554</c:v>
                </c:pt>
                <c:pt idx="1138">
                  <c:v>3.9444444444444442</c:v>
                </c:pt>
                <c:pt idx="1139">
                  <c:v>3.9722222222222223</c:v>
                </c:pt>
                <c:pt idx="1140">
                  <c:v>4.0555555555555554</c:v>
                </c:pt>
                <c:pt idx="1141">
                  <c:v>4.1944444444444446</c:v>
                </c:pt>
                <c:pt idx="1142">
                  <c:v>4.5555555555555554</c:v>
                </c:pt>
                <c:pt idx="1143">
                  <c:v>5.3055555555555562</c:v>
                </c:pt>
                <c:pt idx="1144">
                  <c:v>6.25</c:v>
                </c:pt>
                <c:pt idx="1145">
                  <c:v>6.7777777777777768</c:v>
                </c:pt>
                <c:pt idx="1146">
                  <c:v>6.8888888888888893</c:v>
                </c:pt>
                <c:pt idx="1147">
                  <c:v>6.3055555555555554</c:v>
                </c:pt>
                <c:pt idx="1148">
                  <c:v>4.833333333333333</c:v>
                </c:pt>
                <c:pt idx="1149">
                  <c:v>3.8333333333333335</c:v>
                </c:pt>
                <c:pt idx="1150">
                  <c:v>3.333333333333333</c:v>
                </c:pt>
                <c:pt idx="1151">
                  <c:v>3.333333333333333</c:v>
                </c:pt>
                <c:pt idx="1152">
                  <c:v>3.333333333333333</c:v>
                </c:pt>
                <c:pt idx="1153">
                  <c:v>3.8611111111111112</c:v>
                </c:pt>
                <c:pt idx="1154">
                  <c:v>5.2222222222222223</c:v>
                </c:pt>
                <c:pt idx="1155">
                  <c:v>6.9722222222222223</c:v>
                </c:pt>
                <c:pt idx="1156">
                  <c:v>8.2777777777777786</c:v>
                </c:pt>
                <c:pt idx="1157">
                  <c:v>9.3888888888888875</c:v>
                </c:pt>
                <c:pt idx="1158">
                  <c:v>10.611111111111112</c:v>
                </c:pt>
                <c:pt idx="1159">
                  <c:v>12.055555555555555</c:v>
                </c:pt>
                <c:pt idx="1160">
                  <c:v>13.583333333333332</c:v>
                </c:pt>
                <c:pt idx="1161">
                  <c:v>14.944444444444443</c:v>
                </c:pt>
                <c:pt idx="1162">
                  <c:v>16.055555555555554</c:v>
                </c:pt>
                <c:pt idx="1163">
                  <c:v>17.083333333333332</c:v>
                </c:pt>
                <c:pt idx="1164">
                  <c:v>18.055555555555554</c:v>
                </c:pt>
                <c:pt idx="1165">
                  <c:v>19</c:v>
                </c:pt>
                <c:pt idx="1166">
                  <c:v>19.888888888888886</c:v>
                </c:pt>
                <c:pt idx="1167">
                  <c:v>20.277777777777779</c:v>
                </c:pt>
                <c:pt idx="1168">
                  <c:v>20.638888888888889</c:v>
                </c:pt>
                <c:pt idx="1169">
                  <c:v>21.166666666666668</c:v>
                </c:pt>
                <c:pt idx="1170">
                  <c:v>21.638888888888889</c:v>
                </c:pt>
                <c:pt idx="1171">
                  <c:v>22.083333333333332</c:v>
                </c:pt>
                <c:pt idx="1172">
                  <c:v>22.5</c:v>
                </c:pt>
                <c:pt idx="1173">
                  <c:v>22.861111111111111</c:v>
                </c:pt>
                <c:pt idx="1174">
                  <c:v>23.194444444444443</c:v>
                </c:pt>
                <c:pt idx="1175">
                  <c:v>23.499999999999996</c:v>
                </c:pt>
                <c:pt idx="1176">
                  <c:v>23.75</c:v>
                </c:pt>
                <c:pt idx="1177">
                  <c:v>23.972222222222221</c:v>
                </c:pt>
                <c:pt idx="1178">
                  <c:v>24.194444444444443</c:v>
                </c:pt>
                <c:pt idx="1179">
                  <c:v>24.472222222222221</c:v>
                </c:pt>
                <c:pt idx="1180">
                  <c:v>24.749999999999996</c:v>
                </c:pt>
                <c:pt idx="1181">
                  <c:v>25.027777777777775</c:v>
                </c:pt>
                <c:pt idx="1182">
                  <c:v>25.277777777777779</c:v>
                </c:pt>
                <c:pt idx="1183">
                  <c:v>25.472222222222221</c:v>
                </c:pt>
                <c:pt idx="1184">
                  <c:v>25.638888888888886</c:v>
                </c:pt>
                <c:pt idx="1185">
                  <c:v>25.777777777777775</c:v>
                </c:pt>
                <c:pt idx="1186">
                  <c:v>25.861111111111107</c:v>
                </c:pt>
                <c:pt idx="1187">
                  <c:v>25.861111111111107</c:v>
                </c:pt>
                <c:pt idx="1188">
                  <c:v>25.861111111111107</c:v>
                </c:pt>
                <c:pt idx="1189">
                  <c:v>25.861111111111107</c:v>
                </c:pt>
                <c:pt idx="1190">
                  <c:v>25.861111111111107</c:v>
                </c:pt>
                <c:pt idx="1191">
                  <c:v>25.861111111111107</c:v>
                </c:pt>
                <c:pt idx="1192">
                  <c:v>25.861111111111107</c:v>
                </c:pt>
                <c:pt idx="1193">
                  <c:v>25.861111111111107</c:v>
                </c:pt>
                <c:pt idx="1194">
                  <c:v>25.861111111111107</c:v>
                </c:pt>
                <c:pt idx="1195">
                  <c:v>25.861111111111107</c:v>
                </c:pt>
                <c:pt idx="1196">
                  <c:v>25.888888888888889</c:v>
                </c:pt>
                <c:pt idx="1197">
                  <c:v>25.888888888888889</c:v>
                </c:pt>
                <c:pt idx="1198">
                  <c:v>25.916666666666664</c:v>
                </c:pt>
                <c:pt idx="1199">
                  <c:v>26.027777777777779</c:v>
                </c:pt>
                <c:pt idx="1200">
                  <c:v>26.166666666666668</c:v>
                </c:pt>
                <c:pt idx="1201">
                  <c:v>26.388888888888889</c:v>
                </c:pt>
                <c:pt idx="1202">
                  <c:v>26.611111111111111</c:v>
                </c:pt>
                <c:pt idx="1203">
                  <c:v>26.777777777777779</c:v>
                </c:pt>
                <c:pt idx="1204">
                  <c:v>26.888888888888886</c:v>
                </c:pt>
                <c:pt idx="1205">
                  <c:v>26.944444444444443</c:v>
                </c:pt>
                <c:pt idx="1206">
                  <c:v>26.972222222222221</c:v>
                </c:pt>
                <c:pt idx="1207">
                  <c:v>27</c:v>
                </c:pt>
                <c:pt idx="1208">
                  <c:v>27.027777777777775</c:v>
                </c:pt>
                <c:pt idx="1209">
                  <c:v>27.055555555555557</c:v>
                </c:pt>
                <c:pt idx="1210">
                  <c:v>27.055555555555557</c:v>
                </c:pt>
                <c:pt idx="1211">
                  <c:v>27.055555555555557</c:v>
                </c:pt>
                <c:pt idx="1212">
                  <c:v>27.055555555555557</c:v>
                </c:pt>
                <c:pt idx="1213">
                  <c:v>27.027777777777775</c:v>
                </c:pt>
                <c:pt idx="1214">
                  <c:v>27.027777777777775</c:v>
                </c:pt>
                <c:pt idx="1215">
                  <c:v>27.027777777777775</c:v>
                </c:pt>
                <c:pt idx="1216">
                  <c:v>27.027777777777775</c:v>
                </c:pt>
                <c:pt idx="1217">
                  <c:v>27</c:v>
                </c:pt>
                <c:pt idx="1218">
                  <c:v>26.972222222222221</c:v>
                </c:pt>
                <c:pt idx="1219">
                  <c:v>26.944444444444443</c:v>
                </c:pt>
                <c:pt idx="1220">
                  <c:v>26.916666666666668</c:v>
                </c:pt>
                <c:pt idx="1221">
                  <c:v>26.861111111111111</c:v>
                </c:pt>
                <c:pt idx="1222">
                  <c:v>26.777777777777779</c:v>
                </c:pt>
                <c:pt idx="1223">
                  <c:v>26.694444444444443</c:v>
                </c:pt>
                <c:pt idx="1224">
                  <c:v>26.583333333333332</c:v>
                </c:pt>
                <c:pt idx="1225">
                  <c:v>26.527777777777779</c:v>
                </c:pt>
                <c:pt idx="1226">
                  <c:v>26.472222222222221</c:v>
                </c:pt>
                <c:pt idx="1227">
                  <c:v>26.444444444444443</c:v>
                </c:pt>
                <c:pt idx="1228">
                  <c:v>26.388888888888889</c:v>
                </c:pt>
                <c:pt idx="1229">
                  <c:v>26.361111111111111</c:v>
                </c:pt>
                <c:pt idx="1230">
                  <c:v>26.305555555555557</c:v>
                </c:pt>
                <c:pt idx="1231">
                  <c:v>26.25</c:v>
                </c:pt>
                <c:pt idx="1232">
                  <c:v>26.222222222222221</c:v>
                </c:pt>
                <c:pt idx="1233">
                  <c:v>26.222222222222221</c:v>
                </c:pt>
                <c:pt idx="1234">
                  <c:v>26.194444444444443</c:v>
                </c:pt>
                <c:pt idx="1235">
                  <c:v>26.194444444444443</c:v>
                </c:pt>
                <c:pt idx="1236">
                  <c:v>26.138888888888886</c:v>
                </c:pt>
                <c:pt idx="1237">
                  <c:v>26.083333333333336</c:v>
                </c:pt>
                <c:pt idx="1238">
                  <c:v>25.944444444444446</c:v>
                </c:pt>
                <c:pt idx="1239">
                  <c:v>25.777777777777775</c:v>
                </c:pt>
                <c:pt idx="1240">
                  <c:v>25.555555555555554</c:v>
                </c:pt>
                <c:pt idx="1241">
                  <c:v>25.361111111111111</c:v>
                </c:pt>
                <c:pt idx="1242">
                  <c:v>25.166666666666664</c:v>
                </c:pt>
                <c:pt idx="1243">
                  <c:v>25</c:v>
                </c:pt>
                <c:pt idx="1244">
                  <c:v>24.805555555555554</c:v>
                </c:pt>
                <c:pt idx="1245">
                  <c:v>24.638888888888889</c:v>
                </c:pt>
                <c:pt idx="1246">
                  <c:v>24.472222222222221</c:v>
                </c:pt>
                <c:pt idx="1247">
                  <c:v>24.277777777777779</c:v>
                </c:pt>
                <c:pt idx="1248">
                  <c:v>24.083333333333332</c:v>
                </c:pt>
                <c:pt idx="1249">
                  <c:v>23.888888888888889</c:v>
                </c:pt>
                <c:pt idx="1250">
                  <c:v>23.694444444444443</c:v>
                </c:pt>
                <c:pt idx="1251">
                  <c:v>23.527777777777779</c:v>
                </c:pt>
                <c:pt idx="1252">
                  <c:v>23.361111111111111</c:v>
                </c:pt>
                <c:pt idx="1253">
                  <c:v>23.194444444444443</c:v>
                </c:pt>
                <c:pt idx="1254">
                  <c:v>23.027777777777779</c:v>
                </c:pt>
                <c:pt idx="1255">
                  <c:v>22.861111111111111</c:v>
                </c:pt>
                <c:pt idx="1256">
                  <c:v>22.694444444444446</c:v>
                </c:pt>
                <c:pt idx="1257">
                  <c:v>22.527777777777775</c:v>
                </c:pt>
                <c:pt idx="1258">
                  <c:v>22.361111111111111</c:v>
                </c:pt>
                <c:pt idx="1259">
                  <c:v>22.194444444444446</c:v>
                </c:pt>
                <c:pt idx="1260">
                  <c:v>22.055555555555557</c:v>
                </c:pt>
                <c:pt idx="1261">
                  <c:v>21.944444444444443</c:v>
                </c:pt>
                <c:pt idx="1262">
                  <c:v>21.861111111111111</c:v>
                </c:pt>
                <c:pt idx="1263">
                  <c:v>21.861111111111111</c:v>
                </c:pt>
                <c:pt idx="1264">
                  <c:v>21.888888888888889</c:v>
                </c:pt>
                <c:pt idx="1265">
                  <c:v>21.972222222222221</c:v>
                </c:pt>
                <c:pt idx="1266">
                  <c:v>22.055555555555557</c:v>
                </c:pt>
                <c:pt idx="1267">
                  <c:v>22.111111111111111</c:v>
                </c:pt>
                <c:pt idx="1268">
                  <c:v>22.166666666666664</c:v>
                </c:pt>
                <c:pt idx="1269">
                  <c:v>22.166666666666664</c:v>
                </c:pt>
                <c:pt idx="1270">
                  <c:v>22.111111111111111</c:v>
                </c:pt>
                <c:pt idx="1271">
                  <c:v>22.027777777777775</c:v>
                </c:pt>
                <c:pt idx="1272">
                  <c:v>21.916666666666668</c:v>
                </c:pt>
                <c:pt idx="1273">
                  <c:v>21.805555555555554</c:v>
                </c:pt>
                <c:pt idx="1274">
                  <c:v>21.722222222222221</c:v>
                </c:pt>
                <c:pt idx="1275">
                  <c:v>21.638888888888889</c:v>
                </c:pt>
                <c:pt idx="1276">
                  <c:v>21.583333333333332</c:v>
                </c:pt>
                <c:pt idx="1277">
                  <c:v>21.583333333333332</c:v>
                </c:pt>
                <c:pt idx="1278">
                  <c:v>21.611111111111111</c:v>
                </c:pt>
                <c:pt idx="1279">
                  <c:v>21.638888888888889</c:v>
                </c:pt>
                <c:pt idx="1280">
                  <c:v>21.694444444444443</c:v>
                </c:pt>
                <c:pt idx="1281">
                  <c:v>21.75</c:v>
                </c:pt>
                <c:pt idx="1282">
                  <c:v>21.75</c:v>
                </c:pt>
                <c:pt idx="1283">
                  <c:v>21.777777777777779</c:v>
                </c:pt>
                <c:pt idx="1284">
                  <c:v>21.777777777777779</c:v>
                </c:pt>
                <c:pt idx="1285">
                  <c:v>21.777777777777779</c:v>
                </c:pt>
                <c:pt idx="1286">
                  <c:v>21.722222222222221</c:v>
                </c:pt>
                <c:pt idx="1287">
                  <c:v>21.666666666666668</c:v>
                </c:pt>
                <c:pt idx="1288">
                  <c:v>21.583333333333332</c:v>
                </c:pt>
                <c:pt idx="1289">
                  <c:v>21.472222222222221</c:v>
                </c:pt>
                <c:pt idx="1290">
                  <c:v>21.361111111111111</c:v>
                </c:pt>
                <c:pt idx="1291">
                  <c:v>21.277777777777775</c:v>
                </c:pt>
                <c:pt idx="1292">
                  <c:v>21.166666666666668</c:v>
                </c:pt>
                <c:pt idx="1293">
                  <c:v>21.027777777777779</c:v>
                </c:pt>
                <c:pt idx="1294">
                  <c:v>20.888888888888889</c:v>
                </c:pt>
                <c:pt idx="1295">
                  <c:v>20.75</c:v>
                </c:pt>
                <c:pt idx="1296">
                  <c:v>20.666666666666668</c:v>
                </c:pt>
                <c:pt idx="1297">
                  <c:v>20.638888888888889</c:v>
                </c:pt>
                <c:pt idx="1298">
                  <c:v>20.666666666666668</c:v>
                </c:pt>
                <c:pt idx="1299">
                  <c:v>20.722222222222221</c:v>
                </c:pt>
                <c:pt idx="1300">
                  <c:v>20.805555555555557</c:v>
                </c:pt>
                <c:pt idx="1301">
                  <c:v>20.861111111111111</c:v>
                </c:pt>
                <c:pt idx="1302">
                  <c:v>20.916666666666664</c:v>
                </c:pt>
                <c:pt idx="1303">
                  <c:v>20.972222222222221</c:v>
                </c:pt>
                <c:pt idx="1304">
                  <c:v>21.055555555555554</c:v>
                </c:pt>
                <c:pt idx="1305">
                  <c:v>21.083333333333336</c:v>
                </c:pt>
                <c:pt idx="1306">
                  <c:v>21.111111111111111</c:v>
                </c:pt>
                <c:pt idx="1307">
                  <c:v>21.111111111111111</c:v>
                </c:pt>
                <c:pt idx="1308">
                  <c:v>21.111111111111111</c:v>
                </c:pt>
                <c:pt idx="1309">
                  <c:v>21.083333333333336</c:v>
                </c:pt>
                <c:pt idx="1310">
                  <c:v>21.083333333333336</c:v>
                </c:pt>
                <c:pt idx="1311">
                  <c:v>21.055555555555554</c:v>
                </c:pt>
                <c:pt idx="1312">
                  <c:v>21.027777777777779</c:v>
                </c:pt>
                <c:pt idx="1313">
                  <c:v>20.972222222222221</c:v>
                </c:pt>
                <c:pt idx="1314">
                  <c:v>20.888888888888889</c:v>
                </c:pt>
                <c:pt idx="1315">
                  <c:v>20.833333333333332</c:v>
                </c:pt>
                <c:pt idx="1316">
                  <c:v>20.75</c:v>
                </c:pt>
                <c:pt idx="1317">
                  <c:v>20.583333333333332</c:v>
                </c:pt>
                <c:pt idx="1318">
                  <c:v>20.472222222222221</c:v>
                </c:pt>
                <c:pt idx="1319">
                  <c:v>20.361111111111111</c:v>
                </c:pt>
                <c:pt idx="1320">
                  <c:v>20.416666666666668</c:v>
                </c:pt>
                <c:pt idx="1321">
                  <c:v>20.555555555555554</c:v>
                </c:pt>
                <c:pt idx="1322">
                  <c:v>20.805555555555557</c:v>
                </c:pt>
                <c:pt idx="1323">
                  <c:v>21.138888888888886</c:v>
                </c:pt>
                <c:pt idx="1324">
                  <c:v>21.583333333333332</c:v>
                </c:pt>
                <c:pt idx="1325">
                  <c:v>22</c:v>
                </c:pt>
                <c:pt idx="1326">
                  <c:v>22.305555555555554</c:v>
                </c:pt>
                <c:pt idx="1327">
                  <c:v>22.444444444444443</c:v>
                </c:pt>
                <c:pt idx="1328">
                  <c:v>22.5</c:v>
                </c:pt>
                <c:pt idx="1329">
                  <c:v>22.5</c:v>
                </c:pt>
                <c:pt idx="1330">
                  <c:v>22.5</c:v>
                </c:pt>
                <c:pt idx="1331">
                  <c:v>22.5</c:v>
                </c:pt>
                <c:pt idx="1332">
                  <c:v>22.5</c:v>
                </c:pt>
                <c:pt idx="1333">
                  <c:v>22.472222222222225</c:v>
                </c:pt>
                <c:pt idx="1334">
                  <c:v>22.388888888888886</c:v>
                </c:pt>
                <c:pt idx="1335">
                  <c:v>22.305555555555554</c:v>
                </c:pt>
                <c:pt idx="1336">
                  <c:v>22.222222222222221</c:v>
                </c:pt>
                <c:pt idx="1337">
                  <c:v>22.194444444444446</c:v>
                </c:pt>
                <c:pt idx="1338">
                  <c:v>22.166666666666664</c:v>
                </c:pt>
                <c:pt idx="1339">
                  <c:v>22.166666666666664</c:v>
                </c:pt>
                <c:pt idx="1340">
                  <c:v>22.166666666666664</c:v>
                </c:pt>
                <c:pt idx="1341">
                  <c:v>22.194444444444446</c:v>
                </c:pt>
                <c:pt idx="1342">
                  <c:v>22.222222222222221</c:v>
                </c:pt>
                <c:pt idx="1343">
                  <c:v>22.333333333333336</c:v>
                </c:pt>
                <c:pt idx="1344">
                  <c:v>22.444444444444443</c:v>
                </c:pt>
                <c:pt idx="1345">
                  <c:v>22.555555555555557</c:v>
                </c:pt>
                <c:pt idx="1346">
                  <c:v>22.638888888888889</c:v>
                </c:pt>
                <c:pt idx="1347">
                  <c:v>22.666666666666664</c:v>
                </c:pt>
                <c:pt idx="1348">
                  <c:v>22.666666666666664</c:v>
                </c:pt>
                <c:pt idx="1349">
                  <c:v>22.611111111111111</c:v>
                </c:pt>
                <c:pt idx="1350">
                  <c:v>22.416666666666668</c:v>
                </c:pt>
                <c:pt idx="1351">
                  <c:v>22.111111111111111</c:v>
                </c:pt>
                <c:pt idx="1352">
                  <c:v>21.722222222222221</c:v>
                </c:pt>
                <c:pt idx="1353">
                  <c:v>21.333333333333332</c:v>
                </c:pt>
                <c:pt idx="1354">
                  <c:v>20.916666666666664</c:v>
                </c:pt>
                <c:pt idx="1355">
                  <c:v>20.5</c:v>
                </c:pt>
                <c:pt idx="1356">
                  <c:v>20.027777777777775</c:v>
                </c:pt>
                <c:pt idx="1357">
                  <c:v>19.5</c:v>
                </c:pt>
                <c:pt idx="1358">
                  <c:v>18.944444444444446</c:v>
                </c:pt>
                <c:pt idx="1359">
                  <c:v>18.361111111111111</c:v>
                </c:pt>
                <c:pt idx="1360">
                  <c:v>17.722222222222221</c:v>
                </c:pt>
                <c:pt idx="1361">
                  <c:v>17.111111111111111</c:v>
                </c:pt>
                <c:pt idx="1362">
                  <c:v>16.722222222222221</c:v>
                </c:pt>
                <c:pt idx="1363">
                  <c:v>16.611111111111111</c:v>
                </c:pt>
                <c:pt idx="1364">
                  <c:v>16.777777777777779</c:v>
                </c:pt>
                <c:pt idx="1365">
                  <c:v>17.166666666666664</c:v>
                </c:pt>
                <c:pt idx="1366">
                  <c:v>17.388888888888889</c:v>
                </c:pt>
                <c:pt idx="1367">
                  <c:v>17.416666666666668</c:v>
                </c:pt>
                <c:pt idx="1368">
                  <c:v>17.194444444444443</c:v>
                </c:pt>
                <c:pt idx="1369">
                  <c:v>16.666666666666668</c:v>
                </c:pt>
                <c:pt idx="1370">
                  <c:v>16.222222222222221</c:v>
                </c:pt>
                <c:pt idx="1371">
                  <c:v>16.055555555555554</c:v>
                </c:pt>
                <c:pt idx="1372">
                  <c:v>16.055555555555554</c:v>
                </c:pt>
                <c:pt idx="1373">
                  <c:v>16.055555555555554</c:v>
                </c:pt>
                <c:pt idx="1374">
                  <c:v>15.916666666666666</c:v>
                </c:pt>
                <c:pt idx="1375">
                  <c:v>15.611111111111111</c:v>
                </c:pt>
                <c:pt idx="1376">
                  <c:v>15.083333333333332</c:v>
                </c:pt>
                <c:pt idx="1377">
                  <c:v>14.111111111111111</c:v>
                </c:pt>
                <c:pt idx="1378">
                  <c:v>12.638888888888889</c:v>
                </c:pt>
                <c:pt idx="1379">
                  <c:v>11.166666666666668</c:v>
                </c:pt>
                <c:pt idx="1380">
                  <c:v>9.6944444444444446</c:v>
                </c:pt>
                <c:pt idx="1381">
                  <c:v>8.2222222222222232</c:v>
                </c:pt>
                <c:pt idx="1382">
                  <c:v>7.583333333333333</c:v>
                </c:pt>
                <c:pt idx="1383">
                  <c:v>8.1388888888888893</c:v>
                </c:pt>
                <c:pt idx="1384">
                  <c:v>9.1388888888888875</c:v>
                </c:pt>
                <c:pt idx="1385">
                  <c:v>9.8888888888888893</c:v>
                </c:pt>
                <c:pt idx="1386">
                  <c:v>10.194444444444445</c:v>
                </c:pt>
                <c:pt idx="1387">
                  <c:v>10.444444444444445</c:v>
                </c:pt>
                <c:pt idx="1388">
                  <c:v>10.944444444444445</c:v>
                </c:pt>
                <c:pt idx="1389">
                  <c:v>11.805555555555555</c:v>
                </c:pt>
                <c:pt idx="1390">
                  <c:v>12.916666666666666</c:v>
                </c:pt>
                <c:pt idx="1391">
                  <c:v>13.944444444444445</c:v>
                </c:pt>
                <c:pt idx="1392">
                  <c:v>14.666666666666666</c:v>
                </c:pt>
                <c:pt idx="1393">
                  <c:v>15.083333333333332</c:v>
                </c:pt>
                <c:pt idx="1394">
                  <c:v>15.25</c:v>
                </c:pt>
                <c:pt idx="1395">
                  <c:v>15.25</c:v>
                </c:pt>
                <c:pt idx="1396">
                  <c:v>15.194444444444445</c:v>
                </c:pt>
                <c:pt idx="1397">
                  <c:v>15.027777777777779</c:v>
                </c:pt>
                <c:pt idx="1398">
                  <c:v>14.777777777777779</c:v>
                </c:pt>
                <c:pt idx="1399">
                  <c:v>14.472222222222221</c:v>
                </c:pt>
                <c:pt idx="1400">
                  <c:v>14.083333333333334</c:v>
                </c:pt>
                <c:pt idx="1401">
                  <c:v>13.638888888888889</c:v>
                </c:pt>
                <c:pt idx="1402">
                  <c:v>13.166666666666666</c:v>
                </c:pt>
                <c:pt idx="1403">
                  <c:v>12.555555555555555</c:v>
                </c:pt>
                <c:pt idx="1404">
                  <c:v>11.611111111111111</c:v>
                </c:pt>
                <c:pt idx="1405">
                  <c:v>10.138888888888889</c:v>
                </c:pt>
                <c:pt idx="1406">
                  <c:v>8.6666666666666661</c:v>
                </c:pt>
                <c:pt idx="1407">
                  <c:v>7.666666666666667</c:v>
                </c:pt>
                <c:pt idx="1408">
                  <c:v>7.4722222222222214</c:v>
                </c:pt>
                <c:pt idx="1409">
                  <c:v>7.583333333333333</c:v>
                </c:pt>
                <c:pt idx="1410">
                  <c:v>7.6388888888888884</c:v>
                </c:pt>
                <c:pt idx="1411">
                  <c:v>7.6111111111111107</c:v>
                </c:pt>
                <c:pt idx="1412">
                  <c:v>7.5277777777777777</c:v>
                </c:pt>
                <c:pt idx="1413">
                  <c:v>7.4166666666666661</c:v>
                </c:pt>
                <c:pt idx="1414">
                  <c:v>7.4444444444444446</c:v>
                </c:pt>
                <c:pt idx="1415">
                  <c:v>7.833333333333333</c:v>
                </c:pt>
                <c:pt idx="1416">
                  <c:v>8.6388888888888893</c:v>
                </c:pt>
                <c:pt idx="1417">
                  <c:v>9.6666666666666661</c:v>
                </c:pt>
                <c:pt idx="1418">
                  <c:v>10.666666666666666</c:v>
                </c:pt>
                <c:pt idx="1419">
                  <c:v>11.361111111111111</c:v>
                </c:pt>
                <c:pt idx="1420">
                  <c:v>11.583333333333334</c:v>
                </c:pt>
                <c:pt idx="1421">
                  <c:v>11.361111111111111</c:v>
                </c:pt>
                <c:pt idx="1422">
                  <c:v>10.638888888888888</c:v>
                </c:pt>
                <c:pt idx="1423">
                  <c:v>9.8055555555555554</c:v>
                </c:pt>
                <c:pt idx="1424">
                  <c:v>9.5277777777777768</c:v>
                </c:pt>
                <c:pt idx="1425">
                  <c:v>9.6111111111111107</c:v>
                </c:pt>
                <c:pt idx="1426">
                  <c:v>10.083333333333332</c:v>
                </c:pt>
                <c:pt idx="1427">
                  <c:v>10.972222222222221</c:v>
                </c:pt>
                <c:pt idx="1428">
                  <c:v>11.611111111111111</c:v>
                </c:pt>
                <c:pt idx="1429">
                  <c:v>11.805555555555555</c:v>
                </c:pt>
                <c:pt idx="1430">
                  <c:v>11.638888888888888</c:v>
                </c:pt>
                <c:pt idx="1431">
                  <c:v>11.138888888888889</c:v>
                </c:pt>
                <c:pt idx="1432">
                  <c:v>10.166666666666666</c:v>
                </c:pt>
                <c:pt idx="1433">
                  <c:v>8.6944444444444446</c:v>
                </c:pt>
                <c:pt idx="1434">
                  <c:v>7.2222222222222223</c:v>
                </c:pt>
                <c:pt idx="1435">
                  <c:v>5.7222222222222223</c:v>
                </c:pt>
                <c:pt idx="1436">
                  <c:v>5.3055555555555562</c:v>
                </c:pt>
                <c:pt idx="1437">
                  <c:v>5.4722222222222223</c:v>
                </c:pt>
                <c:pt idx="1438">
                  <c:v>5.8611111111111116</c:v>
                </c:pt>
                <c:pt idx="1439">
                  <c:v>6.1111111111111107</c:v>
                </c:pt>
                <c:pt idx="1440">
                  <c:v>6.1388888888888893</c:v>
                </c:pt>
                <c:pt idx="1441">
                  <c:v>5.9444444444444438</c:v>
                </c:pt>
                <c:pt idx="1442">
                  <c:v>5.4444444444444446</c:v>
                </c:pt>
                <c:pt idx="1443">
                  <c:v>5.083333333333333</c:v>
                </c:pt>
                <c:pt idx="1444">
                  <c:v>5</c:v>
                </c:pt>
                <c:pt idx="1445">
                  <c:v>5.083333333333333</c:v>
                </c:pt>
                <c:pt idx="1446">
                  <c:v>5.1388888888888884</c:v>
                </c:pt>
                <c:pt idx="1447">
                  <c:v>4.9722222222222214</c:v>
                </c:pt>
                <c:pt idx="1448">
                  <c:v>4.166666666666667</c:v>
                </c:pt>
                <c:pt idx="1449">
                  <c:v>2.75</c:v>
                </c:pt>
                <c:pt idx="1450">
                  <c:v>1.2777777777777777</c:v>
                </c:pt>
                <c:pt idx="1451">
                  <c:v>0.33333333333333331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0.61111111111111116</c:v>
                </c:pt>
                <c:pt idx="1480">
                  <c:v>1.2222222222222223</c:v>
                </c:pt>
                <c:pt idx="1481">
                  <c:v>1.75</c:v>
                </c:pt>
                <c:pt idx="1482">
                  <c:v>2.1944444444444446</c:v>
                </c:pt>
                <c:pt idx="1483">
                  <c:v>2.5555555555555554</c:v>
                </c:pt>
                <c:pt idx="1484">
                  <c:v>2.8888888888888888</c:v>
                </c:pt>
                <c:pt idx="1485">
                  <c:v>3.1944444444444442</c:v>
                </c:pt>
                <c:pt idx="1486">
                  <c:v>3.5833333333333335</c:v>
                </c:pt>
                <c:pt idx="1487">
                  <c:v>4.083333333333333</c:v>
                </c:pt>
                <c:pt idx="1488">
                  <c:v>4.7222222222222223</c:v>
                </c:pt>
                <c:pt idx="1489">
                  <c:v>5.5</c:v>
                </c:pt>
                <c:pt idx="1490">
                  <c:v>6.416666666666667</c:v>
                </c:pt>
                <c:pt idx="1491">
                  <c:v>7.4166666666666661</c:v>
                </c:pt>
                <c:pt idx="1492">
                  <c:v>8.4722222222222214</c:v>
                </c:pt>
                <c:pt idx="1493">
                  <c:v>9.4722222222222232</c:v>
                </c:pt>
                <c:pt idx="1494">
                  <c:v>10.416666666666666</c:v>
                </c:pt>
                <c:pt idx="1495">
                  <c:v>11.277777777777779</c:v>
                </c:pt>
                <c:pt idx="1496">
                  <c:v>12.027777777777777</c:v>
                </c:pt>
                <c:pt idx="1497">
                  <c:v>12.694444444444445</c:v>
                </c:pt>
                <c:pt idx="1498">
                  <c:v>13.25</c:v>
                </c:pt>
                <c:pt idx="1499">
                  <c:v>13.694444444444443</c:v>
                </c:pt>
                <c:pt idx="1500">
                  <c:v>14.027777777777777</c:v>
                </c:pt>
                <c:pt idx="1501">
                  <c:v>14.249999999999998</c:v>
                </c:pt>
                <c:pt idx="1502">
                  <c:v>14.472222222222221</c:v>
                </c:pt>
                <c:pt idx="1503">
                  <c:v>14.638888888888889</c:v>
                </c:pt>
                <c:pt idx="1504">
                  <c:v>14.833333333333332</c:v>
                </c:pt>
                <c:pt idx="1505">
                  <c:v>15</c:v>
                </c:pt>
                <c:pt idx="1506">
                  <c:v>15.138888888888889</c:v>
                </c:pt>
                <c:pt idx="1507">
                  <c:v>15.277777777777777</c:v>
                </c:pt>
                <c:pt idx="1508">
                  <c:v>15.444444444444445</c:v>
                </c:pt>
                <c:pt idx="1509">
                  <c:v>15.638888888888888</c:v>
                </c:pt>
                <c:pt idx="1510">
                  <c:v>15.888888888888889</c:v>
                </c:pt>
                <c:pt idx="1511">
                  <c:v>16.25</c:v>
                </c:pt>
                <c:pt idx="1512">
                  <c:v>16.722222222222221</c:v>
                </c:pt>
                <c:pt idx="1513">
                  <c:v>17.305555555555554</c:v>
                </c:pt>
                <c:pt idx="1514">
                  <c:v>17.972222222222221</c:v>
                </c:pt>
                <c:pt idx="1515">
                  <c:v>18.638888888888886</c:v>
                </c:pt>
                <c:pt idx="1516">
                  <c:v>19.222222222222221</c:v>
                </c:pt>
                <c:pt idx="1517">
                  <c:v>19.638888888888889</c:v>
                </c:pt>
                <c:pt idx="1518">
                  <c:v>19.972222222222225</c:v>
                </c:pt>
                <c:pt idx="1519">
                  <c:v>20.194444444444446</c:v>
                </c:pt>
                <c:pt idx="1520">
                  <c:v>20.388888888888889</c:v>
                </c:pt>
                <c:pt idx="1521">
                  <c:v>20.5</c:v>
                </c:pt>
                <c:pt idx="1522">
                  <c:v>20.583333333333332</c:v>
                </c:pt>
                <c:pt idx="1523">
                  <c:v>20.555555555555554</c:v>
                </c:pt>
                <c:pt idx="1524">
                  <c:v>20.444444444444443</c:v>
                </c:pt>
                <c:pt idx="1525">
                  <c:v>20.138888888888889</c:v>
                </c:pt>
                <c:pt idx="1526">
                  <c:v>19.666666666666664</c:v>
                </c:pt>
                <c:pt idx="1527">
                  <c:v>19.055555555555554</c:v>
                </c:pt>
                <c:pt idx="1528">
                  <c:v>18.388888888888889</c:v>
                </c:pt>
                <c:pt idx="1529">
                  <c:v>17.777777777777779</c:v>
                </c:pt>
                <c:pt idx="1530">
                  <c:v>17.277777777777779</c:v>
                </c:pt>
                <c:pt idx="1531">
                  <c:v>16.916666666666664</c:v>
                </c:pt>
                <c:pt idx="1532">
                  <c:v>16.722222222222221</c:v>
                </c:pt>
                <c:pt idx="1533">
                  <c:v>16.666666666666668</c:v>
                </c:pt>
                <c:pt idx="1534">
                  <c:v>16.777777777777779</c:v>
                </c:pt>
                <c:pt idx="1535">
                  <c:v>17.055555555555554</c:v>
                </c:pt>
                <c:pt idx="1536">
                  <c:v>17.555555555555557</c:v>
                </c:pt>
                <c:pt idx="1537">
                  <c:v>18.222222222222221</c:v>
                </c:pt>
                <c:pt idx="1538">
                  <c:v>19</c:v>
                </c:pt>
                <c:pt idx="1539">
                  <c:v>19.888888888888886</c:v>
                </c:pt>
                <c:pt idx="1540">
                  <c:v>20.805555555555557</c:v>
                </c:pt>
                <c:pt idx="1541">
                  <c:v>21.777777777777779</c:v>
                </c:pt>
                <c:pt idx="1542">
                  <c:v>22.722222222222221</c:v>
                </c:pt>
                <c:pt idx="1543">
                  <c:v>23.583333333333336</c:v>
                </c:pt>
                <c:pt idx="1544">
                  <c:v>24.277777777777779</c:v>
                </c:pt>
                <c:pt idx="1545">
                  <c:v>24.722222222222221</c:v>
                </c:pt>
                <c:pt idx="1546">
                  <c:v>25</c:v>
                </c:pt>
                <c:pt idx="1547">
                  <c:v>25.166666666666664</c:v>
                </c:pt>
                <c:pt idx="1548">
                  <c:v>25.277777777777779</c:v>
                </c:pt>
                <c:pt idx="1549">
                  <c:v>25.416666666666664</c:v>
                </c:pt>
                <c:pt idx="1550">
                  <c:v>25.555555555555554</c:v>
                </c:pt>
                <c:pt idx="1551">
                  <c:v>25.75</c:v>
                </c:pt>
                <c:pt idx="1552">
                  <c:v>25.944444444444446</c:v>
                </c:pt>
                <c:pt idx="1553">
                  <c:v>26.166666666666668</c:v>
                </c:pt>
                <c:pt idx="1554">
                  <c:v>26.361111111111111</c:v>
                </c:pt>
                <c:pt idx="1555">
                  <c:v>26.583333333333332</c:v>
                </c:pt>
                <c:pt idx="1556">
                  <c:v>26.833333333333332</c:v>
                </c:pt>
                <c:pt idx="1557">
                  <c:v>27.138888888888889</c:v>
                </c:pt>
                <c:pt idx="1558">
                  <c:v>27.472222222222221</c:v>
                </c:pt>
                <c:pt idx="1559">
                  <c:v>27.888888888888889</c:v>
                </c:pt>
                <c:pt idx="1560">
                  <c:v>28.333333333333332</c:v>
                </c:pt>
                <c:pt idx="1561">
                  <c:v>28.777777777777775</c:v>
                </c:pt>
                <c:pt idx="1562">
                  <c:v>29.222222222222221</c:v>
                </c:pt>
                <c:pt idx="1563">
                  <c:v>29.666666666666664</c:v>
                </c:pt>
                <c:pt idx="1564">
                  <c:v>30.138888888888889</c:v>
                </c:pt>
                <c:pt idx="1565">
                  <c:v>30.611111111111111</c:v>
                </c:pt>
                <c:pt idx="1566">
                  <c:v>31.083333333333336</c:v>
                </c:pt>
                <c:pt idx="1567">
                  <c:v>31.583333333333332</c:v>
                </c:pt>
                <c:pt idx="1568">
                  <c:v>32.027777777777779</c:v>
                </c:pt>
                <c:pt idx="1569">
                  <c:v>32.444444444444443</c:v>
                </c:pt>
                <c:pt idx="1570">
                  <c:v>32.833333333333336</c:v>
                </c:pt>
                <c:pt idx="1571">
                  <c:v>33.194444444444443</c:v>
                </c:pt>
                <c:pt idx="1572">
                  <c:v>33.527777777777779</c:v>
                </c:pt>
                <c:pt idx="1573">
                  <c:v>33.833333333333329</c:v>
                </c:pt>
                <c:pt idx="1574">
                  <c:v>34.05555555555555</c:v>
                </c:pt>
                <c:pt idx="1575">
                  <c:v>34.222222222222221</c:v>
                </c:pt>
                <c:pt idx="1576">
                  <c:v>34.333333333333329</c:v>
                </c:pt>
                <c:pt idx="1577">
                  <c:v>34.361111111111114</c:v>
                </c:pt>
                <c:pt idx="1578">
                  <c:v>34.333333333333329</c:v>
                </c:pt>
                <c:pt idx="1579">
                  <c:v>34.25</c:v>
                </c:pt>
                <c:pt idx="1580">
                  <c:v>34.166666666666664</c:v>
                </c:pt>
                <c:pt idx="1581">
                  <c:v>34.027777777777779</c:v>
                </c:pt>
                <c:pt idx="1582">
                  <c:v>33.916666666666664</c:v>
                </c:pt>
                <c:pt idx="1583">
                  <c:v>33.75</c:v>
                </c:pt>
                <c:pt idx="1584">
                  <c:v>33.555555555555557</c:v>
                </c:pt>
                <c:pt idx="1585">
                  <c:v>33.333333333333336</c:v>
                </c:pt>
                <c:pt idx="1586">
                  <c:v>33.083333333333329</c:v>
                </c:pt>
                <c:pt idx="1587">
                  <c:v>32.80555555555555</c:v>
                </c:pt>
                <c:pt idx="1588">
                  <c:v>32.527777777777779</c:v>
                </c:pt>
                <c:pt idx="1589">
                  <c:v>32.277777777777779</c:v>
                </c:pt>
                <c:pt idx="1590">
                  <c:v>32.083333333333336</c:v>
                </c:pt>
                <c:pt idx="1591">
                  <c:v>31.916666666666668</c:v>
                </c:pt>
                <c:pt idx="1592">
                  <c:v>31.805555555555554</c:v>
                </c:pt>
                <c:pt idx="1593">
                  <c:v>31.694444444444443</c:v>
                </c:pt>
                <c:pt idx="1594">
                  <c:v>31.638888888888889</c:v>
                </c:pt>
                <c:pt idx="1595">
                  <c:v>31.583333333333332</c:v>
                </c:pt>
                <c:pt idx="1596">
                  <c:v>31.472222222222221</c:v>
                </c:pt>
                <c:pt idx="1597">
                  <c:v>31.361111111111111</c:v>
                </c:pt>
                <c:pt idx="1598">
                  <c:v>31.166666666666668</c:v>
                </c:pt>
                <c:pt idx="1599">
                  <c:v>30.944444444444446</c:v>
                </c:pt>
                <c:pt idx="1600">
                  <c:v>30.694444444444443</c:v>
                </c:pt>
                <c:pt idx="1601">
                  <c:v>30.416666666666664</c:v>
                </c:pt>
                <c:pt idx="1602">
                  <c:v>30.138888888888889</c:v>
                </c:pt>
                <c:pt idx="1603">
                  <c:v>29.916666666666668</c:v>
                </c:pt>
                <c:pt idx="1604">
                  <c:v>29.749999999999996</c:v>
                </c:pt>
                <c:pt idx="1605">
                  <c:v>29.611111111111107</c:v>
                </c:pt>
                <c:pt idx="1606">
                  <c:v>29.555555555555557</c:v>
                </c:pt>
                <c:pt idx="1607">
                  <c:v>29.5</c:v>
                </c:pt>
                <c:pt idx="1608">
                  <c:v>29.5</c:v>
                </c:pt>
                <c:pt idx="1609">
                  <c:v>29.5</c:v>
                </c:pt>
                <c:pt idx="1610">
                  <c:v>29.555555555555557</c:v>
                </c:pt>
                <c:pt idx="1611">
                  <c:v>29.583333333333332</c:v>
                </c:pt>
                <c:pt idx="1612">
                  <c:v>29.666666666666664</c:v>
                </c:pt>
                <c:pt idx="1613">
                  <c:v>29.777777777777779</c:v>
                </c:pt>
                <c:pt idx="1614">
                  <c:v>29.944444444444443</c:v>
                </c:pt>
                <c:pt idx="1615">
                  <c:v>30.138888888888889</c:v>
                </c:pt>
                <c:pt idx="1616">
                  <c:v>30.388888888888889</c:v>
                </c:pt>
                <c:pt idx="1617">
                  <c:v>30.694444444444443</c:v>
                </c:pt>
                <c:pt idx="1618">
                  <c:v>31.027777777777779</c:v>
                </c:pt>
                <c:pt idx="1619">
                  <c:v>31.388888888888889</c:v>
                </c:pt>
                <c:pt idx="1620">
                  <c:v>31.694444444444443</c:v>
                </c:pt>
                <c:pt idx="1621">
                  <c:v>31.972222222222221</c:v>
                </c:pt>
                <c:pt idx="1622">
                  <c:v>32.194444444444443</c:v>
                </c:pt>
                <c:pt idx="1623">
                  <c:v>32.361111111111107</c:v>
                </c:pt>
                <c:pt idx="1624">
                  <c:v>32.416666666666664</c:v>
                </c:pt>
                <c:pt idx="1625">
                  <c:v>32.388888888888886</c:v>
                </c:pt>
                <c:pt idx="1626">
                  <c:v>32.277777777777779</c:v>
                </c:pt>
                <c:pt idx="1627">
                  <c:v>32</c:v>
                </c:pt>
                <c:pt idx="1628">
                  <c:v>31.611111111111111</c:v>
                </c:pt>
                <c:pt idx="1629">
                  <c:v>31.111111111111111</c:v>
                </c:pt>
                <c:pt idx="1630">
                  <c:v>30.583333333333332</c:v>
                </c:pt>
                <c:pt idx="1631">
                  <c:v>30.083333333333332</c:v>
                </c:pt>
                <c:pt idx="1632">
                  <c:v>29.722222222222221</c:v>
                </c:pt>
                <c:pt idx="1633">
                  <c:v>29.472222222222221</c:v>
                </c:pt>
                <c:pt idx="1634">
                  <c:v>29.388888888888886</c:v>
                </c:pt>
                <c:pt idx="1635">
                  <c:v>29.361111111111111</c:v>
                </c:pt>
                <c:pt idx="1636">
                  <c:v>29.361111111111111</c:v>
                </c:pt>
                <c:pt idx="1637">
                  <c:v>29.333333333333332</c:v>
                </c:pt>
                <c:pt idx="1638">
                  <c:v>29.25</c:v>
                </c:pt>
                <c:pt idx="1639">
                  <c:v>29.138888888888889</c:v>
                </c:pt>
                <c:pt idx="1640">
                  <c:v>29</c:v>
                </c:pt>
                <c:pt idx="1641">
                  <c:v>28.888888888888889</c:v>
                </c:pt>
                <c:pt idx="1642">
                  <c:v>28.833333333333332</c:v>
                </c:pt>
                <c:pt idx="1643">
                  <c:v>28.861111111111111</c:v>
                </c:pt>
                <c:pt idx="1644">
                  <c:v>29</c:v>
                </c:pt>
                <c:pt idx="1645">
                  <c:v>29.194444444444443</c:v>
                </c:pt>
                <c:pt idx="1646">
                  <c:v>29.472222222222221</c:v>
                </c:pt>
                <c:pt idx="1647">
                  <c:v>29.777777777777779</c:v>
                </c:pt>
                <c:pt idx="1648">
                  <c:v>30.138888888888889</c:v>
                </c:pt>
                <c:pt idx="1649">
                  <c:v>30.527777777777779</c:v>
                </c:pt>
                <c:pt idx="1650">
                  <c:v>30.916666666666664</c:v>
                </c:pt>
                <c:pt idx="1651">
                  <c:v>31.305555555555557</c:v>
                </c:pt>
                <c:pt idx="1652">
                  <c:v>31.638888888888889</c:v>
                </c:pt>
                <c:pt idx="1653">
                  <c:v>31.944444444444443</c:v>
                </c:pt>
                <c:pt idx="1654">
                  <c:v>32.222222222222221</c:v>
                </c:pt>
                <c:pt idx="1655">
                  <c:v>32.444444444444443</c:v>
                </c:pt>
                <c:pt idx="1656">
                  <c:v>32.666666666666664</c:v>
                </c:pt>
                <c:pt idx="1657">
                  <c:v>32.888888888888893</c:v>
                </c:pt>
                <c:pt idx="1658">
                  <c:v>33.111111111111114</c:v>
                </c:pt>
                <c:pt idx="1659">
                  <c:v>33.333333333333336</c:v>
                </c:pt>
                <c:pt idx="1660">
                  <c:v>33.555555555555557</c:v>
                </c:pt>
                <c:pt idx="1661">
                  <c:v>33.777777777777779</c:v>
                </c:pt>
                <c:pt idx="1662">
                  <c:v>33.972222222222221</c:v>
                </c:pt>
                <c:pt idx="1663">
                  <c:v>34.194444444444443</c:v>
                </c:pt>
                <c:pt idx="1664">
                  <c:v>34.388888888888886</c:v>
                </c:pt>
                <c:pt idx="1665">
                  <c:v>34.555555555555557</c:v>
                </c:pt>
                <c:pt idx="1666">
                  <c:v>34.722222222222221</c:v>
                </c:pt>
                <c:pt idx="1667">
                  <c:v>34.833333333333336</c:v>
                </c:pt>
                <c:pt idx="1668">
                  <c:v>34.944444444444443</c:v>
                </c:pt>
                <c:pt idx="1669">
                  <c:v>35.027777777777779</c:v>
                </c:pt>
                <c:pt idx="1670">
                  <c:v>35.111111111111114</c:v>
                </c:pt>
                <c:pt idx="1671">
                  <c:v>35.166666666666664</c:v>
                </c:pt>
                <c:pt idx="1672">
                  <c:v>35.194444444444443</c:v>
                </c:pt>
                <c:pt idx="1673">
                  <c:v>35.222222222222221</c:v>
                </c:pt>
                <c:pt idx="1674">
                  <c:v>35.25</c:v>
                </c:pt>
                <c:pt idx="1675">
                  <c:v>35.25</c:v>
                </c:pt>
                <c:pt idx="1676">
                  <c:v>35.25</c:v>
                </c:pt>
                <c:pt idx="1677">
                  <c:v>35.222222222222221</c:v>
                </c:pt>
                <c:pt idx="1678">
                  <c:v>35.166666666666664</c:v>
                </c:pt>
                <c:pt idx="1679">
                  <c:v>35.083333333333329</c:v>
                </c:pt>
                <c:pt idx="1680">
                  <c:v>35</c:v>
                </c:pt>
                <c:pt idx="1681">
                  <c:v>34.916666666666664</c:v>
                </c:pt>
                <c:pt idx="1682">
                  <c:v>34.888888888888886</c:v>
                </c:pt>
                <c:pt idx="1683">
                  <c:v>34.888888888888886</c:v>
                </c:pt>
                <c:pt idx="1684">
                  <c:v>34.944444444444443</c:v>
                </c:pt>
                <c:pt idx="1685">
                  <c:v>35.055555555555557</c:v>
                </c:pt>
                <c:pt idx="1686">
                  <c:v>35.166666666666664</c:v>
                </c:pt>
                <c:pt idx="1687">
                  <c:v>35.277777777777779</c:v>
                </c:pt>
                <c:pt idx="1688">
                  <c:v>35.388888888888893</c:v>
                </c:pt>
                <c:pt idx="1689">
                  <c:v>35.444444444444443</c:v>
                </c:pt>
                <c:pt idx="1690">
                  <c:v>35.5</c:v>
                </c:pt>
                <c:pt idx="1691">
                  <c:v>35.527777777777779</c:v>
                </c:pt>
                <c:pt idx="1692">
                  <c:v>35.555555555555557</c:v>
                </c:pt>
                <c:pt idx="1693">
                  <c:v>35.583333333333329</c:v>
                </c:pt>
                <c:pt idx="1694">
                  <c:v>35.611111111111107</c:v>
                </c:pt>
                <c:pt idx="1695">
                  <c:v>35.638888888888893</c:v>
                </c:pt>
                <c:pt idx="1696">
                  <c:v>35.666666666666664</c:v>
                </c:pt>
                <c:pt idx="1697">
                  <c:v>35.694444444444443</c:v>
                </c:pt>
                <c:pt idx="1698">
                  <c:v>35.722222222222221</c:v>
                </c:pt>
                <c:pt idx="1699">
                  <c:v>35.722222222222221</c:v>
                </c:pt>
                <c:pt idx="1700">
                  <c:v>35.694444444444443</c:v>
                </c:pt>
                <c:pt idx="1701">
                  <c:v>35.638888888888893</c:v>
                </c:pt>
                <c:pt idx="1702">
                  <c:v>35.583333333333329</c:v>
                </c:pt>
                <c:pt idx="1703">
                  <c:v>35.527777777777779</c:v>
                </c:pt>
                <c:pt idx="1704">
                  <c:v>35.444444444444443</c:v>
                </c:pt>
                <c:pt idx="1705">
                  <c:v>35.388888888888893</c:v>
                </c:pt>
                <c:pt idx="1706">
                  <c:v>35.333333333333336</c:v>
                </c:pt>
                <c:pt idx="1707">
                  <c:v>35.277777777777779</c:v>
                </c:pt>
                <c:pt idx="1708">
                  <c:v>35.25</c:v>
                </c:pt>
                <c:pt idx="1709">
                  <c:v>35.222222222222221</c:v>
                </c:pt>
                <c:pt idx="1710">
                  <c:v>35.194444444444443</c:v>
                </c:pt>
                <c:pt idx="1711">
                  <c:v>35.222222222222221</c:v>
                </c:pt>
                <c:pt idx="1712">
                  <c:v>35.25</c:v>
                </c:pt>
                <c:pt idx="1713">
                  <c:v>35.30555555555555</c:v>
                </c:pt>
                <c:pt idx="1714">
                  <c:v>35.388888888888893</c:v>
                </c:pt>
                <c:pt idx="1715">
                  <c:v>35.472222222222221</c:v>
                </c:pt>
                <c:pt idx="1716">
                  <c:v>35.583333333333329</c:v>
                </c:pt>
                <c:pt idx="1717">
                  <c:v>35.694444444444443</c:v>
                </c:pt>
                <c:pt idx="1718">
                  <c:v>35.833333333333336</c:v>
                </c:pt>
                <c:pt idx="1719">
                  <c:v>35.972222222222221</c:v>
                </c:pt>
                <c:pt idx="1720">
                  <c:v>36.138888888888886</c:v>
                </c:pt>
                <c:pt idx="1721">
                  <c:v>36.277777777777779</c:v>
                </c:pt>
                <c:pt idx="1722">
                  <c:v>36.388888888888886</c:v>
                </c:pt>
                <c:pt idx="1723">
                  <c:v>36.444444444444443</c:v>
                </c:pt>
                <c:pt idx="1724">
                  <c:v>36.472222222222221</c:v>
                </c:pt>
                <c:pt idx="1725">
                  <c:v>36.444444444444443</c:v>
                </c:pt>
                <c:pt idx="1726">
                  <c:v>36.30555555555555</c:v>
                </c:pt>
                <c:pt idx="1727">
                  <c:v>36.055555555555557</c:v>
                </c:pt>
                <c:pt idx="1728">
                  <c:v>35.666666666666664</c:v>
                </c:pt>
                <c:pt idx="1729">
                  <c:v>35.138888888888886</c:v>
                </c:pt>
                <c:pt idx="1730">
                  <c:v>34.472222222222221</c:v>
                </c:pt>
                <c:pt idx="1731">
                  <c:v>33.777777777777779</c:v>
                </c:pt>
                <c:pt idx="1732">
                  <c:v>33.055555555555557</c:v>
                </c:pt>
                <c:pt idx="1733">
                  <c:v>32.361111111111107</c:v>
                </c:pt>
                <c:pt idx="1734">
                  <c:v>31.694444444444443</c:v>
                </c:pt>
                <c:pt idx="1735">
                  <c:v>31.055555555555554</c:v>
                </c:pt>
                <c:pt idx="1736">
                  <c:v>30.416666666666664</c:v>
                </c:pt>
                <c:pt idx="1737">
                  <c:v>29.749999999999996</c:v>
                </c:pt>
                <c:pt idx="1738">
                  <c:v>29.111111111111111</c:v>
                </c:pt>
                <c:pt idx="1739">
                  <c:v>28.472222222222221</c:v>
                </c:pt>
                <c:pt idx="1740">
                  <c:v>27.888888888888889</c:v>
                </c:pt>
                <c:pt idx="1741">
                  <c:v>27.388888888888886</c:v>
                </c:pt>
                <c:pt idx="1742">
                  <c:v>27</c:v>
                </c:pt>
                <c:pt idx="1743">
                  <c:v>26.638888888888889</c:v>
                </c:pt>
                <c:pt idx="1744">
                  <c:v>26.333333333333332</c:v>
                </c:pt>
                <c:pt idx="1745">
                  <c:v>26.055555555555554</c:v>
                </c:pt>
                <c:pt idx="1746">
                  <c:v>25.777777777777775</c:v>
                </c:pt>
                <c:pt idx="1747">
                  <c:v>25.5</c:v>
                </c:pt>
                <c:pt idx="1748">
                  <c:v>25.277777777777779</c:v>
                </c:pt>
                <c:pt idx="1749">
                  <c:v>25.055555555555557</c:v>
                </c:pt>
                <c:pt idx="1750">
                  <c:v>24.888888888888886</c:v>
                </c:pt>
                <c:pt idx="1751">
                  <c:v>24.749999999999996</c:v>
                </c:pt>
                <c:pt idx="1752">
                  <c:v>24.611111111111107</c:v>
                </c:pt>
                <c:pt idx="1753">
                  <c:v>24.472222222222221</c:v>
                </c:pt>
                <c:pt idx="1754">
                  <c:v>24.333333333333332</c:v>
                </c:pt>
                <c:pt idx="1755">
                  <c:v>24.194444444444443</c:v>
                </c:pt>
                <c:pt idx="1756">
                  <c:v>24.055555555555554</c:v>
                </c:pt>
                <c:pt idx="1757">
                  <c:v>23.916666666666664</c:v>
                </c:pt>
                <c:pt idx="1758">
                  <c:v>23.75</c:v>
                </c:pt>
                <c:pt idx="1759">
                  <c:v>23.611111111111111</c:v>
                </c:pt>
                <c:pt idx="1760">
                  <c:v>23.444444444444446</c:v>
                </c:pt>
                <c:pt idx="1761">
                  <c:v>23.277777777777775</c:v>
                </c:pt>
                <c:pt idx="1762">
                  <c:v>23.111111111111111</c:v>
                </c:pt>
                <c:pt idx="1763">
                  <c:v>22.944444444444443</c:v>
                </c:pt>
                <c:pt idx="1764">
                  <c:v>22.777777777777779</c:v>
                </c:pt>
                <c:pt idx="1765">
                  <c:v>22.583333333333332</c:v>
                </c:pt>
                <c:pt idx="1766">
                  <c:v>22.333333333333336</c:v>
                </c:pt>
                <c:pt idx="1767">
                  <c:v>21.972222222222221</c:v>
                </c:pt>
                <c:pt idx="1768">
                  <c:v>21.5</c:v>
                </c:pt>
                <c:pt idx="1769">
                  <c:v>20.861111111111111</c:v>
                </c:pt>
                <c:pt idx="1770">
                  <c:v>20.083333333333332</c:v>
                </c:pt>
                <c:pt idx="1771">
                  <c:v>19.194444444444443</c:v>
                </c:pt>
                <c:pt idx="1772">
                  <c:v>18.305555555555557</c:v>
                </c:pt>
                <c:pt idx="1773">
                  <c:v>17.416666666666668</c:v>
                </c:pt>
                <c:pt idx="1774">
                  <c:v>16.583333333333332</c:v>
                </c:pt>
                <c:pt idx="1775">
                  <c:v>15.833333333333332</c:v>
                </c:pt>
                <c:pt idx="1776">
                  <c:v>15.166666666666666</c:v>
                </c:pt>
                <c:pt idx="1777">
                  <c:v>14.5</c:v>
                </c:pt>
                <c:pt idx="1778">
                  <c:v>13.805555555555555</c:v>
                </c:pt>
                <c:pt idx="1779">
                  <c:v>12.999999999999998</c:v>
                </c:pt>
                <c:pt idx="1780">
                  <c:v>12.083333333333332</c:v>
                </c:pt>
                <c:pt idx="1781">
                  <c:v>11.083333333333332</c:v>
                </c:pt>
                <c:pt idx="1782">
                  <c:v>10.111111111111111</c:v>
                </c:pt>
                <c:pt idx="1783">
                  <c:v>9.2222222222222232</c:v>
                </c:pt>
                <c:pt idx="1784">
                  <c:v>8.4722222222222214</c:v>
                </c:pt>
                <c:pt idx="1785">
                  <c:v>7.8611111111111107</c:v>
                </c:pt>
                <c:pt idx="1786">
                  <c:v>7.3055555555555554</c:v>
                </c:pt>
                <c:pt idx="1787">
                  <c:v>6.7777777777777768</c:v>
                </c:pt>
                <c:pt idx="1788">
                  <c:v>6.25</c:v>
                </c:pt>
                <c:pt idx="1789">
                  <c:v>5.6944444444444446</c:v>
                </c:pt>
                <c:pt idx="1790">
                  <c:v>5.0555555555555554</c:v>
                </c:pt>
                <c:pt idx="1791">
                  <c:v>4.3055555555555554</c:v>
                </c:pt>
                <c:pt idx="1792">
                  <c:v>3.416666666666667</c:v>
                </c:pt>
                <c:pt idx="1793">
                  <c:v>2.4166666666666665</c:v>
                </c:pt>
                <c:pt idx="1794">
                  <c:v>1.4444444444444444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48BA-E84A-8D80-44D5E2A2072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792075999"/>
        <c:axId val="1770446863"/>
      </c:scatterChart>
      <c:valAx>
        <c:axId val="1792075999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Driving 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70446863"/>
        <c:crosses val="autoZero"/>
        <c:crossBetween val="midCat"/>
      </c:valAx>
      <c:valAx>
        <c:axId val="1770446863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Velocity (m/s)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_ 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92075999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Possible Areas Energy Could be Recovered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Tractive Power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2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'WLTP Cycle Calculations'!$C$10:$C$1810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'WLTP Cycle Calculations'!$I$10:$I$1810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2.7777777777777186E-2</c:v>
                </c:pt>
                <c:pt idx="36">
                  <c:v>0.24999999999999961</c:v>
                </c:pt>
                <c:pt idx="37">
                  <c:v>0.59722222222222276</c:v>
                </c:pt>
                <c:pt idx="38">
                  <c:v>0.79166666666666707</c:v>
                </c:pt>
                <c:pt idx="39">
                  <c:v>0.73611111111111072</c:v>
                </c:pt>
                <c:pt idx="40">
                  <c:v>0.65277777777777812</c:v>
                </c:pt>
                <c:pt idx="41">
                  <c:v>0.7777777777777779</c:v>
                </c:pt>
                <c:pt idx="42">
                  <c:v>0.99999999999999933</c:v>
                </c:pt>
                <c:pt idx="43">
                  <c:v>0.94444444444444453</c:v>
                </c:pt>
                <c:pt idx="44">
                  <c:v>0.5833333333333337</c:v>
                </c:pt>
                <c:pt idx="45">
                  <c:v>0.25000000000000011</c:v>
                </c:pt>
                <c:pt idx="46">
                  <c:v>0.19444444444444425</c:v>
                </c:pt>
                <c:pt idx="47">
                  <c:v>0.27777777777777779</c:v>
                </c:pt>
                <c:pt idx="48">
                  <c:v>0.23611111111111099</c:v>
                </c:pt>
                <c:pt idx="49">
                  <c:v>8.3333333333333037E-2</c:v>
                </c:pt>
                <c:pt idx="50">
                  <c:v>5.5555555555555851E-2</c:v>
                </c:pt>
                <c:pt idx="51">
                  <c:v>0.29166666666666685</c:v>
                </c:pt>
                <c:pt idx="52">
                  <c:v>0.5972222222222221</c:v>
                </c:pt>
                <c:pt idx="53">
                  <c:v>0.49999999999999994</c:v>
                </c:pt>
                <c:pt idx="54">
                  <c:v>0.15277777777777773</c:v>
                </c:pt>
                <c:pt idx="55">
                  <c:v>1.388888888888884E-2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4.1666666666666269E-2</c:v>
                </c:pt>
                <c:pt idx="80">
                  <c:v>0.1388888888888889</c:v>
                </c:pt>
                <c:pt idx="81">
                  <c:v>0.23611111111111149</c:v>
                </c:pt>
                <c:pt idx="82">
                  <c:v>0.20833333333333331</c:v>
                </c:pt>
                <c:pt idx="83">
                  <c:v>8.3333333333332538E-2</c:v>
                </c:pt>
                <c:pt idx="84">
                  <c:v>0.15277777777777798</c:v>
                </c:pt>
                <c:pt idx="85">
                  <c:v>0.19444444444444522</c:v>
                </c:pt>
                <c:pt idx="86">
                  <c:v>0.18055555555555516</c:v>
                </c:pt>
                <c:pt idx="87">
                  <c:v>0.15277777777777699</c:v>
                </c:pt>
                <c:pt idx="88">
                  <c:v>0.37500000000000039</c:v>
                </c:pt>
                <c:pt idx="89">
                  <c:v>0.95833333333333359</c:v>
                </c:pt>
                <c:pt idx="90">
                  <c:v>1.3749999999999998</c:v>
                </c:pt>
                <c:pt idx="91">
                  <c:v>1.4305555555555556</c:v>
                </c:pt>
                <c:pt idx="92">
                  <c:v>1.0833333333333335</c:v>
                </c:pt>
                <c:pt idx="93">
                  <c:v>0.69444444444444442</c:v>
                </c:pt>
                <c:pt idx="94">
                  <c:v>0.70833333333333326</c:v>
                </c:pt>
                <c:pt idx="95">
                  <c:v>0.86111111111111116</c:v>
                </c:pt>
                <c:pt idx="96">
                  <c:v>0.76388888888888884</c:v>
                </c:pt>
                <c:pt idx="97">
                  <c:v>0.49999999999999994</c:v>
                </c:pt>
                <c:pt idx="98">
                  <c:v>0.5</c:v>
                </c:pt>
                <c:pt idx="99">
                  <c:v>0.30555555555555558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0.36111111111111133</c:v>
                </c:pt>
                <c:pt idx="152">
                  <c:v>0.94444444444444398</c:v>
                </c:pt>
                <c:pt idx="153">
                  <c:v>1.3749999999999998</c:v>
                </c:pt>
                <c:pt idx="154">
                  <c:v>1.2916666666666667</c:v>
                </c:pt>
                <c:pt idx="155">
                  <c:v>0.73611111111111116</c:v>
                </c:pt>
                <c:pt idx="156">
                  <c:v>9.7222222222222363E-2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0.40277777777777757</c:v>
                </c:pt>
                <c:pt idx="172">
                  <c:v>0.88888888888888862</c:v>
                </c:pt>
                <c:pt idx="173">
                  <c:v>1.1111111111111112</c:v>
                </c:pt>
                <c:pt idx="174">
                  <c:v>0.79166666666666652</c:v>
                </c:pt>
                <c:pt idx="175">
                  <c:v>0.27777777777777779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5.5555555555555851E-2</c:v>
                </c:pt>
                <c:pt idx="182">
                  <c:v>0.16666666666666657</c:v>
                </c:pt>
                <c:pt idx="183">
                  <c:v>0.43055555555555525</c:v>
                </c:pt>
                <c:pt idx="184">
                  <c:v>0.65277777777777768</c:v>
                </c:pt>
                <c:pt idx="185">
                  <c:v>0.70833333333333348</c:v>
                </c:pt>
                <c:pt idx="186">
                  <c:v>0.65277777777777812</c:v>
                </c:pt>
                <c:pt idx="187">
                  <c:v>0.54166666666666641</c:v>
                </c:pt>
                <c:pt idx="188">
                  <c:v>0.44444444444444431</c:v>
                </c:pt>
                <c:pt idx="189">
                  <c:v>0.36111111111111133</c:v>
                </c:pt>
                <c:pt idx="190">
                  <c:v>0.27777777777777779</c:v>
                </c:pt>
                <c:pt idx="191">
                  <c:v>0.22222222222222215</c:v>
                </c:pt>
                <c:pt idx="192">
                  <c:v>0.16666666666666657</c:v>
                </c:pt>
                <c:pt idx="193">
                  <c:v>9.7222222222222363E-2</c:v>
                </c:pt>
                <c:pt idx="194">
                  <c:v>6.9444444444444448E-2</c:v>
                </c:pt>
                <c:pt idx="195">
                  <c:v>2.7777777777777679E-2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4.1666666666666269E-2</c:v>
                </c:pt>
                <c:pt idx="232">
                  <c:v>0.2222222222222224</c:v>
                </c:pt>
                <c:pt idx="233">
                  <c:v>0.45833333333333393</c:v>
                </c:pt>
                <c:pt idx="234">
                  <c:v>0.54166666666666641</c:v>
                </c:pt>
                <c:pt idx="235">
                  <c:v>0.43055555555555575</c:v>
                </c:pt>
                <c:pt idx="236">
                  <c:v>0.24999999999999961</c:v>
                </c:pt>
                <c:pt idx="237">
                  <c:v>0.19444444444444425</c:v>
                </c:pt>
                <c:pt idx="238">
                  <c:v>0.31944444444444503</c:v>
                </c:pt>
                <c:pt idx="239">
                  <c:v>0.56944444444444464</c:v>
                </c:pt>
                <c:pt idx="240">
                  <c:v>0.74999999999999978</c:v>
                </c:pt>
                <c:pt idx="241">
                  <c:v>0.6666666666666663</c:v>
                </c:pt>
                <c:pt idx="242">
                  <c:v>0.625</c:v>
                </c:pt>
                <c:pt idx="243">
                  <c:v>0.68055555555555536</c:v>
                </c:pt>
                <c:pt idx="244">
                  <c:v>0.65277777777777812</c:v>
                </c:pt>
                <c:pt idx="245">
                  <c:v>0.7777777777777779</c:v>
                </c:pt>
                <c:pt idx="246">
                  <c:v>0.99999999999999933</c:v>
                </c:pt>
                <c:pt idx="247">
                  <c:v>0.94444444444444453</c:v>
                </c:pt>
                <c:pt idx="248">
                  <c:v>0.5833333333333337</c:v>
                </c:pt>
                <c:pt idx="249">
                  <c:v>0.25000000000000011</c:v>
                </c:pt>
                <c:pt idx="250">
                  <c:v>0.19444444444444425</c:v>
                </c:pt>
                <c:pt idx="251">
                  <c:v>0.27777777777777779</c:v>
                </c:pt>
                <c:pt idx="252">
                  <c:v>0.23611111111111099</c:v>
                </c:pt>
                <c:pt idx="253">
                  <c:v>8.3333333333333037E-2</c:v>
                </c:pt>
                <c:pt idx="254">
                  <c:v>5.5555555555555851E-2</c:v>
                </c:pt>
                <c:pt idx="255">
                  <c:v>0.29166666666666685</c:v>
                </c:pt>
                <c:pt idx="256">
                  <c:v>0.40277777777777757</c:v>
                </c:pt>
                <c:pt idx="257">
                  <c:v>4.1666666666666519E-2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4.1666666666666269E-2</c:v>
                </c:pt>
                <c:pt idx="272">
                  <c:v>9.7222222222222612E-2</c:v>
                </c:pt>
                <c:pt idx="273">
                  <c:v>0.26388888888888867</c:v>
                </c:pt>
                <c:pt idx="274">
                  <c:v>0.625</c:v>
                </c:pt>
                <c:pt idx="275">
                  <c:v>0.79166666666666707</c:v>
                </c:pt>
                <c:pt idx="276">
                  <c:v>0.88888888888888862</c:v>
                </c:pt>
                <c:pt idx="277">
                  <c:v>0.98611111111111127</c:v>
                </c:pt>
                <c:pt idx="278">
                  <c:v>1.2361111111111109</c:v>
                </c:pt>
                <c:pt idx="279">
                  <c:v>1.3194444444444444</c:v>
                </c:pt>
                <c:pt idx="280">
                  <c:v>0.73611111111111116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0.23611111111111052</c:v>
                </c:pt>
                <c:pt idx="293">
                  <c:v>0.26388888888888967</c:v>
                </c:pt>
                <c:pt idx="294">
                  <c:v>0.18055555555555614</c:v>
                </c:pt>
                <c:pt idx="295">
                  <c:v>8.3333333333332538E-2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2.7777777777777186E-2</c:v>
                </c:pt>
                <c:pt idx="301">
                  <c:v>9.7222222222221627E-2</c:v>
                </c:pt>
                <c:pt idx="302">
                  <c:v>0.18055555555555614</c:v>
                </c:pt>
                <c:pt idx="303">
                  <c:v>0.25000000000000061</c:v>
                </c:pt>
                <c:pt idx="304">
                  <c:v>0.34722222222222221</c:v>
                </c:pt>
                <c:pt idx="305">
                  <c:v>0.41666666666666663</c:v>
                </c:pt>
                <c:pt idx="306">
                  <c:v>0.34722222222222221</c:v>
                </c:pt>
                <c:pt idx="307">
                  <c:v>0.20833333333333331</c:v>
                </c:pt>
                <c:pt idx="308">
                  <c:v>9.7222222222221627E-2</c:v>
                </c:pt>
                <c:pt idx="309">
                  <c:v>8.3333333333332538E-2</c:v>
                </c:pt>
                <c:pt idx="310">
                  <c:v>0.12499999999999981</c:v>
                </c:pt>
                <c:pt idx="311">
                  <c:v>0.16666666666666705</c:v>
                </c:pt>
                <c:pt idx="312">
                  <c:v>0.25000000000000061</c:v>
                </c:pt>
                <c:pt idx="313">
                  <c:v>0.34722222222222221</c:v>
                </c:pt>
                <c:pt idx="314">
                  <c:v>0.41666666666666663</c:v>
                </c:pt>
                <c:pt idx="315">
                  <c:v>0.41666666666666663</c:v>
                </c:pt>
                <c:pt idx="316">
                  <c:v>0.37499999999999989</c:v>
                </c:pt>
                <c:pt idx="317">
                  <c:v>0.41666666666666663</c:v>
                </c:pt>
                <c:pt idx="318">
                  <c:v>0.51388888888888873</c:v>
                </c:pt>
                <c:pt idx="319">
                  <c:v>0.54166666666666641</c:v>
                </c:pt>
                <c:pt idx="320">
                  <c:v>0.33333333333333315</c:v>
                </c:pt>
                <c:pt idx="321">
                  <c:v>0.16666666666666705</c:v>
                </c:pt>
                <c:pt idx="322">
                  <c:v>9.7222222222222612E-2</c:v>
                </c:pt>
                <c:pt idx="323">
                  <c:v>8.3333333333333037E-2</c:v>
                </c:pt>
                <c:pt idx="324">
                  <c:v>0.1388888888888889</c:v>
                </c:pt>
                <c:pt idx="325">
                  <c:v>5.5555555555555851E-2</c:v>
                </c:pt>
                <c:pt idx="326">
                  <c:v>4.1666666666666269E-2</c:v>
                </c:pt>
                <c:pt idx="327">
                  <c:v>8.3333333333333037E-2</c:v>
                </c:pt>
                <c:pt idx="328">
                  <c:v>0.43055555555555575</c:v>
                </c:pt>
                <c:pt idx="329">
                  <c:v>0.80555555555555558</c:v>
                </c:pt>
                <c:pt idx="330">
                  <c:v>0.50000000000000022</c:v>
                </c:pt>
                <c:pt idx="331">
                  <c:v>0.1111111111111112</c:v>
                </c:pt>
                <c:pt idx="332">
                  <c:v>0.13888888888888865</c:v>
                </c:pt>
                <c:pt idx="333">
                  <c:v>0.15277777777777773</c:v>
                </c:pt>
                <c:pt idx="334">
                  <c:v>0.12500000000000006</c:v>
                </c:pt>
                <c:pt idx="335">
                  <c:v>0.15277777777777773</c:v>
                </c:pt>
                <c:pt idx="336">
                  <c:v>9.7222222222222127E-2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2.7777777777777679E-2</c:v>
                </c:pt>
                <c:pt idx="353">
                  <c:v>2.7777777777778172E-2</c:v>
                </c:pt>
                <c:pt idx="354">
                  <c:v>1.3888888888889086E-2</c:v>
                </c:pt>
                <c:pt idx="355">
                  <c:v>0</c:v>
                </c:pt>
                <c:pt idx="356">
                  <c:v>0</c:v>
                </c:pt>
                <c:pt idx="357">
                  <c:v>1.3888888888889086E-2</c:v>
                </c:pt>
                <c:pt idx="358">
                  <c:v>0.18055555555555566</c:v>
                </c:pt>
                <c:pt idx="359">
                  <c:v>0.41666666666666663</c:v>
                </c:pt>
                <c:pt idx="360">
                  <c:v>0.51388888888888873</c:v>
                </c:pt>
                <c:pt idx="361">
                  <c:v>0.43055555555555575</c:v>
                </c:pt>
                <c:pt idx="362">
                  <c:v>0.29166666666666635</c:v>
                </c:pt>
                <c:pt idx="363">
                  <c:v>0.16666666666666657</c:v>
                </c:pt>
                <c:pt idx="364">
                  <c:v>5.5555555555555851E-2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6.9444444444444448E-2</c:v>
                </c:pt>
                <c:pt idx="372">
                  <c:v>0.44444444444444431</c:v>
                </c:pt>
                <c:pt idx="373">
                  <c:v>0.84722222222222243</c:v>
                </c:pt>
                <c:pt idx="374">
                  <c:v>0.95833333333333337</c:v>
                </c:pt>
                <c:pt idx="375">
                  <c:v>0.80555555555555536</c:v>
                </c:pt>
                <c:pt idx="376">
                  <c:v>0.58333333333333348</c:v>
                </c:pt>
                <c:pt idx="377">
                  <c:v>0.41666666666666663</c:v>
                </c:pt>
                <c:pt idx="378">
                  <c:v>0.30555555555555547</c:v>
                </c:pt>
                <c:pt idx="379">
                  <c:v>0.23611111111111113</c:v>
                </c:pt>
                <c:pt idx="380">
                  <c:v>0.26388888888888895</c:v>
                </c:pt>
                <c:pt idx="381">
                  <c:v>0.31944444444444442</c:v>
                </c:pt>
                <c:pt idx="382">
                  <c:v>0.33333333333333326</c:v>
                </c:pt>
                <c:pt idx="383">
                  <c:v>0.36111111111111116</c:v>
                </c:pt>
                <c:pt idx="384">
                  <c:v>0.3888888888888889</c:v>
                </c:pt>
                <c:pt idx="385">
                  <c:v>0.31944444444444442</c:v>
                </c:pt>
                <c:pt idx="386">
                  <c:v>0.125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9.7222222222222612E-2</c:v>
                </c:pt>
                <c:pt idx="402">
                  <c:v>0.31944444444444453</c:v>
                </c:pt>
                <c:pt idx="403">
                  <c:v>0.45833333333333293</c:v>
                </c:pt>
                <c:pt idx="404">
                  <c:v>0.43055555555555575</c:v>
                </c:pt>
                <c:pt idx="405">
                  <c:v>0.40277777777777807</c:v>
                </c:pt>
                <c:pt idx="406">
                  <c:v>0.44444444444444431</c:v>
                </c:pt>
                <c:pt idx="407">
                  <c:v>0.47222222222222199</c:v>
                </c:pt>
                <c:pt idx="408">
                  <c:v>0.38888888888888895</c:v>
                </c:pt>
                <c:pt idx="409">
                  <c:v>0.19444444444444448</c:v>
                </c:pt>
                <c:pt idx="410">
                  <c:v>2.7777777777777679E-2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0.20833333333333331</c:v>
                </c:pt>
                <c:pt idx="420">
                  <c:v>0.30555555555555547</c:v>
                </c:pt>
                <c:pt idx="421">
                  <c:v>0.19444444444444473</c:v>
                </c:pt>
                <c:pt idx="422">
                  <c:v>2.7777777777778172E-2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8.3333333333333523E-2</c:v>
                </c:pt>
                <c:pt idx="431">
                  <c:v>0.2222222222222224</c:v>
                </c:pt>
                <c:pt idx="432">
                  <c:v>0.20833333333333284</c:v>
                </c:pt>
                <c:pt idx="433">
                  <c:v>0.11111111111111072</c:v>
                </c:pt>
                <c:pt idx="434">
                  <c:v>9.7222222222222127E-2</c:v>
                </c:pt>
                <c:pt idx="435">
                  <c:v>0.26388888888888917</c:v>
                </c:pt>
                <c:pt idx="436">
                  <c:v>0.54166666666666696</c:v>
                </c:pt>
                <c:pt idx="437">
                  <c:v>0.86111111111111094</c:v>
                </c:pt>
                <c:pt idx="438">
                  <c:v>1.1805555555555556</c:v>
                </c:pt>
                <c:pt idx="439">
                  <c:v>1.4027777777777777</c:v>
                </c:pt>
                <c:pt idx="440">
                  <c:v>1.4583333333333333</c:v>
                </c:pt>
                <c:pt idx="441">
                  <c:v>1.2638888888888891</c:v>
                </c:pt>
                <c:pt idx="442">
                  <c:v>0.88888888888888895</c:v>
                </c:pt>
                <c:pt idx="443">
                  <c:v>0.49999999999999994</c:v>
                </c:pt>
                <c:pt idx="444">
                  <c:v>0.18055555555555555</c:v>
                </c:pt>
                <c:pt idx="445">
                  <c:v>2.777777777777778E-2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</c:v>
                </c:pt>
                <c:pt idx="513">
                  <c:v>0</c:v>
                </c:pt>
                <c:pt idx="514">
                  <c:v>0</c:v>
                </c:pt>
                <c:pt idx="515">
                  <c:v>0</c:v>
                </c:pt>
                <c:pt idx="516">
                  <c:v>0</c:v>
                </c:pt>
                <c:pt idx="517">
                  <c:v>0</c:v>
                </c:pt>
                <c:pt idx="518">
                  <c:v>0</c:v>
                </c:pt>
                <c:pt idx="519">
                  <c:v>8.3333333333333037E-2</c:v>
                </c:pt>
                <c:pt idx="520">
                  <c:v>0.22222222222222193</c:v>
                </c:pt>
                <c:pt idx="521">
                  <c:v>0.29166666666666685</c:v>
                </c:pt>
                <c:pt idx="522">
                  <c:v>0.34722222222222221</c:v>
                </c:pt>
                <c:pt idx="523">
                  <c:v>0.51388888888888873</c:v>
                </c:pt>
                <c:pt idx="524">
                  <c:v>0.81944444444444442</c:v>
                </c:pt>
                <c:pt idx="525">
                  <c:v>1.0972222222222223</c:v>
                </c:pt>
                <c:pt idx="526">
                  <c:v>1.0972222222222223</c:v>
                </c:pt>
                <c:pt idx="527">
                  <c:v>0.77777777777777768</c:v>
                </c:pt>
                <c:pt idx="528">
                  <c:v>0.41666666666666663</c:v>
                </c:pt>
                <c:pt idx="529">
                  <c:v>0.27777777777777779</c:v>
                </c:pt>
                <c:pt idx="530">
                  <c:v>0.1388888888888889</c:v>
                </c:pt>
                <c:pt idx="531">
                  <c:v>0</c:v>
                </c:pt>
                <c:pt idx="532">
                  <c:v>0</c:v>
                </c:pt>
                <c:pt idx="533">
                  <c:v>0</c:v>
                </c:pt>
                <c:pt idx="534">
                  <c:v>0</c:v>
                </c:pt>
                <c:pt idx="535">
                  <c:v>0</c:v>
                </c:pt>
                <c:pt idx="536">
                  <c:v>0</c:v>
                </c:pt>
                <c:pt idx="537">
                  <c:v>0</c:v>
                </c:pt>
                <c:pt idx="538">
                  <c:v>0</c:v>
                </c:pt>
                <c:pt idx="539">
                  <c:v>0</c:v>
                </c:pt>
                <c:pt idx="540">
                  <c:v>0</c:v>
                </c:pt>
                <c:pt idx="541">
                  <c:v>0</c:v>
                </c:pt>
                <c:pt idx="542">
                  <c:v>2.7777777777777679E-2</c:v>
                </c:pt>
                <c:pt idx="543">
                  <c:v>0.12499999999999981</c:v>
                </c:pt>
                <c:pt idx="544">
                  <c:v>0.27777777777777779</c:v>
                </c:pt>
                <c:pt idx="545">
                  <c:v>0.4861111111111111</c:v>
                </c:pt>
                <c:pt idx="546">
                  <c:v>0.5277777777777779</c:v>
                </c:pt>
                <c:pt idx="547">
                  <c:v>0.40277777777777807</c:v>
                </c:pt>
                <c:pt idx="548">
                  <c:v>0.30555555555555547</c:v>
                </c:pt>
                <c:pt idx="549">
                  <c:v>0.24999999999999983</c:v>
                </c:pt>
                <c:pt idx="550">
                  <c:v>0.2222222222222224</c:v>
                </c:pt>
                <c:pt idx="551">
                  <c:v>0.15277777777777773</c:v>
                </c:pt>
                <c:pt idx="552">
                  <c:v>0.1388888888888889</c:v>
                </c:pt>
                <c:pt idx="553">
                  <c:v>0.1388888888888889</c:v>
                </c:pt>
                <c:pt idx="554">
                  <c:v>8.3333333333333287E-2</c:v>
                </c:pt>
                <c:pt idx="555">
                  <c:v>2.7777777777777925E-2</c:v>
                </c:pt>
                <c:pt idx="556">
                  <c:v>0</c:v>
                </c:pt>
                <c:pt idx="557">
                  <c:v>0</c:v>
                </c:pt>
                <c:pt idx="558">
                  <c:v>0</c:v>
                </c:pt>
                <c:pt idx="559">
                  <c:v>0</c:v>
                </c:pt>
                <c:pt idx="560">
                  <c:v>0</c:v>
                </c:pt>
                <c:pt idx="561">
                  <c:v>0</c:v>
                </c:pt>
                <c:pt idx="562">
                  <c:v>0</c:v>
                </c:pt>
                <c:pt idx="563">
                  <c:v>0.22222222222222215</c:v>
                </c:pt>
                <c:pt idx="564">
                  <c:v>0.95833333333333337</c:v>
                </c:pt>
                <c:pt idx="565">
                  <c:v>1.4722222222222223</c:v>
                </c:pt>
                <c:pt idx="566">
                  <c:v>1.4027777777777777</c:v>
                </c:pt>
                <c:pt idx="567">
                  <c:v>0.66666666666666663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</c:v>
                </c:pt>
                <c:pt idx="602">
                  <c:v>0</c:v>
                </c:pt>
                <c:pt idx="603">
                  <c:v>0</c:v>
                </c:pt>
                <c:pt idx="604">
                  <c:v>0</c:v>
                </c:pt>
                <c:pt idx="605">
                  <c:v>0</c:v>
                </c:pt>
                <c:pt idx="606">
                  <c:v>0</c:v>
                </c:pt>
                <c:pt idx="607">
                  <c:v>0</c:v>
                </c:pt>
                <c:pt idx="608">
                  <c:v>0</c:v>
                </c:pt>
                <c:pt idx="609">
                  <c:v>0</c:v>
                </c:pt>
                <c:pt idx="610">
                  <c:v>0</c:v>
                </c:pt>
                <c:pt idx="611">
                  <c:v>0</c:v>
                </c:pt>
                <c:pt idx="612">
                  <c:v>0</c:v>
                </c:pt>
                <c:pt idx="613">
                  <c:v>0</c:v>
                </c:pt>
                <c:pt idx="614">
                  <c:v>0</c:v>
                </c:pt>
                <c:pt idx="615">
                  <c:v>4.1666666666667261E-2</c:v>
                </c:pt>
                <c:pt idx="616">
                  <c:v>4.1666666666666269E-2</c:v>
                </c:pt>
                <c:pt idx="617">
                  <c:v>8.3333333333333523E-2</c:v>
                </c:pt>
                <c:pt idx="618">
                  <c:v>0.16666666666666705</c:v>
                </c:pt>
                <c:pt idx="619">
                  <c:v>0.26388888888888867</c:v>
                </c:pt>
                <c:pt idx="620">
                  <c:v>0.29166666666666685</c:v>
                </c:pt>
                <c:pt idx="621">
                  <c:v>0.20833333333333331</c:v>
                </c:pt>
                <c:pt idx="622">
                  <c:v>8.3333333333333523E-2</c:v>
                </c:pt>
                <c:pt idx="623">
                  <c:v>0</c:v>
                </c:pt>
                <c:pt idx="624">
                  <c:v>0</c:v>
                </c:pt>
                <c:pt idx="625">
                  <c:v>0</c:v>
                </c:pt>
                <c:pt idx="626">
                  <c:v>0</c:v>
                </c:pt>
                <c:pt idx="627">
                  <c:v>0</c:v>
                </c:pt>
                <c:pt idx="628">
                  <c:v>0</c:v>
                </c:pt>
                <c:pt idx="629">
                  <c:v>0</c:v>
                </c:pt>
                <c:pt idx="630">
                  <c:v>0</c:v>
                </c:pt>
                <c:pt idx="631">
                  <c:v>0</c:v>
                </c:pt>
                <c:pt idx="632">
                  <c:v>0</c:v>
                </c:pt>
                <c:pt idx="633">
                  <c:v>0</c:v>
                </c:pt>
                <c:pt idx="634">
                  <c:v>0</c:v>
                </c:pt>
                <c:pt idx="635">
                  <c:v>0</c:v>
                </c:pt>
                <c:pt idx="636">
                  <c:v>0</c:v>
                </c:pt>
                <c:pt idx="637">
                  <c:v>0</c:v>
                </c:pt>
                <c:pt idx="638">
                  <c:v>1.3888888888889086E-2</c:v>
                </c:pt>
                <c:pt idx="639">
                  <c:v>4.1666666666666269E-2</c:v>
                </c:pt>
                <c:pt idx="640">
                  <c:v>4.1666666666666269E-2</c:v>
                </c:pt>
                <c:pt idx="641">
                  <c:v>0</c:v>
                </c:pt>
                <c:pt idx="642">
                  <c:v>0</c:v>
                </c:pt>
                <c:pt idx="643">
                  <c:v>0</c:v>
                </c:pt>
                <c:pt idx="644">
                  <c:v>0</c:v>
                </c:pt>
                <c:pt idx="645">
                  <c:v>0</c:v>
                </c:pt>
                <c:pt idx="646">
                  <c:v>0</c:v>
                </c:pt>
                <c:pt idx="647">
                  <c:v>0</c:v>
                </c:pt>
                <c:pt idx="648">
                  <c:v>0</c:v>
                </c:pt>
                <c:pt idx="649">
                  <c:v>0</c:v>
                </c:pt>
                <c:pt idx="650">
                  <c:v>0.12499999999999981</c:v>
                </c:pt>
                <c:pt idx="651">
                  <c:v>0.36111111111111033</c:v>
                </c:pt>
                <c:pt idx="652">
                  <c:v>0.54166666666666641</c:v>
                </c:pt>
                <c:pt idx="653">
                  <c:v>0.56944444444444464</c:v>
                </c:pt>
                <c:pt idx="654">
                  <c:v>0.68055555555555536</c:v>
                </c:pt>
                <c:pt idx="655">
                  <c:v>0.95833333333333315</c:v>
                </c:pt>
                <c:pt idx="656">
                  <c:v>1.1111111111111112</c:v>
                </c:pt>
                <c:pt idx="657">
                  <c:v>0.93055555555555591</c:v>
                </c:pt>
                <c:pt idx="658">
                  <c:v>0.68055555555555636</c:v>
                </c:pt>
                <c:pt idx="659">
                  <c:v>0.76388888888888884</c:v>
                </c:pt>
                <c:pt idx="660">
                  <c:v>1.1527777777777775</c:v>
                </c:pt>
                <c:pt idx="661">
                  <c:v>1.4305555555555556</c:v>
                </c:pt>
                <c:pt idx="662">
                  <c:v>1.4722222222222221</c:v>
                </c:pt>
                <c:pt idx="663">
                  <c:v>1.0555555555555556</c:v>
                </c:pt>
                <c:pt idx="664">
                  <c:v>0.47222222222222227</c:v>
                </c:pt>
                <c:pt idx="665">
                  <c:v>8.3333333333333287E-2</c:v>
                </c:pt>
                <c:pt idx="666">
                  <c:v>0</c:v>
                </c:pt>
                <c:pt idx="667">
                  <c:v>0</c:v>
                </c:pt>
                <c:pt idx="668">
                  <c:v>0</c:v>
                </c:pt>
                <c:pt idx="669">
                  <c:v>0</c:v>
                </c:pt>
                <c:pt idx="670">
                  <c:v>0</c:v>
                </c:pt>
                <c:pt idx="671">
                  <c:v>0</c:v>
                </c:pt>
                <c:pt idx="672">
                  <c:v>0</c:v>
                </c:pt>
                <c:pt idx="673">
                  <c:v>0</c:v>
                </c:pt>
                <c:pt idx="674">
                  <c:v>0</c:v>
                </c:pt>
                <c:pt idx="675">
                  <c:v>0</c:v>
                </c:pt>
                <c:pt idx="676">
                  <c:v>0</c:v>
                </c:pt>
                <c:pt idx="677">
                  <c:v>0.18055555555555516</c:v>
                </c:pt>
                <c:pt idx="678">
                  <c:v>0.6666666666666663</c:v>
                </c:pt>
                <c:pt idx="679">
                  <c:v>0.99999999999999989</c:v>
                </c:pt>
                <c:pt idx="680">
                  <c:v>1.1944444444444446</c:v>
                </c:pt>
                <c:pt idx="681">
                  <c:v>1.25</c:v>
                </c:pt>
                <c:pt idx="682">
                  <c:v>0.83333333333333326</c:v>
                </c:pt>
                <c:pt idx="683">
                  <c:v>0.54166666666666696</c:v>
                </c:pt>
                <c:pt idx="684">
                  <c:v>0.30555555555555597</c:v>
                </c:pt>
                <c:pt idx="685">
                  <c:v>0</c:v>
                </c:pt>
                <c:pt idx="686">
                  <c:v>0</c:v>
                </c:pt>
                <c:pt idx="687">
                  <c:v>0</c:v>
                </c:pt>
                <c:pt idx="688">
                  <c:v>0</c:v>
                </c:pt>
                <c:pt idx="689">
                  <c:v>0</c:v>
                </c:pt>
                <c:pt idx="690">
                  <c:v>0</c:v>
                </c:pt>
                <c:pt idx="691">
                  <c:v>0</c:v>
                </c:pt>
                <c:pt idx="692">
                  <c:v>0</c:v>
                </c:pt>
                <c:pt idx="693">
                  <c:v>0</c:v>
                </c:pt>
                <c:pt idx="694">
                  <c:v>0</c:v>
                </c:pt>
                <c:pt idx="695">
                  <c:v>4.1666666666667261E-2</c:v>
                </c:pt>
                <c:pt idx="696">
                  <c:v>0.6805555555555558</c:v>
                </c:pt>
                <c:pt idx="697">
                  <c:v>0.9166666666666663</c:v>
                </c:pt>
                <c:pt idx="698">
                  <c:v>0.7222222222222221</c:v>
                </c:pt>
                <c:pt idx="699">
                  <c:v>0.55555555555555558</c:v>
                </c:pt>
                <c:pt idx="700">
                  <c:v>0.26388888888888917</c:v>
                </c:pt>
                <c:pt idx="701">
                  <c:v>0.1111111111111112</c:v>
                </c:pt>
                <c:pt idx="702">
                  <c:v>2.7777777777777679E-2</c:v>
                </c:pt>
                <c:pt idx="703">
                  <c:v>1.3888888888889086E-2</c:v>
                </c:pt>
                <c:pt idx="704">
                  <c:v>0.15277777777777798</c:v>
                </c:pt>
                <c:pt idx="705">
                  <c:v>0.41666666666666663</c:v>
                </c:pt>
                <c:pt idx="706">
                  <c:v>0.66666666666666652</c:v>
                </c:pt>
                <c:pt idx="707">
                  <c:v>0.70833333333333304</c:v>
                </c:pt>
                <c:pt idx="708">
                  <c:v>0.43055555555555547</c:v>
                </c:pt>
                <c:pt idx="709">
                  <c:v>0</c:v>
                </c:pt>
                <c:pt idx="710">
                  <c:v>0</c:v>
                </c:pt>
                <c:pt idx="711">
                  <c:v>0</c:v>
                </c:pt>
                <c:pt idx="712">
                  <c:v>0</c:v>
                </c:pt>
                <c:pt idx="713">
                  <c:v>0</c:v>
                </c:pt>
                <c:pt idx="714">
                  <c:v>0.45833333333333343</c:v>
                </c:pt>
                <c:pt idx="715">
                  <c:v>1.0138888888888886</c:v>
                </c:pt>
                <c:pt idx="716">
                  <c:v>0.90277777777777779</c:v>
                </c:pt>
                <c:pt idx="717">
                  <c:v>0.26388888888888895</c:v>
                </c:pt>
                <c:pt idx="718">
                  <c:v>0</c:v>
                </c:pt>
                <c:pt idx="719">
                  <c:v>0</c:v>
                </c:pt>
                <c:pt idx="720">
                  <c:v>0</c:v>
                </c:pt>
                <c:pt idx="721">
                  <c:v>0</c:v>
                </c:pt>
                <c:pt idx="722">
                  <c:v>0</c:v>
                </c:pt>
                <c:pt idx="723">
                  <c:v>0</c:v>
                </c:pt>
                <c:pt idx="724">
                  <c:v>0</c:v>
                </c:pt>
                <c:pt idx="725">
                  <c:v>0</c:v>
                </c:pt>
                <c:pt idx="726">
                  <c:v>0</c:v>
                </c:pt>
                <c:pt idx="727">
                  <c:v>0</c:v>
                </c:pt>
                <c:pt idx="728">
                  <c:v>0</c:v>
                </c:pt>
                <c:pt idx="729">
                  <c:v>0</c:v>
                </c:pt>
                <c:pt idx="730">
                  <c:v>0</c:v>
                </c:pt>
                <c:pt idx="731">
                  <c:v>0</c:v>
                </c:pt>
                <c:pt idx="732">
                  <c:v>0</c:v>
                </c:pt>
                <c:pt idx="733">
                  <c:v>0</c:v>
                </c:pt>
                <c:pt idx="734">
                  <c:v>0</c:v>
                </c:pt>
                <c:pt idx="735">
                  <c:v>0</c:v>
                </c:pt>
                <c:pt idx="736">
                  <c:v>0</c:v>
                </c:pt>
                <c:pt idx="737">
                  <c:v>0</c:v>
                </c:pt>
                <c:pt idx="738">
                  <c:v>0</c:v>
                </c:pt>
                <c:pt idx="739">
                  <c:v>0</c:v>
                </c:pt>
                <c:pt idx="740">
                  <c:v>0</c:v>
                </c:pt>
                <c:pt idx="741">
                  <c:v>0</c:v>
                </c:pt>
                <c:pt idx="742">
                  <c:v>0</c:v>
                </c:pt>
                <c:pt idx="743">
                  <c:v>0</c:v>
                </c:pt>
                <c:pt idx="744">
                  <c:v>0</c:v>
                </c:pt>
                <c:pt idx="745">
                  <c:v>0</c:v>
                </c:pt>
                <c:pt idx="746">
                  <c:v>0</c:v>
                </c:pt>
                <c:pt idx="747">
                  <c:v>0</c:v>
                </c:pt>
                <c:pt idx="748">
                  <c:v>0</c:v>
                </c:pt>
                <c:pt idx="749">
                  <c:v>0</c:v>
                </c:pt>
                <c:pt idx="750">
                  <c:v>0</c:v>
                </c:pt>
                <c:pt idx="751">
                  <c:v>1.3888888888888099E-2</c:v>
                </c:pt>
                <c:pt idx="752">
                  <c:v>6.9444444444444448E-2</c:v>
                </c:pt>
                <c:pt idx="753">
                  <c:v>0.16666666666666705</c:v>
                </c:pt>
                <c:pt idx="754">
                  <c:v>0.23611111111111052</c:v>
                </c:pt>
                <c:pt idx="755">
                  <c:v>0.30555555555555597</c:v>
                </c:pt>
                <c:pt idx="756">
                  <c:v>0.54166666666666641</c:v>
                </c:pt>
                <c:pt idx="757">
                  <c:v>0.97222222222222221</c:v>
                </c:pt>
                <c:pt idx="758">
                  <c:v>1.3333333333333335</c:v>
                </c:pt>
                <c:pt idx="759">
                  <c:v>1.4305555555555551</c:v>
                </c:pt>
                <c:pt idx="760">
                  <c:v>1.4444444444444446</c:v>
                </c:pt>
                <c:pt idx="761">
                  <c:v>1.4722222222222223</c:v>
                </c:pt>
                <c:pt idx="762">
                  <c:v>1.3055555555555554</c:v>
                </c:pt>
                <c:pt idx="763">
                  <c:v>0.88888888888888862</c:v>
                </c:pt>
                <c:pt idx="764">
                  <c:v>0.20833333333333331</c:v>
                </c:pt>
                <c:pt idx="765">
                  <c:v>0</c:v>
                </c:pt>
                <c:pt idx="766">
                  <c:v>0</c:v>
                </c:pt>
                <c:pt idx="767">
                  <c:v>0</c:v>
                </c:pt>
                <c:pt idx="768">
                  <c:v>0</c:v>
                </c:pt>
                <c:pt idx="769">
                  <c:v>0</c:v>
                </c:pt>
                <c:pt idx="770">
                  <c:v>0</c:v>
                </c:pt>
                <c:pt idx="771">
                  <c:v>0</c:v>
                </c:pt>
                <c:pt idx="772">
                  <c:v>0</c:v>
                </c:pt>
                <c:pt idx="773">
                  <c:v>0</c:v>
                </c:pt>
                <c:pt idx="774">
                  <c:v>0</c:v>
                </c:pt>
                <c:pt idx="775">
                  <c:v>0</c:v>
                </c:pt>
                <c:pt idx="776">
                  <c:v>0</c:v>
                </c:pt>
                <c:pt idx="777">
                  <c:v>0</c:v>
                </c:pt>
                <c:pt idx="778">
                  <c:v>0</c:v>
                </c:pt>
                <c:pt idx="779">
                  <c:v>0</c:v>
                </c:pt>
                <c:pt idx="780">
                  <c:v>0</c:v>
                </c:pt>
                <c:pt idx="781">
                  <c:v>0</c:v>
                </c:pt>
                <c:pt idx="782">
                  <c:v>0</c:v>
                </c:pt>
                <c:pt idx="783">
                  <c:v>0</c:v>
                </c:pt>
                <c:pt idx="784">
                  <c:v>0</c:v>
                </c:pt>
                <c:pt idx="785">
                  <c:v>0</c:v>
                </c:pt>
                <c:pt idx="786">
                  <c:v>0</c:v>
                </c:pt>
                <c:pt idx="787">
                  <c:v>0</c:v>
                </c:pt>
                <c:pt idx="788">
                  <c:v>0</c:v>
                </c:pt>
                <c:pt idx="789">
                  <c:v>0</c:v>
                </c:pt>
                <c:pt idx="790">
                  <c:v>0</c:v>
                </c:pt>
                <c:pt idx="791">
                  <c:v>0</c:v>
                </c:pt>
                <c:pt idx="792">
                  <c:v>1.3888888888890073E-2</c:v>
                </c:pt>
                <c:pt idx="793">
                  <c:v>0.34722222222222221</c:v>
                </c:pt>
                <c:pt idx="794">
                  <c:v>0.8194444444444432</c:v>
                </c:pt>
                <c:pt idx="795">
                  <c:v>1.2361111111111109</c:v>
                </c:pt>
                <c:pt idx="796">
                  <c:v>1.4444444444444453</c:v>
                </c:pt>
                <c:pt idx="797">
                  <c:v>1.3472222222222225</c:v>
                </c:pt>
                <c:pt idx="798">
                  <c:v>0.97222222222222221</c:v>
                </c:pt>
                <c:pt idx="799">
                  <c:v>0.4861111111111111</c:v>
                </c:pt>
                <c:pt idx="800">
                  <c:v>0.1388888888888889</c:v>
                </c:pt>
                <c:pt idx="801">
                  <c:v>0</c:v>
                </c:pt>
                <c:pt idx="802">
                  <c:v>0</c:v>
                </c:pt>
                <c:pt idx="803">
                  <c:v>0</c:v>
                </c:pt>
                <c:pt idx="804">
                  <c:v>0</c:v>
                </c:pt>
                <c:pt idx="805">
                  <c:v>0</c:v>
                </c:pt>
                <c:pt idx="806">
                  <c:v>0</c:v>
                </c:pt>
                <c:pt idx="807">
                  <c:v>2.7777777777778172E-2</c:v>
                </c:pt>
                <c:pt idx="808">
                  <c:v>0.23611111111111149</c:v>
                </c:pt>
                <c:pt idx="809">
                  <c:v>0.38888888888888851</c:v>
                </c:pt>
                <c:pt idx="810">
                  <c:v>0.54166666666666641</c:v>
                </c:pt>
                <c:pt idx="811">
                  <c:v>0.83333333333333326</c:v>
                </c:pt>
                <c:pt idx="812">
                  <c:v>1.0694444444444438</c:v>
                </c:pt>
                <c:pt idx="813">
                  <c:v>1.1388888888888893</c:v>
                </c:pt>
                <c:pt idx="814">
                  <c:v>1.1944444444444446</c:v>
                </c:pt>
                <c:pt idx="815">
                  <c:v>1.2777777777777777</c:v>
                </c:pt>
                <c:pt idx="816">
                  <c:v>1.2777777777777781</c:v>
                </c:pt>
                <c:pt idx="817">
                  <c:v>1.1527777777777779</c:v>
                </c:pt>
                <c:pt idx="818">
                  <c:v>0.68055555555555536</c:v>
                </c:pt>
                <c:pt idx="819">
                  <c:v>0</c:v>
                </c:pt>
                <c:pt idx="820">
                  <c:v>0</c:v>
                </c:pt>
                <c:pt idx="821">
                  <c:v>0</c:v>
                </c:pt>
                <c:pt idx="822">
                  <c:v>0</c:v>
                </c:pt>
                <c:pt idx="823">
                  <c:v>0</c:v>
                </c:pt>
                <c:pt idx="824">
                  <c:v>0</c:v>
                </c:pt>
                <c:pt idx="825">
                  <c:v>0</c:v>
                </c:pt>
                <c:pt idx="826">
                  <c:v>0</c:v>
                </c:pt>
                <c:pt idx="827">
                  <c:v>0</c:v>
                </c:pt>
                <c:pt idx="828">
                  <c:v>0</c:v>
                </c:pt>
                <c:pt idx="829">
                  <c:v>0</c:v>
                </c:pt>
                <c:pt idx="830">
                  <c:v>0</c:v>
                </c:pt>
                <c:pt idx="831">
                  <c:v>0</c:v>
                </c:pt>
                <c:pt idx="832">
                  <c:v>0</c:v>
                </c:pt>
                <c:pt idx="833">
                  <c:v>0</c:v>
                </c:pt>
                <c:pt idx="834">
                  <c:v>0</c:v>
                </c:pt>
                <c:pt idx="835">
                  <c:v>0</c:v>
                </c:pt>
                <c:pt idx="836">
                  <c:v>0</c:v>
                </c:pt>
                <c:pt idx="837">
                  <c:v>0</c:v>
                </c:pt>
                <c:pt idx="838">
                  <c:v>0</c:v>
                </c:pt>
                <c:pt idx="839">
                  <c:v>0</c:v>
                </c:pt>
                <c:pt idx="840">
                  <c:v>0</c:v>
                </c:pt>
                <c:pt idx="841">
                  <c:v>0</c:v>
                </c:pt>
                <c:pt idx="842">
                  <c:v>0</c:v>
                </c:pt>
                <c:pt idx="843">
                  <c:v>0</c:v>
                </c:pt>
                <c:pt idx="844">
                  <c:v>0</c:v>
                </c:pt>
                <c:pt idx="845">
                  <c:v>0</c:v>
                </c:pt>
                <c:pt idx="846">
                  <c:v>0</c:v>
                </c:pt>
                <c:pt idx="847">
                  <c:v>0</c:v>
                </c:pt>
                <c:pt idx="848">
                  <c:v>0</c:v>
                </c:pt>
                <c:pt idx="849">
                  <c:v>0</c:v>
                </c:pt>
                <c:pt idx="850">
                  <c:v>0</c:v>
                </c:pt>
                <c:pt idx="851">
                  <c:v>0</c:v>
                </c:pt>
                <c:pt idx="852">
                  <c:v>0</c:v>
                </c:pt>
                <c:pt idx="853">
                  <c:v>0</c:v>
                </c:pt>
                <c:pt idx="854">
                  <c:v>0</c:v>
                </c:pt>
                <c:pt idx="855">
                  <c:v>0</c:v>
                </c:pt>
                <c:pt idx="856">
                  <c:v>0</c:v>
                </c:pt>
                <c:pt idx="857">
                  <c:v>0</c:v>
                </c:pt>
                <c:pt idx="858">
                  <c:v>0</c:v>
                </c:pt>
                <c:pt idx="859">
                  <c:v>0</c:v>
                </c:pt>
                <c:pt idx="860">
                  <c:v>0</c:v>
                </c:pt>
                <c:pt idx="861">
                  <c:v>0</c:v>
                </c:pt>
                <c:pt idx="862">
                  <c:v>0</c:v>
                </c:pt>
                <c:pt idx="863">
                  <c:v>0</c:v>
                </c:pt>
                <c:pt idx="864">
                  <c:v>0</c:v>
                </c:pt>
                <c:pt idx="865">
                  <c:v>0</c:v>
                </c:pt>
                <c:pt idx="866">
                  <c:v>0</c:v>
                </c:pt>
                <c:pt idx="867">
                  <c:v>0</c:v>
                </c:pt>
                <c:pt idx="868">
                  <c:v>0</c:v>
                </c:pt>
                <c:pt idx="869">
                  <c:v>0</c:v>
                </c:pt>
                <c:pt idx="870">
                  <c:v>5.5555555555554373E-2</c:v>
                </c:pt>
                <c:pt idx="871">
                  <c:v>9.7222222222222612E-2</c:v>
                </c:pt>
                <c:pt idx="872">
                  <c:v>0.11111111111111072</c:v>
                </c:pt>
                <c:pt idx="873">
                  <c:v>0.1388888888888889</c:v>
                </c:pt>
                <c:pt idx="874">
                  <c:v>0.20833333333333331</c:v>
                </c:pt>
                <c:pt idx="875">
                  <c:v>0.29166666666666585</c:v>
                </c:pt>
                <c:pt idx="876">
                  <c:v>0.36111111111111227</c:v>
                </c:pt>
                <c:pt idx="877">
                  <c:v>0.31944444444444403</c:v>
                </c:pt>
                <c:pt idx="878">
                  <c:v>0.18055555555555516</c:v>
                </c:pt>
                <c:pt idx="879">
                  <c:v>5.5555555555556344E-2</c:v>
                </c:pt>
                <c:pt idx="880">
                  <c:v>0.1388888888888889</c:v>
                </c:pt>
                <c:pt idx="881">
                  <c:v>0.27777777777777779</c:v>
                </c:pt>
                <c:pt idx="882">
                  <c:v>0.1388888888888889</c:v>
                </c:pt>
                <c:pt idx="883">
                  <c:v>0</c:v>
                </c:pt>
                <c:pt idx="884">
                  <c:v>0</c:v>
                </c:pt>
                <c:pt idx="885">
                  <c:v>0</c:v>
                </c:pt>
                <c:pt idx="886">
                  <c:v>0</c:v>
                </c:pt>
                <c:pt idx="887">
                  <c:v>0</c:v>
                </c:pt>
                <c:pt idx="888">
                  <c:v>1.3888888888888099E-2</c:v>
                </c:pt>
                <c:pt idx="889">
                  <c:v>8.3333333333334522E-2</c:v>
                </c:pt>
                <c:pt idx="890">
                  <c:v>0.16666666666666705</c:v>
                </c:pt>
                <c:pt idx="891">
                  <c:v>0.26388888888888767</c:v>
                </c:pt>
                <c:pt idx="892">
                  <c:v>0.34722222222222221</c:v>
                </c:pt>
                <c:pt idx="893">
                  <c:v>0.36111111111111133</c:v>
                </c:pt>
                <c:pt idx="894">
                  <c:v>0.30555555555555497</c:v>
                </c:pt>
                <c:pt idx="895">
                  <c:v>0.20833333333333331</c:v>
                </c:pt>
                <c:pt idx="896">
                  <c:v>9.7222222222222612E-2</c:v>
                </c:pt>
                <c:pt idx="897">
                  <c:v>2.7777777777778172E-2</c:v>
                </c:pt>
                <c:pt idx="898">
                  <c:v>1.3888888888889086E-2</c:v>
                </c:pt>
                <c:pt idx="899">
                  <c:v>5.5555555555555358E-2</c:v>
                </c:pt>
                <c:pt idx="900">
                  <c:v>0.12499999999999981</c:v>
                </c:pt>
                <c:pt idx="901">
                  <c:v>0.24999999999999961</c:v>
                </c:pt>
                <c:pt idx="902">
                  <c:v>0.87499999999999956</c:v>
                </c:pt>
                <c:pt idx="903">
                  <c:v>1.4444444444444453</c:v>
                </c:pt>
                <c:pt idx="904">
                  <c:v>1.3472222222222225</c:v>
                </c:pt>
                <c:pt idx="905">
                  <c:v>0.97222222222222221</c:v>
                </c:pt>
                <c:pt idx="906">
                  <c:v>0.4861111111111111</c:v>
                </c:pt>
                <c:pt idx="907">
                  <c:v>0.1388888888888889</c:v>
                </c:pt>
                <c:pt idx="908">
                  <c:v>0</c:v>
                </c:pt>
                <c:pt idx="909">
                  <c:v>0</c:v>
                </c:pt>
                <c:pt idx="910">
                  <c:v>0</c:v>
                </c:pt>
                <c:pt idx="911">
                  <c:v>0</c:v>
                </c:pt>
                <c:pt idx="912">
                  <c:v>0</c:v>
                </c:pt>
                <c:pt idx="913">
                  <c:v>0</c:v>
                </c:pt>
                <c:pt idx="914">
                  <c:v>0</c:v>
                </c:pt>
                <c:pt idx="915">
                  <c:v>0</c:v>
                </c:pt>
                <c:pt idx="916">
                  <c:v>0</c:v>
                </c:pt>
                <c:pt idx="917">
                  <c:v>0</c:v>
                </c:pt>
                <c:pt idx="918">
                  <c:v>1.3888888888889086E-2</c:v>
                </c:pt>
                <c:pt idx="919">
                  <c:v>0</c:v>
                </c:pt>
                <c:pt idx="920">
                  <c:v>0</c:v>
                </c:pt>
                <c:pt idx="921">
                  <c:v>0</c:v>
                </c:pt>
                <c:pt idx="922">
                  <c:v>0</c:v>
                </c:pt>
                <c:pt idx="923">
                  <c:v>0</c:v>
                </c:pt>
                <c:pt idx="924">
                  <c:v>0</c:v>
                </c:pt>
                <c:pt idx="925">
                  <c:v>0.33333333333333215</c:v>
                </c:pt>
                <c:pt idx="926">
                  <c:v>0.29166666666666585</c:v>
                </c:pt>
                <c:pt idx="927">
                  <c:v>0.19444444444444522</c:v>
                </c:pt>
                <c:pt idx="928">
                  <c:v>0.15277777777777798</c:v>
                </c:pt>
                <c:pt idx="929">
                  <c:v>0.11111111111111072</c:v>
                </c:pt>
                <c:pt idx="930">
                  <c:v>9.7222222222221627E-2</c:v>
                </c:pt>
                <c:pt idx="931">
                  <c:v>9.7222222222222612E-2</c:v>
                </c:pt>
                <c:pt idx="932">
                  <c:v>0.1111111111111117</c:v>
                </c:pt>
                <c:pt idx="933">
                  <c:v>0.16666666666666607</c:v>
                </c:pt>
                <c:pt idx="934">
                  <c:v>0.26388888888888867</c:v>
                </c:pt>
                <c:pt idx="935">
                  <c:v>0.27777777777777779</c:v>
                </c:pt>
                <c:pt idx="936">
                  <c:v>0.20833333333333331</c:v>
                </c:pt>
                <c:pt idx="937">
                  <c:v>0.15277777777777798</c:v>
                </c:pt>
                <c:pt idx="938">
                  <c:v>0.1388888888888889</c:v>
                </c:pt>
                <c:pt idx="939">
                  <c:v>0.15277777777777798</c:v>
                </c:pt>
                <c:pt idx="940">
                  <c:v>0.12499999999999981</c:v>
                </c:pt>
                <c:pt idx="941">
                  <c:v>5.5555555555555358E-2</c:v>
                </c:pt>
                <c:pt idx="942">
                  <c:v>2.7777777777778172E-2</c:v>
                </c:pt>
                <c:pt idx="943">
                  <c:v>1.3888888888889086E-2</c:v>
                </c:pt>
                <c:pt idx="944">
                  <c:v>0</c:v>
                </c:pt>
                <c:pt idx="945">
                  <c:v>0</c:v>
                </c:pt>
                <c:pt idx="946">
                  <c:v>0</c:v>
                </c:pt>
                <c:pt idx="947">
                  <c:v>0</c:v>
                </c:pt>
                <c:pt idx="948">
                  <c:v>0</c:v>
                </c:pt>
                <c:pt idx="949">
                  <c:v>0</c:v>
                </c:pt>
                <c:pt idx="950">
                  <c:v>0.15277777777777798</c:v>
                </c:pt>
                <c:pt idx="951">
                  <c:v>0.47222222222222199</c:v>
                </c:pt>
                <c:pt idx="952">
                  <c:v>0.93055555555555591</c:v>
                </c:pt>
                <c:pt idx="953">
                  <c:v>1.3333333333333335</c:v>
                </c:pt>
                <c:pt idx="954">
                  <c:v>1.4722222222222223</c:v>
                </c:pt>
                <c:pt idx="955">
                  <c:v>1.4722222222222223</c:v>
                </c:pt>
                <c:pt idx="956">
                  <c:v>1.4722222222222219</c:v>
                </c:pt>
                <c:pt idx="957">
                  <c:v>1.0277777777777775</c:v>
                </c:pt>
                <c:pt idx="958">
                  <c:v>0.16666666666666657</c:v>
                </c:pt>
                <c:pt idx="959">
                  <c:v>0</c:v>
                </c:pt>
                <c:pt idx="960">
                  <c:v>0</c:v>
                </c:pt>
                <c:pt idx="961">
                  <c:v>0</c:v>
                </c:pt>
                <c:pt idx="962">
                  <c:v>0</c:v>
                </c:pt>
                <c:pt idx="963">
                  <c:v>0</c:v>
                </c:pt>
                <c:pt idx="964">
                  <c:v>0</c:v>
                </c:pt>
                <c:pt idx="965">
                  <c:v>0</c:v>
                </c:pt>
                <c:pt idx="966">
                  <c:v>0</c:v>
                </c:pt>
                <c:pt idx="967">
                  <c:v>0</c:v>
                </c:pt>
                <c:pt idx="968">
                  <c:v>6.9444444444444448E-2</c:v>
                </c:pt>
                <c:pt idx="969">
                  <c:v>0.16666666666666705</c:v>
                </c:pt>
                <c:pt idx="970">
                  <c:v>0.34722222222222221</c:v>
                </c:pt>
                <c:pt idx="971">
                  <c:v>0.69444444444444442</c:v>
                </c:pt>
                <c:pt idx="972">
                  <c:v>1.1944444444444446</c:v>
                </c:pt>
                <c:pt idx="973">
                  <c:v>1.4722222222222223</c:v>
                </c:pt>
                <c:pt idx="974">
                  <c:v>1.4722222222222223</c:v>
                </c:pt>
                <c:pt idx="975">
                  <c:v>1.4722222222222219</c:v>
                </c:pt>
                <c:pt idx="976">
                  <c:v>1.4861111111111109</c:v>
                </c:pt>
                <c:pt idx="977">
                  <c:v>1.2083333333333333</c:v>
                </c:pt>
                <c:pt idx="978">
                  <c:v>0.84722222222222243</c:v>
                </c:pt>
                <c:pt idx="979">
                  <c:v>0.73611111111111116</c:v>
                </c:pt>
                <c:pt idx="980">
                  <c:v>0.61111111111111094</c:v>
                </c:pt>
                <c:pt idx="981">
                  <c:v>0.48611111111111099</c:v>
                </c:pt>
                <c:pt idx="982">
                  <c:v>0.45833333333333343</c:v>
                </c:pt>
                <c:pt idx="983">
                  <c:v>0.55555555555555558</c:v>
                </c:pt>
                <c:pt idx="984">
                  <c:v>0.61111111111111116</c:v>
                </c:pt>
                <c:pt idx="985">
                  <c:v>0.44444444444444448</c:v>
                </c:pt>
                <c:pt idx="986">
                  <c:v>0.15277777777777779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</c:v>
                </c:pt>
                <c:pt idx="1028">
                  <c:v>0</c:v>
                </c:pt>
                <c:pt idx="1029">
                  <c:v>0</c:v>
                </c:pt>
                <c:pt idx="1030">
                  <c:v>0</c:v>
                </c:pt>
                <c:pt idx="1031">
                  <c:v>0</c:v>
                </c:pt>
                <c:pt idx="1032">
                  <c:v>0</c:v>
                </c:pt>
                <c:pt idx="1033">
                  <c:v>0</c:v>
                </c:pt>
                <c:pt idx="1034">
                  <c:v>0</c:v>
                </c:pt>
                <c:pt idx="1035">
                  <c:v>0</c:v>
                </c:pt>
                <c:pt idx="1036">
                  <c:v>0</c:v>
                </c:pt>
                <c:pt idx="1037">
                  <c:v>0</c:v>
                </c:pt>
                <c:pt idx="1038">
                  <c:v>0</c:v>
                </c:pt>
                <c:pt idx="1039">
                  <c:v>0</c:v>
                </c:pt>
                <c:pt idx="1040">
                  <c:v>0</c:v>
                </c:pt>
                <c:pt idx="1041">
                  <c:v>0</c:v>
                </c:pt>
                <c:pt idx="1042">
                  <c:v>0</c:v>
                </c:pt>
                <c:pt idx="1043">
                  <c:v>0</c:v>
                </c:pt>
                <c:pt idx="1044">
                  <c:v>0</c:v>
                </c:pt>
                <c:pt idx="1045">
                  <c:v>0</c:v>
                </c:pt>
                <c:pt idx="1046">
                  <c:v>0</c:v>
                </c:pt>
                <c:pt idx="1047">
                  <c:v>0</c:v>
                </c:pt>
                <c:pt idx="1048">
                  <c:v>0</c:v>
                </c:pt>
                <c:pt idx="1049">
                  <c:v>0.1388888888888889</c:v>
                </c:pt>
                <c:pt idx="1050">
                  <c:v>0.33333333333333315</c:v>
                </c:pt>
                <c:pt idx="1051">
                  <c:v>0.4861111111111111</c:v>
                </c:pt>
                <c:pt idx="1052">
                  <c:v>0.5833333333333337</c:v>
                </c:pt>
                <c:pt idx="1053">
                  <c:v>0.69444444444444442</c:v>
                </c:pt>
                <c:pt idx="1054">
                  <c:v>0.86111111111111149</c:v>
                </c:pt>
                <c:pt idx="1055">
                  <c:v>1.0833333333333328</c:v>
                </c:pt>
                <c:pt idx="1056">
                  <c:v>1.333333333333333</c:v>
                </c:pt>
                <c:pt idx="1057">
                  <c:v>1.4722222222222223</c:v>
                </c:pt>
                <c:pt idx="1058">
                  <c:v>1.3472222222222221</c:v>
                </c:pt>
                <c:pt idx="1059">
                  <c:v>1.2083333333333333</c:v>
                </c:pt>
                <c:pt idx="1060">
                  <c:v>1.0555555555555556</c:v>
                </c:pt>
                <c:pt idx="1061">
                  <c:v>0.65277777777777768</c:v>
                </c:pt>
                <c:pt idx="1062">
                  <c:v>0.18055555555555566</c:v>
                </c:pt>
                <c:pt idx="1063">
                  <c:v>0</c:v>
                </c:pt>
                <c:pt idx="1064">
                  <c:v>0</c:v>
                </c:pt>
                <c:pt idx="1065">
                  <c:v>0</c:v>
                </c:pt>
                <c:pt idx="1066">
                  <c:v>0</c:v>
                </c:pt>
                <c:pt idx="1067">
                  <c:v>0</c:v>
                </c:pt>
                <c:pt idx="1068">
                  <c:v>0</c:v>
                </c:pt>
                <c:pt idx="1069">
                  <c:v>0</c:v>
                </c:pt>
                <c:pt idx="1070">
                  <c:v>0</c:v>
                </c:pt>
                <c:pt idx="1071">
                  <c:v>0</c:v>
                </c:pt>
                <c:pt idx="1072">
                  <c:v>0</c:v>
                </c:pt>
                <c:pt idx="1073">
                  <c:v>0</c:v>
                </c:pt>
                <c:pt idx="1074">
                  <c:v>0</c:v>
                </c:pt>
                <c:pt idx="1075">
                  <c:v>0</c:v>
                </c:pt>
                <c:pt idx="1076">
                  <c:v>0</c:v>
                </c:pt>
                <c:pt idx="1077">
                  <c:v>0</c:v>
                </c:pt>
                <c:pt idx="1078">
                  <c:v>0</c:v>
                </c:pt>
                <c:pt idx="1079">
                  <c:v>0</c:v>
                </c:pt>
                <c:pt idx="1080">
                  <c:v>0</c:v>
                </c:pt>
                <c:pt idx="1081">
                  <c:v>0</c:v>
                </c:pt>
                <c:pt idx="1082">
                  <c:v>1.3888888888889086E-2</c:v>
                </c:pt>
                <c:pt idx="1083">
                  <c:v>0.29166666666666685</c:v>
                </c:pt>
                <c:pt idx="1084">
                  <c:v>0.44444444444444481</c:v>
                </c:pt>
                <c:pt idx="1085">
                  <c:v>0.31944444444444403</c:v>
                </c:pt>
                <c:pt idx="1086">
                  <c:v>9.7222222222221627E-2</c:v>
                </c:pt>
                <c:pt idx="1087">
                  <c:v>0</c:v>
                </c:pt>
                <c:pt idx="1088">
                  <c:v>0</c:v>
                </c:pt>
                <c:pt idx="1089">
                  <c:v>0</c:v>
                </c:pt>
                <c:pt idx="1090">
                  <c:v>0</c:v>
                </c:pt>
                <c:pt idx="1091">
                  <c:v>0</c:v>
                </c:pt>
                <c:pt idx="1092">
                  <c:v>0</c:v>
                </c:pt>
                <c:pt idx="1093">
                  <c:v>0</c:v>
                </c:pt>
                <c:pt idx="1094">
                  <c:v>0</c:v>
                </c:pt>
                <c:pt idx="1095">
                  <c:v>0</c:v>
                </c:pt>
                <c:pt idx="1096">
                  <c:v>0</c:v>
                </c:pt>
                <c:pt idx="1097">
                  <c:v>2.7777777777778172E-2</c:v>
                </c:pt>
                <c:pt idx="1098">
                  <c:v>0.2222222222222224</c:v>
                </c:pt>
                <c:pt idx="1099">
                  <c:v>0.44444444444444481</c:v>
                </c:pt>
                <c:pt idx="1100">
                  <c:v>0.47222222222222199</c:v>
                </c:pt>
                <c:pt idx="1101">
                  <c:v>0.26388888888888867</c:v>
                </c:pt>
                <c:pt idx="1102">
                  <c:v>1.3888888888889086E-2</c:v>
                </c:pt>
                <c:pt idx="1103">
                  <c:v>0</c:v>
                </c:pt>
                <c:pt idx="1104">
                  <c:v>0</c:v>
                </c:pt>
                <c:pt idx="1105">
                  <c:v>0</c:v>
                </c:pt>
                <c:pt idx="1106">
                  <c:v>0</c:v>
                </c:pt>
                <c:pt idx="1107">
                  <c:v>0</c:v>
                </c:pt>
                <c:pt idx="1108">
                  <c:v>0.1388888888888889</c:v>
                </c:pt>
                <c:pt idx="1109">
                  <c:v>0.33333333333333409</c:v>
                </c:pt>
                <c:pt idx="1110">
                  <c:v>0.31944444444444403</c:v>
                </c:pt>
                <c:pt idx="1111">
                  <c:v>9.7222222222222612E-2</c:v>
                </c:pt>
                <c:pt idx="1112">
                  <c:v>0</c:v>
                </c:pt>
                <c:pt idx="1113">
                  <c:v>0</c:v>
                </c:pt>
                <c:pt idx="1114">
                  <c:v>0</c:v>
                </c:pt>
                <c:pt idx="1115">
                  <c:v>0</c:v>
                </c:pt>
                <c:pt idx="1116">
                  <c:v>0</c:v>
                </c:pt>
                <c:pt idx="1117">
                  <c:v>1.3888888888890073E-2</c:v>
                </c:pt>
                <c:pt idx="1118">
                  <c:v>0.2222222222222234</c:v>
                </c:pt>
                <c:pt idx="1119">
                  <c:v>0.33333333333333215</c:v>
                </c:pt>
                <c:pt idx="1120">
                  <c:v>0.26388888888888767</c:v>
                </c:pt>
                <c:pt idx="1121">
                  <c:v>0.16666666666666705</c:v>
                </c:pt>
                <c:pt idx="1122">
                  <c:v>0.18055555555555516</c:v>
                </c:pt>
                <c:pt idx="1123">
                  <c:v>0.34722222222222221</c:v>
                </c:pt>
                <c:pt idx="1124">
                  <c:v>0.63888888888889006</c:v>
                </c:pt>
                <c:pt idx="1125">
                  <c:v>1.0277777777777786</c:v>
                </c:pt>
                <c:pt idx="1126">
                  <c:v>1.3611111111111107</c:v>
                </c:pt>
                <c:pt idx="1127">
                  <c:v>1.4722222222222214</c:v>
                </c:pt>
                <c:pt idx="1128">
                  <c:v>1.4444444444444442</c:v>
                </c:pt>
                <c:pt idx="1129">
                  <c:v>1.25</c:v>
                </c:pt>
                <c:pt idx="1130">
                  <c:v>1.0000000000000004</c:v>
                </c:pt>
                <c:pt idx="1131">
                  <c:v>0.88888888888888917</c:v>
                </c:pt>
                <c:pt idx="1132">
                  <c:v>0.87499999999999956</c:v>
                </c:pt>
                <c:pt idx="1133">
                  <c:v>0.94444444444444453</c:v>
                </c:pt>
                <c:pt idx="1134">
                  <c:v>1.0000000000000004</c:v>
                </c:pt>
                <c:pt idx="1135">
                  <c:v>0.93055555555555547</c:v>
                </c:pt>
                <c:pt idx="1136">
                  <c:v>0.66666666666666652</c:v>
                </c:pt>
                <c:pt idx="1137">
                  <c:v>0.29166666666666685</c:v>
                </c:pt>
                <c:pt idx="1138">
                  <c:v>4.1666666666666519E-2</c:v>
                </c:pt>
                <c:pt idx="1139">
                  <c:v>0</c:v>
                </c:pt>
                <c:pt idx="1140">
                  <c:v>0</c:v>
                </c:pt>
                <c:pt idx="1141">
                  <c:v>0</c:v>
                </c:pt>
                <c:pt idx="1142">
                  <c:v>0</c:v>
                </c:pt>
                <c:pt idx="1143">
                  <c:v>0</c:v>
                </c:pt>
                <c:pt idx="1144">
                  <c:v>0</c:v>
                </c:pt>
                <c:pt idx="1145">
                  <c:v>0</c:v>
                </c:pt>
                <c:pt idx="1146">
                  <c:v>0.23611111111111099</c:v>
                </c:pt>
                <c:pt idx="1147">
                  <c:v>1.0277777777777781</c:v>
                </c:pt>
                <c:pt idx="1148">
                  <c:v>1.2361111111111109</c:v>
                </c:pt>
                <c:pt idx="1149">
                  <c:v>0.74999999999999978</c:v>
                </c:pt>
                <c:pt idx="1150">
                  <c:v>0.25000000000000011</c:v>
                </c:pt>
                <c:pt idx="1151">
                  <c:v>0</c:v>
                </c:pt>
                <c:pt idx="1152">
                  <c:v>0</c:v>
                </c:pt>
                <c:pt idx="1153">
                  <c:v>0</c:v>
                </c:pt>
                <c:pt idx="1154">
                  <c:v>0</c:v>
                </c:pt>
                <c:pt idx="1155">
                  <c:v>0</c:v>
                </c:pt>
                <c:pt idx="1156">
                  <c:v>0</c:v>
                </c:pt>
                <c:pt idx="1157">
                  <c:v>0</c:v>
                </c:pt>
                <c:pt idx="1158">
                  <c:v>0</c:v>
                </c:pt>
                <c:pt idx="1159">
                  <c:v>0</c:v>
                </c:pt>
                <c:pt idx="1160">
                  <c:v>0</c:v>
                </c:pt>
                <c:pt idx="1161">
                  <c:v>0</c:v>
                </c:pt>
                <c:pt idx="1162">
                  <c:v>0</c:v>
                </c:pt>
                <c:pt idx="1163">
                  <c:v>0</c:v>
                </c:pt>
                <c:pt idx="1164">
                  <c:v>0</c:v>
                </c:pt>
                <c:pt idx="1165">
                  <c:v>0</c:v>
                </c:pt>
                <c:pt idx="1166">
                  <c:v>0</c:v>
                </c:pt>
                <c:pt idx="1167">
                  <c:v>0</c:v>
                </c:pt>
                <c:pt idx="1168">
                  <c:v>0</c:v>
                </c:pt>
                <c:pt idx="1169">
                  <c:v>0</c:v>
                </c:pt>
                <c:pt idx="1170">
                  <c:v>0</c:v>
                </c:pt>
                <c:pt idx="1171">
                  <c:v>0</c:v>
                </c:pt>
                <c:pt idx="1172">
                  <c:v>0</c:v>
                </c:pt>
                <c:pt idx="1173">
                  <c:v>0</c:v>
                </c:pt>
                <c:pt idx="1174">
                  <c:v>0</c:v>
                </c:pt>
                <c:pt idx="1175">
                  <c:v>0</c:v>
                </c:pt>
                <c:pt idx="1176">
                  <c:v>0</c:v>
                </c:pt>
                <c:pt idx="1177">
                  <c:v>0</c:v>
                </c:pt>
                <c:pt idx="1178">
                  <c:v>0</c:v>
                </c:pt>
                <c:pt idx="1179">
                  <c:v>0</c:v>
                </c:pt>
                <c:pt idx="1180">
                  <c:v>0</c:v>
                </c:pt>
                <c:pt idx="1181">
                  <c:v>0</c:v>
                </c:pt>
                <c:pt idx="1182">
                  <c:v>0</c:v>
                </c:pt>
                <c:pt idx="1183">
                  <c:v>0</c:v>
                </c:pt>
                <c:pt idx="1184">
                  <c:v>0</c:v>
                </c:pt>
                <c:pt idx="1185">
                  <c:v>0</c:v>
                </c:pt>
                <c:pt idx="1186">
                  <c:v>0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0</c:v>
                </c:pt>
                <c:pt idx="1196">
                  <c:v>0</c:v>
                </c:pt>
                <c:pt idx="1197">
                  <c:v>0</c:v>
                </c:pt>
                <c:pt idx="1198">
                  <c:v>0</c:v>
                </c:pt>
                <c:pt idx="1199">
                  <c:v>0</c:v>
                </c:pt>
                <c:pt idx="1200">
                  <c:v>0</c:v>
                </c:pt>
                <c:pt idx="1201">
                  <c:v>0</c:v>
                </c:pt>
                <c:pt idx="1202">
                  <c:v>0</c:v>
                </c:pt>
                <c:pt idx="1203">
                  <c:v>0</c:v>
                </c:pt>
                <c:pt idx="1204">
                  <c:v>0</c:v>
                </c:pt>
                <c:pt idx="1205">
                  <c:v>0</c:v>
                </c:pt>
                <c:pt idx="1206">
                  <c:v>0</c:v>
                </c:pt>
                <c:pt idx="1207">
                  <c:v>0</c:v>
                </c:pt>
                <c:pt idx="1208">
                  <c:v>0</c:v>
                </c:pt>
                <c:pt idx="1209">
                  <c:v>0</c:v>
                </c:pt>
                <c:pt idx="1210">
                  <c:v>0</c:v>
                </c:pt>
                <c:pt idx="1211">
                  <c:v>0</c:v>
                </c:pt>
                <c:pt idx="1212">
                  <c:v>1.3888888888890073E-2</c:v>
                </c:pt>
                <c:pt idx="1213">
                  <c:v>1.3888888888890073E-2</c:v>
                </c:pt>
                <c:pt idx="1214">
                  <c:v>0</c:v>
                </c:pt>
                <c:pt idx="1215">
                  <c:v>0</c:v>
                </c:pt>
                <c:pt idx="1216">
                  <c:v>1.3888888888888099E-2</c:v>
                </c:pt>
                <c:pt idx="1217">
                  <c:v>2.7777777777778172E-2</c:v>
                </c:pt>
                <c:pt idx="1218">
                  <c:v>2.7777777777778172E-2</c:v>
                </c:pt>
                <c:pt idx="1219">
                  <c:v>2.7777777777776198E-2</c:v>
                </c:pt>
                <c:pt idx="1220">
                  <c:v>4.1666666666666269E-2</c:v>
                </c:pt>
                <c:pt idx="1221">
                  <c:v>6.9444444444444448E-2</c:v>
                </c:pt>
                <c:pt idx="1222">
                  <c:v>8.3333333333334522E-2</c:v>
                </c:pt>
                <c:pt idx="1223">
                  <c:v>9.7222222222222612E-2</c:v>
                </c:pt>
                <c:pt idx="1224">
                  <c:v>8.3333333333332538E-2</c:v>
                </c:pt>
                <c:pt idx="1225">
                  <c:v>5.5555555555556344E-2</c:v>
                </c:pt>
                <c:pt idx="1226">
                  <c:v>4.1666666666666269E-2</c:v>
                </c:pt>
                <c:pt idx="1227">
                  <c:v>4.1666666666666269E-2</c:v>
                </c:pt>
                <c:pt idx="1228">
                  <c:v>4.1666666666666269E-2</c:v>
                </c:pt>
                <c:pt idx="1229">
                  <c:v>4.1666666666666269E-2</c:v>
                </c:pt>
                <c:pt idx="1230">
                  <c:v>5.5555555555556344E-2</c:v>
                </c:pt>
                <c:pt idx="1231">
                  <c:v>4.1666666666666269E-2</c:v>
                </c:pt>
                <c:pt idx="1232">
                  <c:v>1.3888888888888099E-2</c:v>
                </c:pt>
                <c:pt idx="1233">
                  <c:v>1.3888888888890073E-2</c:v>
                </c:pt>
                <c:pt idx="1234">
                  <c:v>1.3888888888890073E-2</c:v>
                </c:pt>
                <c:pt idx="1235">
                  <c:v>2.7777777777778172E-2</c:v>
                </c:pt>
                <c:pt idx="1236">
                  <c:v>5.5555555555554373E-2</c:v>
                </c:pt>
                <c:pt idx="1237">
                  <c:v>9.7222222222220642E-2</c:v>
                </c:pt>
                <c:pt idx="1238">
                  <c:v>0.15277777777777896</c:v>
                </c:pt>
                <c:pt idx="1239">
                  <c:v>0.19444444444444522</c:v>
                </c:pt>
                <c:pt idx="1240">
                  <c:v>0.20833333333333331</c:v>
                </c:pt>
                <c:pt idx="1241">
                  <c:v>0.19444444444444522</c:v>
                </c:pt>
                <c:pt idx="1242">
                  <c:v>0.18055555555555516</c:v>
                </c:pt>
                <c:pt idx="1243">
                  <c:v>0.18055555555555516</c:v>
                </c:pt>
                <c:pt idx="1244">
                  <c:v>0.18055555555555516</c:v>
                </c:pt>
                <c:pt idx="1245">
                  <c:v>0.16666666666666705</c:v>
                </c:pt>
                <c:pt idx="1246">
                  <c:v>0.18055555555555516</c:v>
                </c:pt>
                <c:pt idx="1247">
                  <c:v>0.19444444444444325</c:v>
                </c:pt>
                <c:pt idx="1248">
                  <c:v>0.19444444444444522</c:v>
                </c:pt>
                <c:pt idx="1249">
                  <c:v>0.19444444444444522</c:v>
                </c:pt>
                <c:pt idx="1250">
                  <c:v>0.18055555555555516</c:v>
                </c:pt>
                <c:pt idx="1251">
                  <c:v>0.16666666666666705</c:v>
                </c:pt>
                <c:pt idx="1252">
                  <c:v>0.16666666666666705</c:v>
                </c:pt>
                <c:pt idx="1253">
                  <c:v>0.16666666666666508</c:v>
                </c:pt>
                <c:pt idx="1254">
                  <c:v>0.16666666666666705</c:v>
                </c:pt>
                <c:pt idx="1255">
                  <c:v>0.16666666666666705</c:v>
                </c:pt>
                <c:pt idx="1256">
                  <c:v>0.16666666666666705</c:v>
                </c:pt>
                <c:pt idx="1257">
                  <c:v>0.16666666666666705</c:v>
                </c:pt>
                <c:pt idx="1258">
                  <c:v>0.16666666666666508</c:v>
                </c:pt>
                <c:pt idx="1259">
                  <c:v>0.15277777777777699</c:v>
                </c:pt>
                <c:pt idx="1260">
                  <c:v>0.12500000000000078</c:v>
                </c:pt>
                <c:pt idx="1261">
                  <c:v>9.7222222222222612E-2</c:v>
                </c:pt>
                <c:pt idx="1262">
                  <c:v>4.1666666666666269E-2</c:v>
                </c:pt>
                <c:pt idx="1263">
                  <c:v>0</c:v>
                </c:pt>
                <c:pt idx="1264">
                  <c:v>0</c:v>
                </c:pt>
                <c:pt idx="1265">
                  <c:v>0</c:v>
                </c:pt>
                <c:pt idx="1266">
                  <c:v>0</c:v>
                </c:pt>
                <c:pt idx="1267">
                  <c:v>0</c:v>
                </c:pt>
                <c:pt idx="1268">
                  <c:v>0</c:v>
                </c:pt>
                <c:pt idx="1269">
                  <c:v>2.7777777777778172E-2</c:v>
                </c:pt>
                <c:pt idx="1270">
                  <c:v>6.9444444444444448E-2</c:v>
                </c:pt>
                <c:pt idx="1271">
                  <c:v>9.7222222222220642E-2</c:v>
                </c:pt>
                <c:pt idx="1272">
                  <c:v>0.11111111111111072</c:v>
                </c:pt>
                <c:pt idx="1273">
                  <c:v>9.7222222222222612E-2</c:v>
                </c:pt>
                <c:pt idx="1274">
                  <c:v>8.3333333333332538E-2</c:v>
                </c:pt>
                <c:pt idx="1275">
                  <c:v>6.9444444444444448E-2</c:v>
                </c:pt>
                <c:pt idx="1276">
                  <c:v>2.7777777777778172E-2</c:v>
                </c:pt>
                <c:pt idx="1277">
                  <c:v>0</c:v>
                </c:pt>
                <c:pt idx="1278">
                  <c:v>0</c:v>
                </c:pt>
                <c:pt idx="1279">
                  <c:v>0</c:v>
                </c:pt>
                <c:pt idx="1280">
                  <c:v>0</c:v>
                </c:pt>
                <c:pt idx="1281">
                  <c:v>0</c:v>
                </c:pt>
                <c:pt idx="1282">
                  <c:v>0</c:v>
                </c:pt>
                <c:pt idx="1283">
                  <c:v>0</c:v>
                </c:pt>
                <c:pt idx="1284">
                  <c:v>0</c:v>
                </c:pt>
                <c:pt idx="1285">
                  <c:v>2.7777777777778172E-2</c:v>
                </c:pt>
                <c:pt idx="1286">
                  <c:v>5.5555555555556344E-2</c:v>
                </c:pt>
                <c:pt idx="1287">
                  <c:v>6.9444444444444448E-2</c:v>
                </c:pt>
                <c:pt idx="1288">
                  <c:v>9.7222222222222612E-2</c:v>
                </c:pt>
                <c:pt idx="1289">
                  <c:v>0.11111111111111072</c:v>
                </c:pt>
                <c:pt idx="1290">
                  <c:v>9.7222222222222612E-2</c:v>
                </c:pt>
                <c:pt idx="1291">
                  <c:v>9.7222222222222612E-2</c:v>
                </c:pt>
                <c:pt idx="1292">
                  <c:v>0.12499999999999881</c:v>
                </c:pt>
                <c:pt idx="1293">
                  <c:v>0.1388888888888889</c:v>
                </c:pt>
                <c:pt idx="1294">
                  <c:v>0.1388888888888889</c:v>
                </c:pt>
                <c:pt idx="1295">
                  <c:v>0.11111111111111072</c:v>
                </c:pt>
                <c:pt idx="1296">
                  <c:v>5.5555555555556344E-2</c:v>
                </c:pt>
                <c:pt idx="1297">
                  <c:v>0</c:v>
                </c:pt>
                <c:pt idx="1298">
                  <c:v>0</c:v>
                </c:pt>
                <c:pt idx="1299">
                  <c:v>0</c:v>
                </c:pt>
                <c:pt idx="1300">
                  <c:v>0</c:v>
                </c:pt>
                <c:pt idx="1301">
                  <c:v>0</c:v>
                </c:pt>
                <c:pt idx="1302">
                  <c:v>0</c:v>
                </c:pt>
                <c:pt idx="1303">
                  <c:v>0</c:v>
                </c:pt>
                <c:pt idx="1304">
                  <c:v>0</c:v>
                </c:pt>
                <c:pt idx="1305">
                  <c:v>0</c:v>
                </c:pt>
                <c:pt idx="1306">
                  <c:v>0</c:v>
                </c:pt>
                <c:pt idx="1307">
                  <c:v>0</c:v>
                </c:pt>
                <c:pt idx="1308">
                  <c:v>1.3888888888888099E-2</c:v>
                </c:pt>
                <c:pt idx="1309">
                  <c:v>1.3888888888888099E-2</c:v>
                </c:pt>
                <c:pt idx="1310">
                  <c:v>1.3888888888890073E-2</c:v>
                </c:pt>
                <c:pt idx="1311">
                  <c:v>2.7777777777778172E-2</c:v>
                </c:pt>
                <c:pt idx="1312">
                  <c:v>4.1666666666666269E-2</c:v>
                </c:pt>
                <c:pt idx="1313">
                  <c:v>6.9444444444444448E-2</c:v>
                </c:pt>
                <c:pt idx="1314">
                  <c:v>6.9444444444444448E-2</c:v>
                </c:pt>
                <c:pt idx="1315">
                  <c:v>6.9444444444444448E-2</c:v>
                </c:pt>
                <c:pt idx="1316">
                  <c:v>0.12500000000000078</c:v>
                </c:pt>
                <c:pt idx="1317">
                  <c:v>0.1388888888888889</c:v>
                </c:pt>
                <c:pt idx="1318">
                  <c:v>0.11111111111111072</c:v>
                </c:pt>
                <c:pt idx="1319">
                  <c:v>2.7777777777778172E-2</c:v>
                </c:pt>
                <c:pt idx="1320">
                  <c:v>0</c:v>
                </c:pt>
                <c:pt idx="1321">
                  <c:v>0</c:v>
                </c:pt>
                <c:pt idx="1322">
                  <c:v>0</c:v>
                </c:pt>
                <c:pt idx="1323">
                  <c:v>0</c:v>
                </c:pt>
                <c:pt idx="1324">
                  <c:v>0</c:v>
                </c:pt>
                <c:pt idx="1325">
                  <c:v>0</c:v>
                </c:pt>
                <c:pt idx="1326">
                  <c:v>0</c:v>
                </c:pt>
                <c:pt idx="1327">
                  <c:v>0</c:v>
                </c:pt>
                <c:pt idx="1328">
                  <c:v>0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1.3888888888888099E-2</c:v>
                </c:pt>
                <c:pt idx="1333">
                  <c:v>5.5555555555556344E-2</c:v>
                </c:pt>
                <c:pt idx="1334">
                  <c:v>8.3333333333334522E-2</c:v>
                </c:pt>
                <c:pt idx="1335">
                  <c:v>8.3333333333332538E-2</c:v>
                </c:pt>
                <c:pt idx="1336">
                  <c:v>5.5555555555554373E-2</c:v>
                </c:pt>
                <c:pt idx="1337">
                  <c:v>2.7777777777778172E-2</c:v>
                </c:pt>
                <c:pt idx="1338">
                  <c:v>1.3888888888890073E-2</c:v>
                </c:pt>
                <c:pt idx="1339">
                  <c:v>0</c:v>
                </c:pt>
                <c:pt idx="1340">
                  <c:v>0</c:v>
                </c:pt>
                <c:pt idx="1341">
                  <c:v>0</c:v>
                </c:pt>
                <c:pt idx="1342">
                  <c:v>0</c:v>
                </c:pt>
                <c:pt idx="1343">
                  <c:v>0</c:v>
                </c:pt>
                <c:pt idx="1344">
                  <c:v>0</c:v>
                </c:pt>
                <c:pt idx="1345">
                  <c:v>0</c:v>
                </c:pt>
                <c:pt idx="1346">
                  <c:v>0</c:v>
                </c:pt>
                <c:pt idx="1347">
                  <c:v>0</c:v>
                </c:pt>
                <c:pt idx="1348">
                  <c:v>2.7777777777776198E-2</c:v>
                </c:pt>
                <c:pt idx="1349">
                  <c:v>0.12499999999999881</c:v>
                </c:pt>
                <c:pt idx="1350">
                  <c:v>0.25000000000000155</c:v>
                </c:pt>
                <c:pt idx="1351">
                  <c:v>0.34722222222222221</c:v>
                </c:pt>
                <c:pt idx="1352">
                  <c:v>0.38888888888888851</c:v>
                </c:pt>
                <c:pt idx="1353">
                  <c:v>0.40277777777777857</c:v>
                </c:pt>
                <c:pt idx="1354">
                  <c:v>0.41666666666666663</c:v>
                </c:pt>
                <c:pt idx="1355">
                  <c:v>0.44444444444444481</c:v>
                </c:pt>
                <c:pt idx="1356">
                  <c:v>0.49999999999999922</c:v>
                </c:pt>
                <c:pt idx="1357">
                  <c:v>0.54166666666666552</c:v>
                </c:pt>
                <c:pt idx="1358">
                  <c:v>0.56944444444444564</c:v>
                </c:pt>
                <c:pt idx="1359">
                  <c:v>0.61111111111111194</c:v>
                </c:pt>
                <c:pt idx="1360">
                  <c:v>0.624999999999999</c:v>
                </c:pt>
                <c:pt idx="1361">
                  <c:v>0.49999999999999922</c:v>
                </c:pt>
                <c:pt idx="1362">
                  <c:v>0.25000000000000061</c:v>
                </c:pt>
                <c:pt idx="1363">
                  <c:v>0</c:v>
                </c:pt>
                <c:pt idx="1364">
                  <c:v>0</c:v>
                </c:pt>
                <c:pt idx="1365">
                  <c:v>0</c:v>
                </c:pt>
                <c:pt idx="1366">
                  <c:v>0</c:v>
                </c:pt>
                <c:pt idx="1367">
                  <c:v>9.7222222222222612E-2</c:v>
                </c:pt>
                <c:pt idx="1368">
                  <c:v>0.37500000000000039</c:v>
                </c:pt>
                <c:pt idx="1369">
                  <c:v>0.4861111111111111</c:v>
                </c:pt>
                <c:pt idx="1370">
                  <c:v>0.30555555555555597</c:v>
                </c:pt>
                <c:pt idx="1371">
                  <c:v>8.3333333333333523E-2</c:v>
                </c:pt>
                <c:pt idx="1372">
                  <c:v>0</c:v>
                </c:pt>
                <c:pt idx="1373">
                  <c:v>6.9444444444444448E-2</c:v>
                </c:pt>
                <c:pt idx="1374">
                  <c:v>0.22222222222222143</c:v>
                </c:pt>
                <c:pt idx="1375">
                  <c:v>0.41666666666666663</c:v>
                </c:pt>
                <c:pt idx="1376">
                  <c:v>0.75000000000000078</c:v>
                </c:pt>
                <c:pt idx="1377">
                  <c:v>1.2222222222222219</c:v>
                </c:pt>
                <c:pt idx="1378">
                  <c:v>1.4722222222222214</c:v>
                </c:pt>
                <c:pt idx="1379">
                  <c:v>1.4722222222222223</c:v>
                </c:pt>
                <c:pt idx="1380">
                  <c:v>1.4722222222222223</c:v>
                </c:pt>
                <c:pt idx="1381">
                  <c:v>1.0555555555555551</c:v>
                </c:pt>
                <c:pt idx="1382">
                  <c:v>4.1666666666666761E-2</c:v>
                </c:pt>
                <c:pt idx="1383">
                  <c:v>0</c:v>
                </c:pt>
                <c:pt idx="1384">
                  <c:v>0</c:v>
                </c:pt>
                <c:pt idx="1385">
                  <c:v>0</c:v>
                </c:pt>
                <c:pt idx="1386">
                  <c:v>0</c:v>
                </c:pt>
                <c:pt idx="1387">
                  <c:v>0</c:v>
                </c:pt>
                <c:pt idx="1388">
                  <c:v>0</c:v>
                </c:pt>
                <c:pt idx="1389">
                  <c:v>0</c:v>
                </c:pt>
                <c:pt idx="1390">
                  <c:v>0</c:v>
                </c:pt>
                <c:pt idx="1391">
                  <c:v>0</c:v>
                </c:pt>
                <c:pt idx="1392">
                  <c:v>0</c:v>
                </c:pt>
                <c:pt idx="1393">
                  <c:v>0</c:v>
                </c:pt>
                <c:pt idx="1394">
                  <c:v>0</c:v>
                </c:pt>
                <c:pt idx="1395">
                  <c:v>2.7777777777777186E-2</c:v>
                </c:pt>
                <c:pt idx="1396">
                  <c:v>0.11111111111111072</c:v>
                </c:pt>
                <c:pt idx="1397">
                  <c:v>0.20833333333333331</c:v>
                </c:pt>
                <c:pt idx="1398">
                  <c:v>0.27777777777777779</c:v>
                </c:pt>
                <c:pt idx="1399">
                  <c:v>0.34722222222222221</c:v>
                </c:pt>
                <c:pt idx="1400">
                  <c:v>0.41666666666666663</c:v>
                </c:pt>
                <c:pt idx="1401">
                  <c:v>0.45833333333333393</c:v>
                </c:pt>
                <c:pt idx="1402">
                  <c:v>0.54166666666666641</c:v>
                </c:pt>
                <c:pt idx="1403">
                  <c:v>0.7777777777777779</c:v>
                </c:pt>
                <c:pt idx="1404">
                  <c:v>1.2083333333333337</c:v>
                </c:pt>
                <c:pt idx="1405">
                  <c:v>1.4722222222222219</c:v>
                </c:pt>
                <c:pt idx="1406">
                  <c:v>1.2361111111111109</c:v>
                </c:pt>
                <c:pt idx="1407">
                  <c:v>0.59722222222222232</c:v>
                </c:pt>
                <c:pt idx="1408">
                  <c:v>4.1666666666666761E-2</c:v>
                </c:pt>
                <c:pt idx="1409">
                  <c:v>0</c:v>
                </c:pt>
                <c:pt idx="1410">
                  <c:v>0</c:v>
                </c:pt>
                <c:pt idx="1411">
                  <c:v>5.5555555555555358E-2</c:v>
                </c:pt>
                <c:pt idx="1412">
                  <c:v>9.7222222222222127E-2</c:v>
                </c:pt>
                <c:pt idx="1413">
                  <c:v>4.1666666666666761E-2</c:v>
                </c:pt>
                <c:pt idx="1414">
                  <c:v>0</c:v>
                </c:pt>
                <c:pt idx="1415">
                  <c:v>0</c:v>
                </c:pt>
                <c:pt idx="1416">
                  <c:v>0</c:v>
                </c:pt>
                <c:pt idx="1417">
                  <c:v>0</c:v>
                </c:pt>
                <c:pt idx="1418">
                  <c:v>0</c:v>
                </c:pt>
                <c:pt idx="1419">
                  <c:v>0</c:v>
                </c:pt>
                <c:pt idx="1420">
                  <c:v>0</c:v>
                </c:pt>
                <c:pt idx="1421">
                  <c:v>0.47222222222222299</c:v>
                </c:pt>
                <c:pt idx="1422">
                  <c:v>0.7777777777777779</c:v>
                </c:pt>
                <c:pt idx="1423">
                  <c:v>0.55555555555555558</c:v>
                </c:pt>
                <c:pt idx="1424">
                  <c:v>9.7222222222221627E-2</c:v>
                </c:pt>
                <c:pt idx="1425">
                  <c:v>0</c:v>
                </c:pt>
                <c:pt idx="1426">
                  <c:v>0</c:v>
                </c:pt>
                <c:pt idx="1427">
                  <c:v>0</c:v>
                </c:pt>
                <c:pt idx="1428">
                  <c:v>0</c:v>
                </c:pt>
                <c:pt idx="1429">
                  <c:v>0</c:v>
                </c:pt>
                <c:pt idx="1430">
                  <c:v>0.33333333333333315</c:v>
                </c:pt>
                <c:pt idx="1431">
                  <c:v>0.73611111111111072</c:v>
                </c:pt>
                <c:pt idx="1432">
                  <c:v>1.2222222222222223</c:v>
                </c:pt>
                <c:pt idx="1433">
                  <c:v>1.4722222222222223</c:v>
                </c:pt>
                <c:pt idx="1434">
                  <c:v>1.4861111111111109</c:v>
                </c:pt>
                <c:pt idx="1435">
                  <c:v>0.95833333333333315</c:v>
                </c:pt>
                <c:pt idx="1436">
                  <c:v>0.12500000000000031</c:v>
                </c:pt>
                <c:pt idx="1437">
                  <c:v>0</c:v>
                </c:pt>
                <c:pt idx="1438">
                  <c:v>0</c:v>
                </c:pt>
                <c:pt idx="1439">
                  <c:v>0</c:v>
                </c:pt>
                <c:pt idx="1440">
                  <c:v>8.3333333333333523E-2</c:v>
                </c:pt>
                <c:pt idx="1441">
                  <c:v>0.34722222222222221</c:v>
                </c:pt>
                <c:pt idx="1442">
                  <c:v>0.43055555555555525</c:v>
                </c:pt>
                <c:pt idx="1443">
                  <c:v>0.2222222222222224</c:v>
                </c:pt>
                <c:pt idx="1444">
                  <c:v>0</c:v>
                </c:pt>
                <c:pt idx="1445">
                  <c:v>0</c:v>
                </c:pt>
                <c:pt idx="1446">
                  <c:v>5.5555555555555851E-2</c:v>
                </c:pt>
                <c:pt idx="1447">
                  <c:v>0.4861111111111111</c:v>
                </c:pt>
                <c:pt idx="1448">
                  <c:v>1.1111111111111109</c:v>
                </c:pt>
                <c:pt idx="1449">
                  <c:v>1.4444444444444444</c:v>
                </c:pt>
                <c:pt idx="1450">
                  <c:v>1.2083333333333335</c:v>
                </c:pt>
                <c:pt idx="1451">
                  <c:v>0.63888888888888884</c:v>
                </c:pt>
                <c:pt idx="1452">
                  <c:v>0.16666666666666666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0</c:v>
                </c:pt>
                <c:pt idx="1480">
                  <c:v>0</c:v>
                </c:pt>
                <c:pt idx="1481">
                  <c:v>0</c:v>
                </c:pt>
                <c:pt idx="1482">
                  <c:v>0</c:v>
                </c:pt>
                <c:pt idx="1483">
                  <c:v>0</c:v>
                </c:pt>
                <c:pt idx="1484">
                  <c:v>0</c:v>
                </c:pt>
                <c:pt idx="1485">
                  <c:v>0</c:v>
                </c:pt>
                <c:pt idx="1486">
                  <c:v>0</c:v>
                </c:pt>
                <c:pt idx="1487">
                  <c:v>0</c:v>
                </c:pt>
                <c:pt idx="1488">
                  <c:v>0</c:v>
                </c:pt>
                <c:pt idx="1489">
                  <c:v>0</c:v>
                </c:pt>
                <c:pt idx="1490">
                  <c:v>0</c:v>
                </c:pt>
                <c:pt idx="1491">
                  <c:v>0</c:v>
                </c:pt>
                <c:pt idx="1492">
                  <c:v>0</c:v>
                </c:pt>
                <c:pt idx="1493">
                  <c:v>0</c:v>
                </c:pt>
                <c:pt idx="1494">
                  <c:v>0</c:v>
                </c:pt>
                <c:pt idx="1495">
                  <c:v>0</c:v>
                </c:pt>
                <c:pt idx="1496">
                  <c:v>0</c:v>
                </c:pt>
                <c:pt idx="1497">
                  <c:v>0</c:v>
                </c:pt>
                <c:pt idx="1498">
                  <c:v>0</c:v>
                </c:pt>
                <c:pt idx="1499">
                  <c:v>0</c:v>
                </c:pt>
                <c:pt idx="1500">
                  <c:v>0</c:v>
                </c:pt>
                <c:pt idx="1501">
                  <c:v>0</c:v>
                </c:pt>
                <c:pt idx="1502">
                  <c:v>0</c:v>
                </c:pt>
                <c:pt idx="1503">
                  <c:v>0</c:v>
                </c:pt>
                <c:pt idx="1504">
                  <c:v>0</c:v>
                </c:pt>
                <c:pt idx="1505">
                  <c:v>0</c:v>
                </c:pt>
                <c:pt idx="1506">
                  <c:v>0</c:v>
                </c:pt>
                <c:pt idx="1507">
                  <c:v>0</c:v>
                </c:pt>
                <c:pt idx="1508">
                  <c:v>0</c:v>
                </c:pt>
                <c:pt idx="1509">
                  <c:v>0</c:v>
                </c:pt>
                <c:pt idx="1510">
                  <c:v>0</c:v>
                </c:pt>
                <c:pt idx="1511">
                  <c:v>0</c:v>
                </c:pt>
                <c:pt idx="1512">
                  <c:v>0</c:v>
                </c:pt>
                <c:pt idx="1513">
                  <c:v>0</c:v>
                </c:pt>
                <c:pt idx="1514">
                  <c:v>0</c:v>
                </c:pt>
                <c:pt idx="1515">
                  <c:v>0</c:v>
                </c:pt>
                <c:pt idx="1516">
                  <c:v>0</c:v>
                </c:pt>
                <c:pt idx="1517">
                  <c:v>0</c:v>
                </c:pt>
                <c:pt idx="1518">
                  <c:v>0</c:v>
                </c:pt>
                <c:pt idx="1519">
                  <c:v>0</c:v>
                </c:pt>
                <c:pt idx="1520">
                  <c:v>0</c:v>
                </c:pt>
                <c:pt idx="1521">
                  <c:v>0</c:v>
                </c:pt>
                <c:pt idx="1522">
                  <c:v>0</c:v>
                </c:pt>
                <c:pt idx="1523">
                  <c:v>6.9444444444444448E-2</c:v>
                </c:pt>
                <c:pt idx="1524">
                  <c:v>0.20833333333333331</c:v>
                </c:pt>
                <c:pt idx="1525">
                  <c:v>0.38888888888888851</c:v>
                </c:pt>
                <c:pt idx="1526">
                  <c:v>0.54166666666666741</c:v>
                </c:pt>
                <c:pt idx="1527">
                  <c:v>0.63888888888888806</c:v>
                </c:pt>
                <c:pt idx="1528">
                  <c:v>0.63888888888888806</c:v>
                </c:pt>
                <c:pt idx="1529">
                  <c:v>0.55555555555555558</c:v>
                </c:pt>
                <c:pt idx="1530">
                  <c:v>0.43055555555555575</c:v>
                </c:pt>
                <c:pt idx="1531">
                  <c:v>0.27777777777777779</c:v>
                </c:pt>
                <c:pt idx="1532">
                  <c:v>0.12499999999999981</c:v>
                </c:pt>
                <c:pt idx="1533">
                  <c:v>0</c:v>
                </c:pt>
                <c:pt idx="1534">
                  <c:v>0</c:v>
                </c:pt>
                <c:pt idx="1535">
                  <c:v>0</c:v>
                </c:pt>
                <c:pt idx="1536">
                  <c:v>0</c:v>
                </c:pt>
                <c:pt idx="1537">
                  <c:v>0</c:v>
                </c:pt>
                <c:pt idx="1538">
                  <c:v>0</c:v>
                </c:pt>
                <c:pt idx="1539">
                  <c:v>0</c:v>
                </c:pt>
                <c:pt idx="1540">
                  <c:v>0</c:v>
                </c:pt>
                <c:pt idx="1541">
                  <c:v>0</c:v>
                </c:pt>
                <c:pt idx="1542">
                  <c:v>0</c:v>
                </c:pt>
                <c:pt idx="1543">
                  <c:v>0</c:v>
                </c:pt>
                <c:pt idx="1544">
                  <c:v>0</c:v>
                </c:pt>
                <c:pt idx="1545">
                  <c:v>0</c:v>
                </c:pt>
                <c:pt idx="1546">
                  <c:v>0</c:v>
                </c:pt>
                <c:pt idx="1547">
                  <c:v>0</c:v>
                </c:pt>
                <c:pt idx="1548">
                  <c:v>0</c:v>
                </c:pt>
                <c:pt idx="1549">
                  <c:v>0</c:v>
                </c:pt>
                <c:pt idx="1550">
                  <c:v>0</c:v>
                </c:pt>
                <c:pt idx="1551">
                  <c:v>0</c:v>
                </c:pt>
                <c:pt idx="1552">
                  <c:v>0</c:v>
                </c:pt>
                <c:pt idx="1553">
                  <c:v>0</c:v>
                </c:pt>
                <c:pt idx="1554">
                  <c:v>0</c:v>
                </c:pt>
                <c:pt idx="1555">
                  <c:v>0</c:v>
                </c:pt>
                <c:pt idx="1556">
                  <c:v>0</c:v>
                </c:pt>
                <c:pt idx="1557">
                  <c:v>0</c:v>
                </c:pt>
                <c:pt idx="1558">
                  <c:v>0</c:v>
                </c:pt>
                <c:pt idx="1559">
                  <c:v>0</c:v>
                </c:pt>
                <c:pt idx="1560">
                  <c:v>0</c:v>
                </c:pt>
                <c:pt idx="1561">
                  <c:v>0</c:v>
                </c:pt>
                <c:pt idx="1562">
                  <c:v>0</c:v>
                </c:pt>
                <c:pt idx="1563">
                  <c:v>0</c:v>
                </c:pt>
                <c:pt idx="1564">
                  <c:v>0</c:v>
                </c:pt>
                <c:pt idx="1565">
                  <c:v>0</c:v>
                </c:pt>
                <c:pt idx="1566">
                  <c:v>0</c:v>
                </c:pt>
                <c:pt idx="1567">
                  <c:v>0</c:v>
                </c:pt>
                <c:pt idx="1568">
                  <c:v>0</c:v>
                </c:pt>
                <c:pt idx="1569">
                  <c:v>0</c:v>
                </c:pt>
                <c:pt idx="1570">
                  <c:v>0</c:v>
                </c:pt>
                <c:pt idx="1571">
                  <c:v>0</c:v>
                </c:pt>
                <c:pt idx="1572">
                  <c:v>0</c:v>
                </c:pt>
                <c:pt idx="1573">
                  <c:v>0</c:v>
                </c:pt>
                <c:pt idx="1574">
                  <c:v>0</c:v>
                </c:pt>
                <c:pt idx="1575">
                  <c:v>0</c:v>
                </c:pt>
                <c:pt idx="1576">
                  <c:v>0</c:v>
                </c:pt>
                <c:pt idx="1577">
                  <c:v>0</c:v>
                </c:pt>
                <c:pt idx="1578">
                  <c:v>5.5555555555556344E-2</c:v>
                </c:pt>
                <c:pt idx="1579">
                  <c:v>8.3333333333332538E-2</c:v>
                </c:pt>
                <c:pt idx="1580">
                  <c:v>0.11111111111111072</c:v>
                </c:pt>
                <c:pt idx="1581">
                  <c:v>0.12500000000000078</c:v>
                </c:pt>
                <c:pt idx="1582">
                  <c:v>0.1388888888888889</c:v>
                </c:pt>
                <c:pt idx="1583">
                  <c:v>0.18055555555555516</c:v>
                </c:pt>
                <c:pt idx="1584">
                  <c:v>0.20833333333333331</c:v>
                </c:pt>
                <c:pt idx="1585">
                  <c:v>0.23611111111111149</c:v>
                </c:pt>
                <c:pt idx="1586">
                  <c:v>0.26388888888888967</c:v>
                </c:pt>
                <c:pt idx="1587">
                  <c:v>0.27777777777777779</c:v>
                </c:pt>
                <c:pt idx="1588">
                  <c:v>0.26388888888888767</c:v>
                </c:pt>
                <c:pt idx="1589">
                  <c:v>0.22222222222222143</c:v>
                </c:pt>
                <c:pt idx="1590">
                  <c:v>0.18055555555555516</c:v>
                </c:pt>
                <c:pt idx="1591">
                  <c:v>0.1388888888888889</c:v>
                </c:pt>
                <c:pt idx="1592">
                  <c:v>0.11111111111111269</c:v>
                </c:pt>
                <c:pt idx="1593">
                  <c:v>8.3333333333332538E-2</c:v>
                </c:pt>
                <c:pt idx="1594">
                  <c:v>5.5555555555554373E-2</c:v>
                </c:pt>
                <c:pt idx="1595">
                  <c:v>8.3333333333334522E-2</c:v>
                </c:pt>
                <c:pt idx="1596">
                  <c:v>0.11111111111111072</c:v>
                </c:pt>
                <c:pt idx="1597">
                  <c:v>0.15277777777777699</c:v>
                </c:pt>
                <c:pt idx="1598">
                  <c:v>0.20833333333333331</c:v>
                </c:pt>
                <c:pt idx="1599">
                  <c:v>0.23611111111111149</c:v>
                </c:pt>
                <c:pt idx="1600">
                  <c:v>0.26388888888888967</c:v>
                </c:pt>
                <c:pt idx="1601">
                  <c:v>0.27777777777777779</c:v>
                </c:pt>
                <c:pt idx="1602">
                  <c:v>0.24999999999999961</c:v>
                </c:pt>
                <c:pt idx="1603">
                  <c:v>0.19444444444444522</c:v>
                </c:pt>
                <c:pt idx="1604">
                  <c:v>0.15277777777777896</c:v>
                </c:pt>
                <c:pt idx="1605">
                  <c:v>9.7222222222220642E-2</c:v>
                </c:pt>
                <c:pt idx="1606">
                  <c:v>5.5555555555554373E-2</c:v>
                </c:pt>
                <c:pt idx="1607">
                  <c:v>2.7777777777778172E-2</c:v>
                </c:pt>
                <c:pt idx="1608">
                  <c:v>0</c:v>
                </c:pt>
                <c:pt idx="1609">
                  <c:v>0</c:v>
                </c:pt>
                <c:pt idx="1610">
                  <c:v>0</c:v>
                </c:pt>
                <c:pt idx="1611">
                  <c:v>0</c:v>
                </c:pt>
                <c:pt idx="1612">
                  <c:v>0</c:v>
                </c:pt>
                <c:pt idx="1613">
                  <c:v>0</c:v>
                </c:pt>
                <c:pt idx="1614">
                  <c:v>0</c:v>
                </c:pt>
                <c:pt idx="1615">
                  <c:v>0</c:v>
                </c:pt>
                <c:pt idx="1616">
                  <c:v>0</c:v>
                </c:pt>
                <c:pt idx="1617">
                  <c:v>0</c:v>
                </c:pt>
                <c:pt idx="1618">
                  <c:v>0</c:v>
                </c:pt>
                <c:pt idx="1619">
                  <c:v>0</c:v>
                </c:pt>
                <c:pt idx="1620">
                  <c:v>0</c:v>
                </c:pt>
                <c:pt idx="1621">
                  <c:v>0</c:v>
                </c:pt>
                <c:pt idx="1622">
                  <c:v>0</c:v>
                </c:pt>
                <c:pt idx="1623">
                  <c:v>0</c:v>
                </c:pt>
                <c:pt idx="1624">
                  <c:v>0</c:v>
                </c:pt>
                <c:pt idx="1625">
                  <c:v>6.9444444444444448E-2</c:v>
                </c:pt>
                <c:pt idx="1626">
                  <c:v>0.19444444444444325</c:v>
                </c:pt>
                <c:pt idx="1627">
                  <c:v>0.33333333333333409</c:v>
                </c:pt>
                <c:pt idx="1628">
                  <c:v>0.44444444444444481</c:v>
                </c:pt>
                <c:pt idx="1629">
                  <c:v>0.51388888888888928</c:v>
                </c:pt>
                <c:pt idx="1630">
                  <c:v>0.51388888888888928</c:v>
                </c:pt>
                <c:pt idx="1631">
                  <c:v>0.43055555555555475</c:v>
                </c:pt>
                <c:pt idx="1632">
                  <c:v>0.30555555555555597</c:v>
                </c:pt>
                <c:pt idx="1633">
                  <c:v>0.16666666666666705</c:v>
                </c:pt>
                <c:pt idx="1634">
                  <c:v>5.5555555555554373E-2</c:v>
                </c:pt>
                <c:pt idx="1635">
                  <c:v>1.3888888888888099E-2</c:v>
                </c:pt>
                <c:pt idx="1636">
                  <c:v>1.3888888888890073E-2</c:v>
                </c:pt>
                <c:pt idx="1637">
                  <c:v>5.5555555555556344E-2</c:v>
                </c:pt>
                <c:pt idx="1638">
                  <c:v>9.7222222222220642E-2</c:v>
                </c:pt>
                <c:pt idx="1639">
                  <c:v>0.12499999999999881</c:v>
                </c:pt>
                <c:pt idx="1640">
                  <c:v>0.12500000000000078</c:v>
                </c:pt>
                <c:pt idx="1641">
                  <c:v>8.3333333333334522E-2</c:v>
                </c:pt>
                <c:pt idx="1642">
                  <c:v>1.3888888888888099E-2</c:v>
                </c:pt>
                <c:pt idx="1643">
                  <c:v>0</c:v>
                </c:pt>
                <c:pt idx="1644">
                  <c:v>0</c:v>
                </c:pt>
                <c:pt idx="1645">
                  <c:v>0</c:v>
                </c:pt>
                <c:pt idx="1646">
                  <c:v>0</c:v>
                </c:pt>
                <c:pt idx="1647">
                  <c:v>0</c:v>
                </c:pt>
                <c:pt idx="1648">
                  <c:v>0</c:v>
                </c:pt>
                <c:pt idx="1649">
                  <c:v>0</c:v>
                </c:pt>
                <c:pt idx="1650">
                  <c:v>0</c:v>
                </c:pt>
                <c:pt idx="1651">
                  <c:v>0</c:v>
                </c:pt>
                <c:pt idx="1652">
                  <c:v>0</c:v>
                </c:pt>
                <c:pt idx="1653">
                  <c:v>0</c:v>
                </c:pt>
                <c:pt idx="1654">
                  <c:v>0</c:v>
                </c:pt>
                <c:pt idx="1655">
                  <c:v>0</c:v>
                </c:pt>
                <c:pt idx="1656">
                  <c:v>0</c:v>
                </c:pt>
                <c:pt idx="1657">
                  <c:v>0</c:v>
                </c:pt>
                <c:pt idx="1658">
                  <c:v>0</c:v>
                </c:pt>
                <c:pt idx="1659">
                  <c:v>0</c:v>
                </c:pt>
                <c:pt idx="1660">
                  <c:v>0</c:v>
                </c:pt>
                <c:pt idx="1661">
                  <c:v>0</c:v>
                </c:pt>
                <c:pt idx="1662">
                  <c:v>0</c:v>
                </c:pt>
                <c:pt idx="1663">
                  <c:v>0</c:v>
                </c:pt>
                <c:pt idx="1664">
                  <c:v>0</c:v>
                </c:pt>
                <c:pt idx="1665">
                  <c:v>0</c:v>
                </c:pt>
                <c:pt idx="1666">
                  <c:v>0</c:v>
                </c:pt>
                <c:pt idx="1667">
                  <c:v>0</c:v>
                </c:pt>
                <c:pt idx="1668">
                  <c:v>0</c:v>
                </c:pt>
                <c:pt idx="1669">
                  <c:v>0</c:v>
                </c:pt>
                <c:pt idx="1670">
                  <c:v>0</c:v>
                </c:pt>
                <c:pt idx="1671">
                  <c:v>0</c:v>
                </c:pt>
                <c:pt idx="1672">
                  <c:v>0</c:v>
                </c:pt>
                <c:pt idx="1673">
                  <c:v>0</c:v>
                </c:pt>
                <c:pt idx="1674">
                  <c:v>0</c:v>
                </c:pt>
                <c:pt idx="1675">
                  <c:v>0</c:v>
                </c:pt>
                <c:pt idx="1676">
                  <c:v>1.3888888888890073E-2</c:v>
                </c:pt>
                <c:pt idx="1677">
                  <c:v>4.1666666666668246E-2</c:v>
                </c:pt>
                <c:pt idx="1678">
                  <c:v>6.9444444444444448E-2</c:v>
                </c:pt>
                <c:pt idx="1679">
                  <c:v>8.3333333333332538E-2</c:v>
                </c:pt>
                <c:pt idx="1680">
                  <c:v>8.3333333333332538E-2</c:v>
                </c:pt>
                <c:pt idx="1681">
                  <c:v>5.5555555555556344E-2</c:v>
                </c:pt>
                <c:pt idx="1682">
                  <c:v>1.3888888888890073E-2</c:v>
                </c:pt>
                <c:pt idx="1683">
                  <c:v>0</c:v>
                </c:pt>
                <c:pt idx="1684">
                  <c:v>0</c:v>
                </c:pt>
                <c:pt idx="1685">
                  <c:v>0</c:v>
                </c:pt>
                <c:pt idx="1686">
                  <c:v>0</c:v>
                </c:pt>
                <c:pt idx="1687">
                  <c:v>0</c:v>
                </c:pt>
                <c:pt idx="1688">
                  <c:v>0</c:v>
                </c:pt>
                <c:pt idx="1689">
                  <c:v>0</c:v>
                </c:pt>
                <c:pt idx="1690">
                  <c:v>0</c:v>
                </c:pt>
                <c:pt idx="1691">
                  <c:v>0</c:v>
                </c:pt>
                <c:pt idx="1692">
                  <c:v>0</c:v>
                </c:pt>
                <c:pt idx="1693">
                  <c:v>0</c:v>
                </c:pt>
                <c:pt idx="1694">
                  <c:v>0</c:v>
                </c:pt>
                <c:pt idx="1695">
                  <c:v>0</c:v>
                </c:pt>
                <c:pt idx="1696">
                  <c:v>0</c:v>
                </c:pt>
                <c:pt idx="1697">
                  <c:v>0</c:v>
                </c:pt>
                <c:pt idx="1698">
                  <c:v>0</c:v>
                </c:pt>
                <c:pt idx="1699">
                  <c:v>1.3888888888888099E-2</c:v>
                </c:pt>
                <c:pt idx="1700">
                  <c:v>4.1666666666664298E-2</c:v>
                </c:pt>
                <c:pt idx="1701">
                  <c:v>5.5555555555556344E-2</c:v>
                </c:pt>
                <c:pt idx="1702">
                  <c:v>5.5555555555556344E-2</c:v>
                </c:pt>
                <c:pt idx="1703">
                  <c:v>6.9444444444444448E-2</c:v>
                </c:pt>
                <c:pt idx="1704">
                  <c:v>6.9444444444444448E-2</c:v>
                </c:pt>
                <c:pt idx="1705">
                  <c:v>5.5555555555554373E-2</c:v>
                </c:pt>
                <c:pt idx="1706">
                  <c:v>5.5555555555556344E-2</c:v>
                </c:pt>
                <c:pt idx="1707">
                  <c:v>4.1666666666666269E-2</c:v>
                </c:pt>
                <c:pt idx="1708">
                  <c:v>2.7777777777778172E-2</c:v>
                </c:pt>
                <c:pt idx="1709">
                  <c:v>2.7777777777778172E-2</c:v>
                </c:pt>
                <c:pt idx="1710">
                  <c:v>0</c:v>
                </c:pt>
                <c:pt idx="1711">
                  <c:v>0</c:v>
                </c:pt>
                <c:pt idx="1712">
                  <c:v>0</c:v>
                </c:pt>
                <c:pt idx="1713">
                  <c:v>0</c:v>
                </c:pt>
                <c:pt idx="1714">
                  <c:v>0</c:v>
                </c:pt>
                <c:pt idx="1715">
                  <c:v>0</c:v>
                </c:pt>
                <c:pt idx="1716">
                  <c:v>0</c:v>
                </c:pt>
                <c:pt idx="1717">
                  <c:v>0</c:v>
                </c:pt>
                <c:pt idx="1718">
                  <c:v>0</c:v>
                </c:pt>
                <c:pt idx="1719">
                  <c:v>0</c:v>
                </c:pt>
                <c:pt idx="1720">
                  <c:v>0</c:v>
                </c:pt>
                <c:pt idx="1721">
                  <c:v>0</c:v>
                </c:pt>
                <c:pt idx="1722">
                  <c:v>0</c:v>
                </c:pt>
                <c:pt idx="1723">
                  <c:v>0</c:v>
                </c:pt>
                <c:pt idx="1724">
                  <c:v>0</c:v>
                </c:pt>
                <c:pt idx="1725">
                  <c:v>8.3333333333336493E-2</c:v>
                </c:pt>
                <c:pt idx="1726">
                  <c:v>0.19444444444444128</c:v>
                </c:pt>
                <c:pt idx="1727">
                  <c:v>0.31944444444444209</c:v>
                </c:pt>
                <c:pt idx="1728">
                  <c:v>0.45833333333333492</c:v>
                </c:pt>
                <c:pt idx="1729">
                  <c:v>0.59722222222222376</c:v>
                </c:pt>
                <c:pt idx="1730">
                  <c:v>0.68055555555555636</c:v>
                </c:pt>
                <c:pt idx="1731">
                  <c:v>0.70833333333333248</c:v>
                </c:pt>
                <c:pt idx="1732">
                  <c:v>0.70833333333333248</c:v>
                </c:pt>
                <c:pt idx="1733">
                  <c:v>0.68055555555555636</c:v>
                </c:pt>
                <c:pt idx="1734">
                  <c:v>0.65277777777777812</c:v>
                </c:pt>
                <c:pt idx="1735">
                  <c:v>0.63888888888888806</c:v>
                </c:pt>
                <c:pt idx="1736">
                  <c:v>0.65277777777777812</c:v>
                </c:pt>
                <c:pt idx="1737">
                  <c:v>0.65277777777777812</c:v>
                </c:pt>
                <c:pt idx="1738">
                  <c:v>0.63888888888888806</c:v>
                </c:pt>
                <c:pt idx="1739">
                  <c:v>0.61111111111110994</c:v>
                </c:pt>
                <c:pt idx="1740">
                  <c:v>0.54166666666666741</c:v>
                </c:pt>
                <c:pt idx="1741">
                  <c:v>0.44444444444444481</c:v>
                </c:pt>
                <c:pt idx="1742">
                  <c:v>0.37499999999999839</c:v>
                </c:pt>
                <c:pt idx="1743">
                  <c:v>0.33333333333333409</c:v>
                </c:pt>
                <c:pt idx="1744">
                  <c:v>0.29166666666666785</c:v>
                </c:pt>
                <c:pt idx="1745">
                  <c:v>0.27777777777777779</c:v>
                </c:pt>
                <c:pt idx="1746">
                  <c:v>0.27777777777777779</c:v>
                </c:pt>
                <c:pt idx="1747">
                  <c:v>0.24999999999999961</c:v>
                </c:pt>
                <c:pt idx="1748">
                  <c:v>0.22222222222222143</c:v>
                </c:pt>
                <c:pt idx="1749">
                  <c:v>0.19444444444444522</c:v>
                </c:pt>
                <c:pt idx="1750">
                  <c:v>0.15277777777777896</c:v>
                </c:pt>
                <c:pt idx="1751">
                  <c:v>0.1388888888888889</c:v>
                </c:pt>
                <c:pt idx="1752">
                  <c:v>0.1388888888888889</c:v>
                </c:pt>
                <c:pt idx="1753">
                  <c:v>0.1388888888888889</c:v>
                </c:pt>
                <c:pt idx="1754">
                  <c:v>0.1388888888888889</c:v>
                </c:pt>
                <c:pt idx="1755">
                  <c:v>0.1388888888888889</c:v>
                </c:pt>
                <c:pt idx="1756">
                  <c:v>0.1388888888888889</c:v>
                </c:pt>
                <c:pt idx="1757">
                  <c:v>0.15277777777777699</c:v>
                </c:pt>
                <c:pt idx="1758">
                  <c:v>0.15277777777777699</c:v>
                </c:pt>
                <c:pt idx="1759">
                  <c:v>0.15277777777777699</c:v>
                </c:pt>
                <c:pt idx="1760">
                  <c:v>0.16666666666666705</c:v>
                </c:pt>
                <c:pt idx="1761">
                  <c:v>0.16666666666666705</c:v>
                </c:pt>
                <c:pt idx="1762">
                  <c:v>0.16666666666666705</c:v>
                </c:pt>
                <c:pt idx="1763">
                  <c:v>0.16666666666666705</c:v>
                </c:pt>
                <c:pt idx="1764">
                  <c:v>0.18055555555555516</c:v>
                </c:pt>
                <c:pt idx="1765">
                  <c:v>0.22222222222222143</c:v>
                </c:pt>
                <c:pt idx="1766">
                  <c:v>0.30555555555555597</c:v>
                </c:pt>
                <c:pt idx="1767">
                  <c:v>0.41666666666666663</c:v>
                </c:pt>
                <c:pt idx="1768">
                  <c:v>0.55555555555555558</c:v>
                </c:pt>
                <c:pt idx="1769">
                  <c:v>0.70833333333333448</c:v>
                </c:pt>
                <c:pt idx="1770">
                  <c:v>0.83333333333333326</c:v>
                </c:pt>
                <c:pt idx="1771">
                  <c:v>0.88888888888888773</c:v>
                </c:pt>
                <c:pt idx="1772">
                  <c:v>0.88888888888888773</c:v>
                </c:pt>
                <c:pt idx="1773">
                  <c:v>0.86111111111111149</c:v>
                </c:pt>
                <c:pt idx="1774">
                  <c:v>0.79166666666666707</c:v>
                </c:pt>
                <c:pt idx="1775">
                  <c:v>0.70833333333333348</c:v>
                </c:pt>
                <c:pt idx="1776">
                  <c:v>0.6666666666666663</c:v>
                </c:pt>
                <c:pt idx="1777">
                  <c:v>0.68055555555555536</c:v>
                </c:pt>
                <c:pt idx="1778">
                  <c:v>0.75000000000000078</c:v>
                </c:pt>
                <c:pt idx="1779">
                  <c:v>0.86111111111111149</c:v>
                </c:pt>
                <c:pt idx="1780">
                  <c:v>0.95833333333333315</c:v>
                </c:pt>
                <c:pt idx="1781">
                  <c:v>0.98611111111111127</c:v>
                </c:pt>
                <c:pt idx="1782">
                  <c:v>0.93055555555555491</c:v>
                </c:pt>
                <c:pt idx="1783">
                  <c:v>0.8194444444444442</c:v>
                </c:pt>
                <c:pt idx="1784">
                  <c:v>0.6805555555555558</c:v>
                </c:pt>
                <c:pt idx="1785">
                  <c:v>0.58333333333333326</c:v>
                </c:pt>
                <c:pt idx="1786">
                  <c:v>0.54166666666666696</c:v>
                </c:pt>
                <c:pt idx="1787">
                  <c:v>0.5277777777777779</c:v>
                </c:pt>
                <c:pt idx="1788">
                  <c:v>0.54166666666666641</c:v>
                </c:pt>
                <c:pt idx="1789">
                  <c:v>0.59722222222222232</c:v>
                </c:pt>
                <c:pt idx="1790">
                  <c:v>0.69444444444444442</c:v>
                </c:pt>
                <c:pt idx="1791">
                  <c:v>0.8194444444444442</c:v>
                </c:pt>
                <c:pt idx="1792">
                  <c:v>0.94444444444444453</c:v>
                </c:pt>
                <c:pt idx="1793">
                  <c:v>0.98611111111111116</c:v>
                </c:pt>
                <c:pt idx="1794">
                  <c:v>1.2083333333333333</c:v>
                </c:pt>
                <c:pt idx="1795">
                  <c:v>0.72222222222222221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E45E-CE45-96B9-83707EF0442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792075999"/>
        <c:axId val="1770446863"/>
      </c:scatterChart>
      <c:valAx>
        <c:axId val="1792075999"/>
        <c:scaling>
          <c:orientation val="minMax"/>
          <c:max val="18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2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200"/>
                  <a:t>Driving 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2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70446863"/>
        <c:crosses val="autoZero"/>
        <c:crossBetween val="midCat"/>
      </c:valAx>
      <c:valAx>
        <c:axId val="1770446863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2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200" b="0" i="0" u="none" strike="noStrike" baseline="0">
                    <a:effectLst/>
                  </a:rPr>
                  <a:t>Deceleration</a:t>
                </a:r>
                <a:r>
                  <a:rPr lang="en-GB" sz="1200"/>
                  <a:t> (kJ)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2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92075999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Cumulative</a:t>
            </a:r>
            <a:r>
              <a:rPr lang="en-GB" baseline="0"/>
              <a:t> Tractive and Braking Energy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Tractive Energy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2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'WLTP Cycle Calculations'!$C$10:$C$1810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'WLTP Cycle Calculations'!$Q$10:$Q$1810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4.6945507716716614E-2</c:v>
                </c:pt>
                <c:pt idx="13">
                  <c:v>0.99449401680703409</c:v>
                </c:pt>
                <c:pt idx="14">
                  <c:v>5.500724438273437</c:v>
                </c:pt>
                <c:pt idx="15">
                  <c:v>13.321508342463781</c:v>
                </c:pt>
                <c:pt idx="16">
                  <c:v>22.847098129152535</c:v>
                </c:pt>
                <c:pt idx="17">
                  <c:v>37.672141575283007</c:v>
                </c:pt>
                <c:pt idx="18">
                  <c:v>57.799856746393118</c:v>
                </c:pt>
                <c:pt idx="19">
                  <c:v>74.12998684192489</c:v>
                </c:pt>
                <c:pt idx="20">
                  <c:v>82.074613733674198</c:v>
                </c:pt>
                <c:pt idx="21">
                  <c:v>86.84711959507834</c:v>
                </c:pt>
                <c:pt idx="22">
                  <c:v>91.400060696663985</c:v>
                </c:pt>
                <c:pt idx="23">
                  <c:v>96.317698244554705</c:v>
                </c:pt>
                <c:pt idx="24">
                  <c:v>104.51663923232428</c:v>
                </c:pt>
                <c:pt idx="25">
                  <c:v>115.53733511366522</c:v>
                </c:pt>
                <c:pt idx="26">
                  <c:v>128.47204546920321</c:v>
                </c:pt>
                <c:pt idx="27">
                  <c:v>146.81219229409439</c:v>
                </c:pt>
                <c:pt idx="28">
                  <c:v>167.6569316322728</c:v>
                </c:pt>
                <c:pt idx="29">
                  <c:v>189.01364988293213</c:v>
                </c:pt>
                <c:pt idx="30">
                  <c:v>206.79064205170312</c:v>
                </c:pt>
                <c:pt idx="31">
                  <c:v>219.6979252298905</c:v>
                </c:pt>
                <c:pt idx="32">
                  <c:v>230.521635423086</c:v>
                </c:pt>
                <c:pt idx="33">
                  <c:v>240.33402009819829</c:v>
                </c:pt>
                <c:pt idx="34">
                  <c:v>248.2568760428274</c:v>
                </c:pt>
                <c:pt idx="35">
                  <c:v>252.92543870437012</c:v>
                </c:pt>
                <c:pt idx="36">
                  <c:v>252.92543870437012</c:v>
                </c:pt>
                <c:pt idx="37">
                  <c:v>252.92543870437012</c:v>
                </c:pt>
                <c:pt idx="38">
                  <c:v>252.92543870437012</c:v>
                </c:pt>
                <c:pt idx="39">
                  <c:v>252.92543870437012</c:v>
                </c:pt>
                <c:pt idx="40">
                  <c:v>252.92543870437012</c:v>
                </c:pt>
                <c:pt idx="41">
                  <c:v>252.92543870437012</c:v>
                </c:pt>
                <c:pt idx="42">
                  <c:v>252.92543870437012</c:v>
                </c:pt>
                <c:pt idx="43">
                  <c:v>252.92543870437012</c:v>
                </c:pt>
                <c:pt idx="44">
                  <c:v>252.92543870437012</c:v>
                </c:pt>
                <c:pt idx="45">
                  <c:v>252.92543870437012</c:v>
                </c:pt>
                <c:pt idx="46">
                  <c:v>252.92543870437012</c:v>
                </c:pt>
                <c:pt idx="47">
                  <c:v>252.92543870437012</c:v>
                </c:pt>
                <c:pt idx="48">
                  <c:v>252.92543870437012</c:v>
                </c:pt>
                <c:pt idx="49">
                  <c:v>253.45923329357305</c:v>
                </c:pt>
                <c:pt idx="50">
                  <c:v>254.32114670993647</c:v>
                </c:pt>
                <c:pt idx="51">
                  <c:v>254.32114670993647</c:v>
                </c:pt>
                <c:pt idx="52">
                  <c:v>254.32114670993647</c:v>
                </c:pt>
                <c:pt idx="53">
                  <c:v>254.32114670993647</c:v>
                </c:pt>
                <c:pt idx="54">
                  <c:v>254.32114670993647</c:v>
                </c:pt>
                <c:pt idx="55">
                  <c:v>255.18656633553942</c:v>
                </c:pt>
                <c:pt idx="56">
                  <c:v>256.16258781299422</c:v>
                </c:pt>
                <c:pt idx="57">
                  <c:v>257.47041484600459</c:v>
                </c:pt>
                <c:pt idx="58">
                  <c:v>259.15308966613821</c:v>
                </c:pt>
                <c:pt idx="59">
                  <c:v>262.96933367464351</c:v>
                </c:pt>
                <c:pt idx="60">
                  <c:v>267.8473607572854</c:v>
                </c:pt>
                <c:pt idx="61">
                  <c:v>270.81553121746026</c:v>
                </c:pt>
                <c:pt idx="62">
                  <c:v>273.46726779959107</c:v>
                </c:pt>
                <c:pt idx="63">
                  <c:v>276.62054377918395</c:v>
                </c:pt>
                <c:pt idx="64">
                  <c:v>280.59115707781689</c:v>
                </c:pt>
                <c:pt idx="65">
                  <c:v>283.74990228430374</c:v>
                </c:pt>
                <c:pt idx="66">
                  <c:v>286.29904673183631</c:v>
                </c:pt>
                <c:pt idx="67">
                  <c:v>291.60848378473287</c:v>
                </c:pt>
                <c:pt idx="68">
                  <c:v>302.36496534798766</c:v>
                </c:pt>
                <c:pt idx="69">
                  <c:v>317.71866767341339</c:v>
                </c:pt>
                <c:pt idx="70">
                  <c:v>336.33271940858685</c:v>
                </c:pt>
                <c:pt idx="71">
                  <c:v>356.01810701852418</c:v>
                </c:pt>
                <c:pt idx="72">
                  <c:v>373.17641402756868</c:v>
                </c:pt>
                <c:pt idx="73">
                  <c:v>385.98702859803745</c:v>
                </c:pt>
                <c:pt idx="74">
                  <c:v>396.32495874589563</c:v>
                </c:pt>
                <c:pt idx="75">
                  <c:v>406.64337322759036</c:v>
                </c:pt>
                <c:pt idx="76">
                  <c:v>417.99782533857581</c:v>
                </c:pt>
                <c:pt idx="77">
                  <c:v>429.05007549570871</c:v>
                </c:pt>
                <c:pt idx="78">
                  <c:v>437.12795395111999</c:v>
                </c:pt>
                <c:pt idx="79">
                  <c:v>440.52834574385997</c:v>
                </c:pt>
                <c:pt idx="80">
                  <c:v>441.33448171442785</c:v>
                </c:pt>
                <c:pt idx="81">
                  <c:v>441.33448171442785</c:v>
                </c:pt>
                <c:pt idx="82">
                  <c:v>441.33448171442785</c:v>
                </c:pt>
                <c:pt idx="83">
                  <c:v>443.33470005789894</c:v>
                </c:pt>
                <c:pt idx="84">
                  <c:v>443.60884957007977</c:v>
                </c:pt>
                <c:pt idx="85">
                  <c:v>443.60884957007977</c:v>
                </c:pt>
                <c:pt idx="86">
                  <c:v>443.60884957007977</c:v>
                </c:pt>
                <c:pt idx="87">
                  <c:v>443.74878807943242</c:v>
                </c:pt>
                <c:pt idx="88">
                  <c:v>443.74878807943242</c:v>
                </c:pt>
                <c:pt idx="89">
                  <c:v>443.74878807943242</c:v>
                </c:pt>
                <c:pt idx="90">
                  <c:v>443.74878807943242</c:v>
                </c:pt>
                <c:pt idx="91">
                  <c:v>443.74878807943242</c:v>
                </c:pt>
                <c:pt idx="92">
                  <c:v>443.74878807943242</c:v>
                </c:pt>
                <c:pt idx="93">
                  <c:v>443.74878807943242</c:v>
                </c:pt>
                <c:pt idx="94">
                  <c:v>443.74878807943242</c:v>
                </c:pt>
                <c:pt idx="95">
                  <c:v>443.74878807943242</c:v>
                </c:pt>
                <c:pt idx="96">
                  <c:v>443.74878807943242</c:v>
                </c:pt>
                <c:pt idx="97">
                  <c:v>443.74878807943242</c:v>
                </c:pt>
                <c:pt idx="98">
                  <c:v>443.74878807943242</c:v>
                </c:pt>
                <c:pt idx="99">
                  <c:v>443.74878807943242</c:v>
                </c:pt>
                <c:pt idx="100">
                  <c:v>443.74878807943242</c:v>
                </c:pt>
                <c:pt idx="101">
                  <c:v>443.74878807943242</c:v>
                </c:pt>
                <c:pt idx="102">
                  <c:v>443.74878807943242</c:v>
                </c:pt>
                <c:pt idx="103">
                  <c:v>443.74878807943242</c:v>
                </c:pt>
                <c:pt idx="104">
                  <c:v>443.74878807943242</c:v>
                </c:pt>
                <c:pt idx="105">
                  <c:v>443.74878807943242</c:v>
                </c:pt>
                <c:pt idx="106">
                  <c:v>443.74878807943242</c:v>
                </c:pt>
                <c:pt idx="107">
                  <c:v>443.74878807943242</c:v>
                </c:pt>
                <c:pt idx="108">
                  <c:v>443.74878807943242</c:v>
                </c:pt>
                <c:pt idx="109">
                  <c:v>443.74878807943242</c:v>
                </c:pt>
                <c:pt idx="110">
                  <c:v>443.74878807943242</c:v>
                </c:pt>
                <c:pt idx="111">
                  <c:v>443.74878807943242</c:v>
                </c:pt>
                <c:pt idx="112">
                  <c:v>443.74878807943242</c:v>
                </c:pt>
                <c:pt idx="113">
                  <c:v>443.74878807943242</c:v>
                </c:pt>
                <c:pt idx="114">
                  <c:v>443.74878807943242</c:v>
                </c:pt>
                <c:pt idx="115">
                  <c:v>443.74878807943242</c:v>
                </c:pt>
                <c:pt idx="116">
                  <c:v>443.74878807943242</c:v>
                </c:pt>
                <c:pt idx="117">
                  <c:v>443.74878807943242</c:v>
                </c:pt>
                <c:pt idx="118">
                  <c:v>443.74878807943242</c:v>
                </c:pt>
                <c:pt idx="119">
                  <c:v>443.74878807943242</c:v>
                </c:pt>
                <c:pt idx="120">
                  <c:v>443.74878807943242</c:v>
                </c:pt>
                <c:pt idx="121">
                  <c:v>443.74878807943242</c:v>
                </c:pt>
                <c:pt idx="122">
                  <c:v>443.74878807943242</c:v>
                </c:pt>
                <c:pt idx="123">
                  <c:v>443.74878807943242</c:v>
                </c:pt>
                <c:pt idx="124">
                  <c:v>443.74878807943242</c:v>
                </c:pt>
                <c:pt idx="125">
                  <c:v>443.74878807943242</c:v>
                </c:pt>
                <c:pt idx="126">
                  <c:v>443.74878807943242</c:v>
                </c:pt>
                <c:pt idx="127">
                  <c:v>443.74878807943242</c:v>
                </c:pt>
                <c:pt idx="128">
                  <c:v>443.74878807943242</c:v>
                </c:pt>
                <c:pt idx="129">
                  <c:v>443.74878807943242</c:v>
                </c:pt>
                <c:pt idx="130">
                  <c:v>443.74878807943242</c:v>
                </c:pt>
                <c:pt idx="131">
                  <c:v>443.74878807943242</c:v>
                </c:pt>
                <c:pt idx="132">
                  <c:v>443.74878807943242</c:v>
                </c:pt>
                <c:pt idx="133">
                  <c:v>443.74878807943242</c:v>
                </c:pt>
                <c:pt idx="134">
                  <c:v>443.74878807943242</c:v>
                </c:pt>
                <c:pt idx="135">
                  <c:v>443.74878807943242</c:v>
                </c:pt>
                <c:pt idx="136">
                  <c:v>443.74878807943242</c:v>
                </c:pt>
                <c:pt idx="137">
                  <c:v>443.74878807943242</c:v>
                </c:pt>
                <c:pt idx="138">
                  <c:v>443.79942031554418</c:v>
                </c:pt>
                <c:pt idx="139">
                  <c:v>444.98106013629371</c:v>
                </c:pt>
                <c:pt idx="140">
                  <c:v>450.97211669924479</c:v>
                </c:pt>
                <c:pt idx="141">
                  <c:v>463.02902544567235</c:v>
                </c:pt>
                <c:pt idx="142">
                  <c:v>475.29302892714134</c:v>
                </c:pt>
                <c:pt idx="143">
                  <c:v>483.01938128917999</c:v>
                </c:pt>
                <c:pt idx="144">
                  <c:v>488.2375642535107</c:v>
                </c:pt>
                <c:pt idx="145">
                  <c:v>495.62627517689208</c:v>
                </c:pt>
                <c:pt idx="146">
                  <c:v>507.34336435060641</c:v>
                </c:pt>
                <c:pt idx="147">
                  <c:v>521.17175871827294</c:v>
                </c:pt>
                <c:pt idx="148">
                  <c:v>533.52136204513329</c:v>
                </c:pt>
                <c:pt idx="149">
                  <c:v>542.02150394880118</c:v>
                </c:pt>
                <c:pt idx="150">
                  <c:v>545.50187689824463</c:v>
                </c:pt>
                <c:pt idx="151">
                  <c:v>545.50187689824463</c:v>
                </c:pt>
                <c:pt idx="152">
                  <c:v>545.50187689824463</c:v>
                </c:pt>
                <c:pt idx="153">
                  <c:v>545.50187689824463</c:v>
                </c:pt>
                <c:pt idx="154">
                  <c:v>545.50187689824463</c:v>
                </c:pt>
                <c:pt idx="155">
                  <c:v>545.50187689824463</c:v>
                </c:pt>
                <c:pt idx="156">
                  <c:v>545.70368541273649</c:v>
                </c:pt>
                <c:pt idx="157">
                  <c:v>549.17153358790847</c:v>
                </c:pt>
                <c:pt idx="158">
                  <c:v>556.31406964659152</c:v>
                </c:pt>
                <c:pt idx="159">
                  <c:v>567.28454274999888</c:v>
                </c:pt>
                <c:pt idx="160">
                  <c:v>580.52494695355961</c:v>
                </c:pt>
                <c:pt idx="161">
                  <c:v>594.29060934720223</c:v>
                </c:pt>
                <c:pt idx="162">
                  <c:v>606.53121313813517</c:v>
                </c:pt>
                <c:pt idx="163">
                  <c:v>619.34150972869804</c:v>
                </c:pt>
                <c:pt idx="164">
                  <c:v>631.74741402013728</c:v>
                </c:pt>
                <c:pt idx="165">
                  <c:v>642.3153808372324</c:v>
                </c:pt>
                <c:pt idx="166">
                  <c:v>651.79026729347368</c:v>
                </c:pt>
                <c:pt idx="167">
                  <c:v>664.70438175298409</c:v>
                </c:pt>
                <c:pt idx="168">
                  <c:v>681.42651042760428</c:v>
                </c:pt>
                <c:pt idx="169">
                  <c:v>695.10760579520093</c:v>
                </c:pt>
                <c:pt idx="170">
                  <c:v>700.02900045814442</c:v>
                </c:pt>
                <c:pt idx="171">
                  <c:v>700.02900045814442</c:v>
                </c:pt>
                <c:pt idx="172">
                  <c:v>700.02900045814442</c:v>
                </c:pt>
                <c:pt idx="173">
                  <c:v>700.02900045814442</c:v>
                </c:pt>
                <c:pt idx="174">
                  <c:v>700.02900045814442</c:v>
                </c:pt>
                <c:pt idx="175">
                  <c:v>700.02900045814442</c:v>
                </c:pt>
                <c:pt idx="176">
                  <c:v>703.73765267405622</c:v>
                </c:pt>
                <c:pt idx="177">
                  <c:v>712.60171369945942</c:v>
                </c:pt>
                <c:pt idx="178">
                  <c:v>723.71829218737003</c:v>
                </c:pt>
                <c:pt idx="179">
                  <c:v>731.41104057251948</c:v>
                </c:pt>
                <c:pt idx="180">
                  <c:v>735.13282815282116</c:v>
                </c:pt>
                <c:pt idx="181">
                  <c:v>736.93477989796406</c:v>
                </c:pt>
                <c:pt idx="182">
                  <c:v>736.93477989796406</c:v>
                </c:pt>
                <c:pt idx="183">
                  <c:v>736.93477989796406</c:v>
                </c:pt>
                <c:pt idx="184">
                  <c:v>736.93477989796406</c:v>
                </c:pt>
                <c:pt idx="185">
                  <c:v>736.93477989796406</c:v>
                </c:pt>
                <c:pt idx="186">
                  <c:v>736.93477989796406</c:v>
                </c:pt>
                <c:pt idx="187">
                  <c:v>736.93477989796406</c:v>
                </c:pt>
                <c:pt idx="188">
                  <c:v>736.93477989796406</c:v>
                </c:pt>
                <c:pt idx="189">
                  <c:v>736.93477989796406</c:v>
                </c:pt>
                <c:pt idx="190">
                  <c:v>736.93477989796406</c:v>
                </c:pt>
                <c:pt idx="191">
                  <c:v>736.93477989796406</c:v>
                </c:pt>
                <c:pt idx="192">
                  <c:v>736.93477989796406</c:v>
                </c:pt>
                <c:pt idx="193">
                  <c:v>737.14850032031393</c:v>
                </c:pt>
                <c:pt idx="194">
                  <c:v>737.57991365231783</c:v>
                </c:pt>
                <c:pt idx="195">
                  <c:v>738.33473142606897</c:v>
                </c:pt>
                <c:pt idx="196">
                  <c:v>739.31075290352373</c:v>
                </c:pt>
                <c:pt idx="197">
                  <c:v>740.2867743809785</c:v>
                </c:pt>
                <c:pt idx="198">
                  <c:v>741.81580511769255</c:v>
                </c:pt>
                <c:pt idx="199">
                  <c:v>743.98809999991897</c:v>
                </c:pt>
                <c:pt idx="200">
                  <c:v>746.85017209828015</c:v>
                </c:pt>
                <c:pt idx="201">
                  <c:v>750.58622900615205</c:v>
                </c:pt>
                <c:pt idx="202">
                  <c:v>755.29036069967628</c:v>
                </c:pt>
                <c:pt idx="203">
                  <c:v>762.763905150146</c:v>
                </c:pt>
                <c:pt idx="204">
                  <c:v>772.63422032560652</c:v>
                </c:pt>
                <c:pt idx="205">
                  <c:v>783.88570562645975</c:v>
                </c:pt>
                <c:pt idx="206">
                  <c:v>798.55503967522941</c:v>
                </c:pt>
                <c:pt idx="207">
                  <c:v>815.47974378283357</c:v>
                </c:pt>
                <c:pt idx="208">
                  <c:v>832.2967906223945</c:v>
                </c:pt>
                <c:pt idx="209">
                  <c:v>852.06030703437693</c:v>
                </c:pt>
                <c:pt idx="210">
                  <c:v>873.64891719047853</c:v>
                </c:pt>
                <c:pt idx="211">
                  <c:v>891.60713965873981</c:v>
                </c:pt>
                <c:pt idx="212">
                  <c:v>906.88341129994865</c:v>
                </c:pt>
                <c:pt idx="213">
                  <c:v>920.52260798108694</c:v>
                </c:pt>
                <c:pt idx="214">
                  <c:v>935.38504239036035</c:v>
                </c:pt>
                <c:pt idx="215">
                  <c:v>954.08661930366804</c:v>
                </c:pt>
                <c:pt idx="216">
                  <c:v>976.27350030660125</c:v>
                </c:pt>
                <c:pt idx="217">
                  <c:v>999.70418031715428</c:v>
                </c:pt>
                <c:pt idx="218">
                  <c:v>1022.0266147791989</c:v>
                </c:pt>
                <c:pt idx="219">
                  <c:v>1041.9978278428237</c:v>
                </c:pt>
                <c:pt idx="220">
                  <c:v>1059.2462709830861</c:v>
                </c:pt>
                <c:pt idx="221">
                  <c:v>1073.0219799316258</c:v>
                </c:pt>
                <c:pt idx="222">
                  <c:v>1084.506594008855</c:v>
                </c:pt>
                <c:pt idx="223">
                  <c:v>1095.6368118597661</c:v>
                </c:pt>
                <c:pt idx="224">
                  <c:v>1106.8690630650442</c:v>
                </c:pt>
                <c:pt idx="225">
                  <c:v>1119.7370483862437</c:v>
                </c:pt>
                <c:pt idx="226">
                  <c:v>1133.3345590499659</c:v>
                </c:pt>
                <c:pt idx="227">
                  <c:v>1146.6160916030469</c:v>
                </c:pt>
                <c:pt idx="228">
                  <c:v>1159.5743269686859</c:v>
                </c:pt>
                <c:pt idx="229">
                  <c:v>1171.6470839722647</c:v>
                </c:pt>
                <c:pt idx="230">
                  <c:v>1181.7449881217944</c:v>
                </c:pt>
                <c:pt idx="231">
                  <c:v>1188.7183899565093</c:v>
                </c:pt>
                <c:pt idx="232">
                  <c:v>1188.8774841514462</c:v>
                </c:pt>
                <c:pt idx="233">
                  <c:v>1188.8774841514462</c:v>
                </c:pt>
                <c:pt idx="234">
                  <c:v>1188.8774841514462</c:v>
                </c:pt>
                <c:pt idx="235">
                  <c:v>1188.8774841514462</c:v>
                </c:pt>
                <c:pt idx="236">
                  <c:v>1188.8774841514462</c:v>
                </c:pt>
                <c:pt idx="237">
                  <c:v>1189.0932254548122</c:v>
                </c:pt>
                <c:pt idx="238">
                  <c:v>1189.0932254548122</c:v>
                </c:pt>
                <c:pt idx="239">
                  <c:v>1189.0932254548122</c:v>
                </c:pt>
                <c:pt idx="240">
                  <c:v>1189.0932254548122</c:v>
                </c:pt>
                <c:pt idx="241">
                  <c:v>1189.0932254548122</c:v>
                </c:pt>
                <c:pt idx="242">
                  <c:v>1189.0932254548122</c:v>
                </c:pt>
                <c:pt idx="243">
                  <c:v>1189.0932254548122</c:v>
                </c:pt>
                <c:pt idx="244">
                  <c:v>1189.0932254548122</c:v>
                </c:pt>
                <c:pt idx="245">
                  <c:v>1189.0932254548122</c:v>
                </c:pt>
                <c:pt idx="246">
                  <c:v>1189.0932254548122</c:v>
                </c:pt>
                <c:pt idx="247">
                  <c:v>1189.0932254548122</c:v>
                </c:pt>
                <c:pt idx="248">
                  <c:v>1189.0932254548122</c:v>
                </c:pt>
                <c:pt idx="249">
                  <c:v>1189.0932254548122</c:v>
                </c:pt>
                <c:pt idx="250">
                  <c:v>1189.0932254548122</c:v>
                </c:pt>
                <c:pt idx="251">
                  <c:v>1189.0932254548122</c:v>
                </c:pt>
                <c:pt idx="252">
                  <c:v>1189.0932254548122</c:v>
                </c:pt>
                <c:pt idx="253">
                  <c:v>1189.6270200440151</c:v>
                </c:pt>
                <c:pt idx="254">
                  <c:v>1190.4889334603786</c:v>
                </c:pt>
                <c:pt idx="255">
                  <c:v>1190.4889334603786</c:v>
                </c:pt>
                <c:pt idx="256">
                  <c:v>1190.4889334603786</c:v>
                </c:pt>
                <c:pt idx="257">
                  <c:v>1191.28933837456</c:v>
                </c:pt>
                <c:pt idx="258">
                  <c:v>1197.4006492263943</c:v>
                </c:pt>
                <c:pt idx="259">
                  <c:v>1207.5078081946729</c:v>
                </c:pt>
                <c:pt idx="260">
                  <c:v>1219.37836783334</c:v>
                </c:pt>
                <c:pt idx="261">
                  <c:v>1232.3799374427163</c:v>
                </c:pt>
                <c:pt idx="262">
                  <c:v>1247.8019066634358</c:v>
                </c:pt>
                <c:pt idx="263">
                  <c:v>1268.5700593517176</c:v>
                </c:pt>
                <c:pt idx="264">
                  <c:v>1294.0582001671612</c:v>
                </c:pt>
                <c:pt idx="265">
                  <c:v>1319.5790623363673</c:v>
                </c:pt>
                <c:pt idx="266">
                  <c:v>1340.8741913624908</c:v>
                </c:pt>
                <c:pt idx="267">
                  <c:v>1360.2778799159298</c:v>
                </c:pt>
                <c:pt idx="268">
                  <c:v>1379.6665964665706</c:v>
                </c:pt>
                <c:pt idx="269">
                  <c:v>1397.4108968556441</c:v>
                </c:pt>
                <c:pt idx="270">
                  <c:v>1409.9741748136983</c:v>
                </c:pt>
                <c:pt idx="271">
                  <c:v>1414.518993721997</c:v>
                </c:pt>
                <c:pt idx="272">
                  <c:v>1417.3049198376375</c:v>
                </c:pt>
                <c:pt idx="273">
                  <c:v>1417.3049198376375</c:v>
                </c:pt>
                <c:pt idx="274">
                  <c:v>1417.3049198376375</c:v>
                </c:pt>
                <c:pt idx="275">
                  <c:v>1417.3049198376375</c:v>
                </c:pt>
                <c:pt idx="276">
                  <c:v>1417.3049198376375</c:v>
                </c:pt>
                <c:pt idx="277">
                  <c:v>1417.3049198376375</c:v>
                </c:pt>
                <c:pt idx="278">
                  <c:v>1417.3049198376375</c:v>
                </c:pt>
                <c:pt idx="279">
                  <c:v>1417.3049198376375</c:v>
                </c:pt>
                <c:pt idx="280">
                  <c:v>1417.3049198376375</c:v>
                </c:pt>
                <c:pt idx="281">
                  <c:v>1421.862609273541</c:v>
                </c:pt>
                <c:pt idx="282">
                  <c:v>1437.4326570694629</c:v>
                </c:pt>
                <c:pt idx="283">
                  <c:v>1457.8363540271737</c:v>
                </c:pt>
                <c:pt idx="284">
                  <c:v>1481.6994290389166</c:v>
                </c:pt>
                <c:pt idx="285">
                  <c:v>1507.8969157557831</c:v>
                </c:pt>
                <c:pt idx="286">
                  <c:v>1534.7632775889908</c:v>
                </c:pt>
                <c:pt idx="287">
                  <c:v>1564.240183862262</c:v>
                </c:pt>
                <c:pt idx="288">
                  <c:v>1596.3884753619782</c:v>
                </c:pt>
                <c:pt idx="289">
                  <c:v>1625.1705470532304</c:v>
                </c:pt>
                <c:pt idx="290">
                  <c:v>1643.0715244677076</c:v>
                </c:pt>
                <c:pt idx="291">
                  <c:v>1649.7835407268885</c:v>
                </c:pt>
                <c:pt idx="292">
                  <c:v>1649.7835407268885</c:v>
                </c:pt>
                <c:pt idx="293">
                  <c:v>1649.7835407268885</c:v>
                </c:pt>
                <c:pt idx="294">
                  <c:v>1650.2284962915974</c:v>
                </c:pt>
                <c:pt idx="295">
                  <c:v>1653.6378025074052</c:v>
                </c:pt>
                <c:pt idx="296">
                  <c:v>1659.6123874831499</c:v>
                </c:pt>
                <c:pt idx="297">
                  <c:v>1667.3351659211801</c:v>
                </c:pt>
                <c:pt idx="298">
                  <c:v>1675.571916533585</c:v>
                </c:pt>
                <c:pt idx="299">
                  <c:v>1682.5562065890347</c:v>
                </c:pt>
                <c:pt idx="300">
                  <c:v>1687.7966741136202</c:v>
                </c:pt>
                <c:pt idx="301">
                  <c:v>1690.824077503803</c:v>
                </c:pt>
                <c:pt idx="302">
                  <c:v>1691.1923718564619</c:v>
                </c:pt>
                <c:pt idx="303">
                  <c:v>1691.1923718564619</c:v>
                </c:pt>
                <c:pt idx="304">
                  <c:v>1691.1923718564619</c:v>
                </c:pt>
                <c:pt idx="305">
                  <c:v>1691.1923718564619</c:v>
                </c:pt>
                <c:pt idx="306">
                  <c:v>1691.1923718564619</c:v>
                </c:pt>
                <c:pt idx="307">
                  <c:v>1691.1923718564619</c:v>
                </c:pt>
                <c:pt idx="308">
                  <c:v>1693.234740657698</c:v>
                </c:pt>
                <c:pt idx="309">
                  <c:v>1695.6218161282952</c:v>
                </c:pt>
                <c:pt idx="310">
                  <c:v>1696.8583652267471</c:v>
                </c:pt>
                <c:pt idx="311">
                  <c:v>1696.9600627938819</c:v>
                </c:pt>
                <c:pt idx="312">
                  <c:v>1696.9600627938819</c:v>
                </c:pt>
                <c:pt idx="313">
                  <c:v>1696.9600627938819</c:v>
                </c:pt>
                <c:pt idx="314">
                  <c:v>1696.9600627938819</c:v>
                </c:pt>
                <c:pt idx="315">
                  <c:v>1696.9600627938819</c:v>
                </c:pt>
                <c:pt idx="316">
                  <c:v>1696.9600627938819</c:v>
                </c:pt>
                <c:pt idx="317">
                  <c:v>1696.9600627938819</c:v>
                </c:pt>
                <c:pt idx="318">
                  <c:v>1696.9600627938819</c:v>
                </c:pt>
                <c:pt idx="319">
                  <c:v>1696.9600627938819</c:v>
                </c:pt>
                <c:pt idx="320">
                  <c:v>1696.9600627938819</c:v>
                </c:pt>
                <c:pt idx="321">
                  <c:v>1696.9600627938819</c:v>
                </c:pt>
                <c:pt idx="322">
                  <c:v>1697.6499823781314</c:v>
                </c:pt>
                <c:pt idx="323">
                  <c:v>1698.5694008049736</c:v>
                </c:pt>
                <c:pt idx="324">
                  <c:v>1698.5694008049736</c:v>
                </c:pt>
                <c:pt idx="325">
                  <c:v>1699.8657755731842</c:v>
                </c:pt>
                <c:pt idx="326">
                  <c:v>1701.3824323629997</c:v>
                </c:pt>
                <c:pt idx="327">
                  <c:v>1702.219806765451</c:v>
                </c:pt>
                <c:pt idx="328">
                  <c:v>1702.219806765451</c:v>
                </c:pt>
                <c:pt idx="329">
                  <c:v>1702.219806765451</c:v>
                </c:pt>
                <c:pt idx="330">
                  <c:v>1702.219806765451</c:v>
                </c:pt>
                <c:pt idx="331">
                  <c:v>1702.4030083905939</c:v>
                </c:pt>
                <c:pt idx="332">
                  <c:v>1702.4030083905939</c:v>
                </c:pt>
                <c:pt idx="333">
                  <c:v>1702.4030083905939</c:v>
                </c:pt>
                <c:pt idx="334">
                  <c:v>1702.4132561738954</c:v>
                </c:pt>
                <c:pt idx="335">
                  <c:v>1702.4132561738954</c:v>
                </c:pt>
                <c:pt idx="336">
                  <c:v>1702.6790854707931</c:v>
                </c:pt>
                <c:pt idx="337">
                  <c:v>1703.8619675084713</c:v>
                </c:pt>
                <c:pt idx="338">
                  <c:v>1706.5333870831466</c:v>
                </c:pt>
                <c:pt idx="339">
                  <c:v>1712.502758891771</c:v>
                </c:pt>
                <c:pt idx="340">
                  <c:v>1723.3722965365296</c:v>
                </c:pt>
                <c:pt idx="341">
                  <c:v>1737.4857906908123</c:v>
                </c:pt>
                <c:pt idx="342">
                  <c:v>1748.3496984663195</c:v>
                </c:pt>
                <c:pt idx="343">
                  <c:v>1753.4232328327728</c:v>
                </c:pt>
                <c:pt idx="344">
                  <c:v>1756.9340849737505</c:v>
                </c:pt>
                <c:pt idx="345">
                  <c:v>1761.8887917739426</c:v>
                </c:pt>
                <c:pt idx="346">
                  <c:v>1767.046582656696</c:v>
                </c:pt>
                <c:pt idx="347">
                  <c:v>1771.2692286884808</c:v>
                </c:pt>
                <c:pt idx="348">
                  <c:v>1776.586998118137</c:v>
                </c:pt>
                <c:pt idx="349">
                  <c:v>1781.7880350869727</c:v>
                </c:pt>
                <c:pt idx="350">
                  <c:v>1785.7835629391177</c:v>
                </c:pt>
                <c:pt idx="351">
                  <c:v>1788.4973702678415</c:v>
                </c:pt>
                <c:pt idx="352">
                  <c:v>1790.6799494317147</c:v>
                </c:pt>
                <c:pt idx="353">
                  <c:v>1792.8511677070355</c:v>
                </c:pt>
                <c:pt idx="354">
                  <c:v>1795.2682128346848</c:v>
                </c:pt>
                <c:pt idx="355">
                  <c:v>1798.4567058790008</c:v>
                </c:pt>
                <c:pt idx="356">
                  <c:v>1801.9342483916396</c:v>
                </c:pt>
                <c:pt idx="357">
                  <c:v>1804.3881413685115</c:v>
                </c:pt>
                <c:pt idx="358">
                  <c:v>1804.3881413685115</c:v>
                </c:pt>
                <c:pt idx="359">
                  <c:v>1804.3881413685115</c:v>
                </c:pt>
                <c:pt idx="360">
                  <c:v>1804.3881413685115</c:v>
                </c:pt>
                <c:pt idx="361">
                  <c:v>1804.3881413685115</c:v>
                </c:pt>
                <c:pt idx="362">
                  <c:v>1804.3881413685115</c:v>
                </c:pt>
                <c:pt idx="363">
                  <c:v>1804.3881413685115</c:v>
                </c:pt>
                <c:pt idx="364">
                  <c:v>1805.4433538773774</c:v>
                </c:pt>
                <c:pt idx="365">
                  <c:v>1807.4525073584655</c:v>
                </c:pt>
                <c:pt idx="366">
                  <c:v>1810.2401812448099</c:v>
                </c:pt>
                <c:pt idx="367">
                  <c:v>1814.6527853728237</c:v>
                </c:pt>
                <c:pt idx="368">
                  <c:v>1821.3093379991897</c:v>
                </c:pt>
                <c:pt idx="369">
                  <c:v>1828.2053001446702</c:v>
                </c:pt>
                <c:pt idx="370">
                  <c:v>1832.6696525757961</c:v>
                </c:pt>
                <c:pt idx="371">
                  <c:v>1833.7890375633356</c:v>
                </c:pt>
                <c:pt idx="372">
                  <c:v>1833.7890375633356</c:v>
                </c:pt>
                <c:pt idx="373">
                  <c:v>1833.7890375633356</c:v>
                </c:pt>
                <c:pt idx="374">
                  <c:v>1833.7890375633356</c:v>
                </c:pt>
                <c:pt idx="375">
                  <c:v>1833.7890375633356</c:v>
                </c:pt>
                <c:pt idx="376">
                  <c:v>1833.7890375633356</c:v>
                </c:pt>
                <c:pt idx="377">
                  <c:v>1833.7890375633356</c:v>
                </c:pt>
                <c:pt idx="378">
                  <c:v>1833.7890375633356</c:v>
                </c:pt>
                <c:pt idx="379">
                  <c:v>1833.7890375633356</c:v>
                </c:pt>
                <c:pt idx="380">
                  <c:v>1833.7890375633356</c:v>
                </c:pt>
                <c:pt idx="381">
                  <c:v>1833.7890375633356</c:v>
                </c:pt>
                <c:pt idx="382">
                  <c:v>1833.7890375633356</c:v>
                </c:pt>
                <c:pt idx="383">
                  <c:v>1833.7890375633356</c:v>
                </c:pt>
                <c:pt idx="384">
                  <c:v>1833.7890375633356</c:v>
                </c:pt>
                <c:pt idx="385">
                  <c:v>1833.7890375633356</c:v>
                </c:pt>
                <c:pt idx="386">
                  <c:v>1833.7890375633356</c:v>
                </c:pt>
                <c:pt idx="387">
                  <c:v>1833.7890375633356</c:v>
                </c:pt>
                <c:pt idx="388">
                  <c:v>1833.7890375633356</c:v>
                </c:pt>
                <c:pt idx="389">
                  <c:v>1833.7890375633356</c:v>
                </c:pt>
                <c:pt idx="390">
                  <c:v>1833.7890375633356</c:v>
                </c:pt>
                <c:pt idx="391">
                  <c:v>1833.7890375633356</c:v>
                </c:pt>
                <c:pt idx="392">
                  <c:v>1833.9248373768105</c:v>
                </c:pt>
                <c:pt idx="393">
                  <c:v>1834.9212135867265</c:v>
                </c:pt>
                <c:pt idx="394">
                  <c:v>1838.0412648552094</c:v>
                </c:pt>
                <c:pt idx="395">
                  <c:v>1844.4395548934463</c:v>
                </c:pt>
                <c:pt idx="396">
                  <c:v>1854.8514808709872</c:v>
                </c:pt>
                <c:pt idx="397">
                  <c:v>1869.4095411003395</c:v>
                </c:pt>
                <c:pt idx="398">
                  <c:v>1885.8894518296986</c:v>
                </c:pt>
                <c:pt idx="399">
                  <c:v>1898.5854887416738</c:v>
                </c:pt>
                <c:pt idx="400">
                  <c:v>1904.2704704471273</c:v>
                </c:pt>
                <c:pt idx="401">
                  <c:v>1905.0004891896178</c:v>
                </c:pt>
                <c:pt idx="402">
                  <c:v>1905.0004891896178</c:v>
                </c:pt>
                <c:pt idx="403">
                  <c:v>1905.0004891896178</c:v>
                </c:pt>
                <c:pt idx="404">
                  <c:v>1905.0004891896178</c:v>
                </c:pt>
                <c:pt idx="405">
                  <c:v>1905.0004891896178</c:v>
                </c:pt>
                <c:pt idx="406">
                  <c:v>1905.0004891896178</c:v>
                </c:pt>
                <c:pt idx="407">
                  <c:v>1905.0004891896178</c:v>
                </c:pt>
                <c:pt idx="408">
                  <c:v>1905.0004891896178</c:v>
                </c:pt>
                <c:pt idx="409">
                  <c:v>1905.0004891896178</c:v>
                </c:pt>
                <c:pt idx="410">
                  <c:v>1905.8904688803907</c:v>
                </c:pt>
                <c:pt idx="411">
                  <c:v>1907.4329223932009</c:v>
                </c:pt>
                <c:pt idx="412">
                  <c:v>1909.2610009391083</c:v>
                </c:pt>
                <c:pt idx="413">
                  <c:v>1911.3978448964997</c:v>
                </c:pt>
                <c:pt idx="414">
                  <c:v>1914.5589595068468</c:v>
                </c:pt>
                <c:pt idx="415">
                  <c:v>1919.5554553482368</c:v>
                </c:pt>
                <c:pt idx="416">
                  <c:v>1925.5243208811276</c:v>
                </c:pt>
                <c:pt idx="417">
                  <c:v>1930.063313736513</c:v>
                </c:pt>
                <c:pt idx="418">
                  <c:v>1931.889343886756</c:v>
                </c:pt>
                <c:pt idx="419">
                  <c:v>1931.889343886756</c:v>
                </c:pt>
                <c:pt idx="420">
                  <c:v>1931.889343886756</c:v>
                </c:pt>
                <c:pt idx="421">
                  <c:v>1931.889343886756</c:v>
                </c:pt>
                <c:pt idx="422">
                  <c:v>1932.9522448663488</c:v>
                </c:pt>
                <c:pt idx="423">
                  <c:v>1935.844584767571</c:v>
                </c:pt>
                <c:pt idx="424">
                  <c:v>1941.5835902783858</c:v>
                </c:pt>
                <c:pt idx="425">
                  <c:v>1952.7398083144312</c:v>
                </c:pt>
                <c:pt idx="426">
                  <c:v>1972.0565269305691</c:v>
                </c:pt>
                <c:pt idx="427">
                  <c:v>1997.3941445576702</c:v>
                </c:pt>
                <c:pt idx="428">
                  <c:v>2018.0572313351086</c:v>
                </c:pt>
                <c:pt idx="429">
                  <c:v>2027.3652180362214</c:v>
                </c:pt>
                <c:pt idx="430">
                  <c:v>2028.9871127248598</c:v>
                </c:pt>
                <c:pt idx="431">
                  <c:v>2028.9871127248598</c:v>
                </c:pt>
                <c:pt idx="432">
                  <c:v>2028.9871127248598</c:v>
                </c:pt>
                <c:pt idx="433">
                  <c:v>2029.8234366104984</c:v>
                </c:pt>
                <c:pt idx="434">
                  <c:v>2030.932180047964</c:v>
                </c:pt>
                <c:pt idx="435">
                  <c:v>2030.932180047964</c:v>
                </c:pt>
                <c:pt idx="436">
                  <c:v>2030.932180047964</c:v>
                </c:pt>
                <c:pt idx="437">
                  <c:v>2030.932180047964</c:v>
                </c:pt>
                <c:pt idx="438">
                  <c:v>2030.932180047964</c:v>
                </c:pt>
                <c:pt idx="439">
                  <c:v>2030.932180047964</c:v>
                </c:pt>
                <c:pt idx="440">
                  <c:v>2030.932180047964</c:v>
                </c:pt>
                <c:pt idx="441">
                  <c:v>2030.932180047964</c:v>
                </c:pt>
                <c:pt idx="442">
                  <c:v>2030.932180047964</c:v>
                </c:pt>
                <c:pt idx="443">
                  <c:v>2030.932180047964</c:v>
                </c:pt>
                <c:pt idx="444">
                  <c:v>2030.932180047964</c:v>
                </c:pt>
                <c:pt idx="445">
                  <c:v>2030.932180047964</c:v>
                </c:pt>
                <c:pt idx="446">
                  <c:v>2030.932180047964</c:v>
                </c:pt>
                <c:pt idx="447">
                  <c:v>2030.932180047964</c:v>
                </c:pt>
                <c:pt idx="448">
                  <c:v>2030.932180047964</c:v>
                </c:pt>
                <c:pt idx="449">
                  <c:v>2030.932180047964</c:v>
                </c:pt>
                <c:pt idx="450">
                  <c:v>2030.932180047964</c:v>
                </c:pt>
                <c:pt idx="451">
                  <c:v>2030.932180047964</c:v>
                </c:pt>
                <c:pt idx="452">
                  <c:v>2030.932180047964</c:v>
                </c:pt>
                <c:pt idx="453">
                  <c:v>2030.932180047964</c:v>
                </c:pt>
                <c:pt idx="454">
                  <c:v>2030.932180047964</c:v>
                </c:pt>
                <c:pt idx="455">
                  <c:v>2030.932180047964</c:v>
                </c:pt>
                <c:pt idx="456">
                  <c:v>2030.932180047964</c:v>
                </c:pt>
                <c:pt idx="457">
                  <c:v>2030.932180047964</c:v>
                </c:pt>
                <c:pt idx="458">
                  <c:v>2030.932180047964</c:v>
                </c:pt>
                <c:pt idx="459">
                  <c:v>2030.932180047964</c:v>
                </c:pt>
                <c:pt idx="460">
                  <c:v>2030.932180047964</c:v>
                </c:pt>
                <c:pt idx="461">
                  <c:v>2030.932180047964</c:v>
                </c:pt>
                <c:pt idx="462">
                  <c:v>2030.932180047964</c:v>
                </c:pt>
                <c:pt idx="463">
                  <c:v>2030.932180047964</c:v>
                </c:pt>
                <c:pt idx="464">
                  <c:v>2030.932180047964</c:v>
                </c:pt>
                <c:pt idx="465">
                  <c:v>2030.932180047964</c:v>
                </c:pt>
                <c:pt idx="466">
                  <c:v>2030.932180047964</c:v>
                </c:pt>
                <c:pt idx="467">
                  <c:v>2030.932180047964</c:v>
                </c:pt>
                <c:pt idx="468">
                  <c:v>2030.932180047964</c:v>
                </c:pt>
                <c:pt idx="469">
                  <c:v>2030.932180047964</c:v>
                </c:pt>
                <c:pt idx="470">
                  <c:v>2030.932180047964</c:v>
                </c:pt>
                <c:pt idx="471">
                  <c:v>2030.932180047964</c:v>
                </c:pt>
                <c:pt idx="472">
                  <c:v>2030.932180047964</c:v>
                </c:pt>
                <c:pt idx="473">
                  <c:v>2030.932180047964</c:v>
                </c:pt>
                <c:pt idx="474">
                  <c:v>2030.932180047964</c:v>
                </c:pt>
                <c:pt idx="475">
                  <c:v>2030.932180047964</c:v>
                </c:pt>
                <c:pt idx="476">
                  <c:v>2030.932180047964</c:v>
                </c:pt>
                <c:pt idx="477">
                  <c:v>2030.932180047964</c:v>
                </c:pt>
                <c:pt idx="478">
                  <c:v>2030.932180047964</c:v>
                </c:pt>
                <c:pt idx="479">
                  <c:v>2030.932180047964</c:v>
                </c:pt>
                <c:pt idx="480">
                  <c:v>2030.932180047964</c:v>
                </c:pt>
                <c:pt idx="481">
                  <c:v>2030.932180047964</c:v>
                </c:pt>
                <c:pt idx="482">
                  <c:v>2030.932180047964</c:v>
                </c:pt>
                <c:pt idx="483">
                  <c:v>2030.932180047964</c:v>
                </c:pt>
                <c:pt idx="484">
                  <c:v>2030.932180047964</c:v>
                </c:pt>
                <c:pt idx="485">
                  <c:v>2030.932180047964</c:v>
                </c:pt>
                <c:pt idx="486">
                  <c:v>2030.932180047964</c:v>
                </c:pt>
                <c:pt idx="487">
                  <c:v>2030.932180047964</c:v>
                </c:pt>
                <c:pt idx="488">
                  <c:v>2030.932180047964</c:v>
                </c:pt>
                <c:pt idx="489">
                  <c:v>2030.932180047964</c:v>
                </c:pt>
                <c:pt idx="490">
                  <c:v>2030.932180047964</c:v>
                </c:pt>
                <c:pt idx="491">
                  <c:v>2030.932180047964</c:v>
                </c:pt>
                <c:pt idx="492">
                  <c:v>2030.932180047964</c:v>
                </c:pt>
                <c:pt idx="493">
                  <c:v>2030.932180047964</c:v>
                </c:pt>
                <c:pt idx="494">
                  <c:v>2030.932180047964</c:v>
                </c:pt>
                <c:pt idx="495">
                  <c:v>2030.932180047964</c:v>
                </c:pt>
                <c:pt idx="496">
                  <c:v>2030.932180047964</c:v>
                </c:pt>
                <c:pt idx="497">
                  <c:v>2030.932180047964</c:v>
                </c:pt>
                <c:pt idx="498">
                  <c:v>2030.932180047964</c:v>
                </c:pt>
                <c:pt idx="499">
                  <c:v>2030.932180047964</c:v>
                </c:pt>
                <c:pt idx="500">
                  <c:v>2030.932180047964</c:v>
                </c:pt>
                <c:pt idx="501">
                  <c:v>2030.932180047964</c:v>
                </c:pt>
                <c:pt idx="502">
                  <c:v>2030.932180047964</c:v>
                </c:pt>
                <c:pt idx="503">
                  <c:v>2030.932180047964</c:v>
                </c:pt>
                <c:pt idx="504">
                  <c:v>2030.932180047964</c:v>
                </c:pt>
                <c:pt idx="505">
                  <c:v>2030.932180047964</c:v>
                </c:pt>
                <c:pt idx="506">
                  <c:v>2030.932180047964</c:v>
                </c:pt>
                <c:pt idx="507">
                  <c:v>2030.932180047964</c:v>
                </c:pt>
                <c:pt idx="508">
                  <c:v>2030.932180047964</c:v>
                </c:pt>
                <c:pt idx="509">
                  <c:v>2030.932180047964</c:v>
                </c:pt>
                <c:pt idx="510">
                  <c:v>2030.932180047964</c:v>
                </c:pt>
                <c:pt idx="511">
                  <c:v>2030.932180047964</c:v>
                </c:pt>
                <c:pt idx="512">
                  <c:v>2031.0864135034142</c:v>
                </c:pt>
                <c:pt idx="513">
                  <c:v>2032.6874378421016</c:v>
                </c:pt>
                <c:pt idx="514">
                  <c:v>2038.8663683466355</c:v>
                </c:pt>
                <c:pt idx="515">
                  <c:v>2050.9182035191643</c:v>
                </c:pt>
                <c:pt idx="516">
                  <c:v>2065.8090721368558</c:v>
                </c:pt>
                <c:pt idx="517">
                  <c:v>2077.2421904389148</c:v>
                </c:pt>
                <c:pt idx="518">
                  <c:v>2082.0174582724644</c:v>
                </c:pt>
                <c:pt idx="519">
                  <c:v>2082.7557585134214</c:v>
                </c:pt>
                <c:pt idx="520">
                  <c:v>2082.7557585134214</c:v>
                </c:pt>
                <c:pt idx="521">
                  <c:v>2082.7557585134214</c:v>
                </c:pt>
                <c:pt idx="522">
                  <c:v>2082.7557585134214</c:v>
                </c:pt>
                <c:pt idx="523">
                  <c:v>2082.7557585134214</c:v>
                </c:pt>
                <c:pt idx="524">
                  <c:v>2082.7557585134214</c:v>
                </c:pt>
                <c:pt idx="525">
                  <c:v>2082.7557585134214</c:v>
                </c:pt>
                <c:pt idx="526">
                  <c:v>2082.7557585134214</c:v>
                </c:pt>
                <c:pt idx="527">
                  <c:v>2082.7557585134214</c:v>
                </c:pt>
                <c:pt idx="528">
                  <c:v>2082.7557585134214</c:v>
                </c:pt>
                <c:pt idx="529">
                  <c:v>2082.7557585134214</c:v>
                </c:pt>
                <c:pt idx="530">
                  <c:v>2082.7557585134214</c:v>
                </c:pt>
                <c:pt idx="531">
                  <c:v>2082.7557585134214</c:v>
                </c:pt>
                <c:pt idx="532">
                  <c:v>2082.7557585134214</c:v>
                </c:pt>
                <c:pt idx="533">
                  <c:v>2082.7934872001506</c:v>
                </c:pt>
                <c:pt idx="534">
                  <c:v>2083.2189810891837</c:v>
                </c:pt>
                <c:pt idx="535">
                  <c:v>2084.6492139808056</c:v>
                </c:pt>
                <c:pt idx="536">
                  <c:v>2087.4546157579648</c:v>
                </c:pt>
                <c:pt idx="537">
                  <c:v>2094.0022422190746</c:v>
                </c:pt>
                <c:pt idx="538">
                  <c:v>2107.7678135458309</c:v>
                </c:pt>
                <c:pt idx="539">
                  <c:v>2126.8878957049587</c:v>
                </c:pt>
                <c:pt idx="540">
                  <c:v>2141.1084285660104</c:v>
                </c:pt>
                <c:pt idx="541">
                  <c:v>2146.5182437233029</c:v>
                </c:pt>
                <c:pt idx="542">
                  <c:v>2148.3150650534349</c:v>
                </c:pt>
                <c:pt idx="543">
                  <c:v>2148.5240112345609</c:v>
                </c:pt>
                <c:pt idx="544">
                  <c:v>2148.5240112345609</c:v>
                </c:pt>
                <c:pt idx="545">
                  <c:v>2148.5240112345609</c:v>
                </c:pt>
                <c:pt idx="546">
                  <c:v>2148.5240112345609</c:v>
                </c:pt>
                <c:pt idx="547">
                  <c:v>2148.5240112345609</c:v>
                </c:pt>
                <c:pt idx="548">
                  <c:v>2148.5240112345609</c:v>
                </c:pt>
                <c:pt idx="549">
                  <c:v>2148.5240112345609</c:v>
                </c:pt>
                <c:pt idx="550">
                  <c:v>2148.5240112345609</c:v>
                </c:pt>
                <c:pt idx="551">
                  <c:v>2148.5240112345609</c:v>
                </c:pt>
                <c:pt idx="552">
                  <c:v>2148.5240112345609</c:v>
                </c:pt>
                <c:pt idx="553">
                  <c:v>2148.5240112345609</c:v>
                </c:pt>
                <c:pt idx="554">
                  <c:v>2148.8802738152317</c:v>
                </c:pt>
                <c:pt idx="555">
                  <c:v>2149.7125580463648</c:v>
                </c:pt>
                <c:pt idx="556">
                  <c:v>2151.0278036972513</c:v>
                </c:pt>
                <c:pt idx="557">
                  <c:v>2152.9776546266876</c:v>
                </c:pt>
                <c:pt idx="558">
                  <c:v>2155.6410468597674</c:v>
                </c:pt>
                <c:pt idx="559">
                  <c:v>2160.4507689035786</c:v>
                </c:pt>
                <c:pt idx="560">
                  <c:v>2165.6431501596039</c:v>
                </c:pt>
                <c:pt idx="561">
                  <c:v>2167.8656717252302</c:v>
                </c:pt>
                <c:pt idx="562">
                  <c:v>2169.3047635069056</c:v>
                </c:pt>
                <c:pt idx="563">
                  <c:v>2169.3047635069056</c:v>
                </c:pt>
                <c:pt idx="564">
                  <c:v>2169.3047635069056</c:v>
                </c:pt>
                <c:pt idx="565">
                  <c:v>2169.3047635069056</c:v>
                </c:pt>
                <c:pt idx="566">
                  <c:v>2169.3047635069056</c:v>
                </c:pt>
                <c:pt idx="567">
                  <c:v>2169.3047635069056</c:v>
                </c:pt>
                <c:pt idx="568">
                  <c:v>2169.3047635069056</c:v>
                </c:pt>
                <c:pt idx="569">
                  <c:v>2169.3047635069056</c:v>
                </c:pt>
                <c:pt idx="570">
                  <c:v>2169.3047635069056</c:v>
                </c:pt>
                <c:pt idx="571">
                  <c:v>2169.3047635069056</c:v>
                </c:pt>
                <c:pt idx="572">
                  <c:v>2169.3047635069056</c:v>
                </c:pt>
                <c:pt idx="573">
                  <c:v>2169.3047635069056</c:v>
                </c:pt>
                <c:pt idx="574">
                  <c:v>2169.3047635069056</c:v>
                </c:pt>
                <c:pt idx="575">
                  <c:v>2169.3047635069056</c:v>
                </c:pt>
                <c:pt idx="576">
                  <c:v>2169.3047635069056</c:v>
                </c:pt>
                <c:pt idx="577">
                  <c:v>2169.3047635069056</c:v>
                </c:pt>
                <c:pt idx="578">
                  <c:v>2169.3047635069056</c:v>
                </c:pt>
                <c:pt idx="579">
                  <c:v>2169.3047635069056</c:v>
                </c:pt>
                <c:pt idx="580">
                  <c:v>2169.3047635069056</c:v>
                </c:pt>
                <c:pt idx="581">
                  <c:v>2169.3047635069056</c:v>
                </c:pt>
                <c:pt idx="582">
                  <c:v>2169.3047635069056</c:v>
                </c:pt>
                <c:pt idx="583">
                  <c:v>2169.3047635069056</c:v>
                </c:pt>
                <c:pt idx="584">
                  <c:v>2169.3047635069056</c:v>
                </c:pt>
                <c:pt idx="585">
                  <c:v>2169.3047635069056</c:v>
                </c:pt>
                <c:pt idx="586">
                  <c:v>2169.3047635069056</c:v>
                </c:pt>
                <c:pt idx="587">
                  <c:v>2169.3047635069056</c:v>
                </c:pt>
                <c:pt idx="588">
                  <c:v>2169.3047635069056</c:v>
                </c:pt>
                <c:pt idx="589">
                  <c:v>2169.3047635069056</c:v>
                </c:pt>
                <c:pt idx="590">
                  <c:v>2169.3047635069056</c:v>
                </c:pt>
                <c:pt idx="591">
                  <c:v>2169.3047635069056</c:v>
                </c:pt>
                <c:pt idx="592">
                  <c:v>2169.3047635069056</c:v>
                </c:pt>
                <c:pt idx="593">
                  <c:v>2169.3047635069056</c:v>
                </c:pt>
                <c:pt idx="594">
                  <c:v>2169.3047635069056</c:v>
                </c:pt>
                <c:pt idx="595">
                  <c:v>2169.3047635069056</c:v>
                </c:pt>
                <c:pt idx="596">
                  <c:v>2169.3047635069056</c:v>
                </c:pt>
                <c:pt idx="597">
                  <c:v>2169.3047635069056</c:v>
                </c:pt>
                <c:pt idx="598">
                  <c:v>2169.3047635069056</c:v>
                </c:pt>
                <c:pt idx="599">
                  <c:v>2169.3047635069056</c:v>
                </c:pt>
                <c:pt idx="600">
                  <c:v>2169.3047635069056</c:v>
                </c:pt>
                <c:pt idx="601">
                  <c:v>2169.576380292483</c:v>
                </c:pt>
                <c:pt idx="602">
                  <c:v>2170.4759798820287</c:v>
                </c:pt>
                <c:pt idx="603">
                  <c:v>2173.9499570764378</c:v>
                </c:pt>
                <c:pt idx="604">
                  <c:v>2182.5614361412559</c:v>
                </c:pt>
                <c:pt idx="605">
                  <c:v>2197.7391582056816</c:v>
                </c:pt>
                <c:pt idx="606">
                  <c:v>2220.083668005871</c:v>
                </c:pt>
                <c:pt idx="607">
                  <c:v>2247.6011525838408</c:v>
                </c:pt>
                <c:pt idx="608">
                  <c:v>2276.7740193817408</c:v>
                </c:pt>
                <c:pt idx="609">
                  <c:v>2307.0758823041265</c:v>
                </c:pt>
                <c:pt idx="610">
                  <c:v>2340.4068235955747</c:v>
                </c:pt>
                <c:pt idx="611">
                  <c:v>2375.61160496103</c:v>
                </c:pt>
                <c:pt idx="612">
                  <c:v>2404.6118269619665</c:v>
                </c:pt>
                <c:pt idx="613">
                  <c:v>2421.1980374459963</c:v>
                </c:pt>
                <c:pt idx="614">
                  <c:v>2428.5387947017161</c:v>
                </c:pt>
                <c:pt idx="615">
                  <c:v>2433.5927555672474</c:v>
                </c:pt>
                <c:pt idx="616">
                  <c:v>2438.6255661247774</c:v>
                </c:pt>
                <c:pt idx="617">
                  <c:v>2442.2835229288357</c:v>
                </c:pt>
                <c:pt idx="618">
                  <c:v>2443.2257456473599</c:v>
                </c:pt>
                <c:pt idx="619">
                  <c:v>2443.2257456473599</c:v>
                </c:pt>
                <c:pt idx="620">
                  <c:v>2443.2257456473599</c:v>
                </c:pt>
                <c:pt idx="621">
                  <c:v>2443.2257456473599</c:v>
                </c:pt>
                <c:pt idx="622">
                  <c:v>2446.2378793697667</c:v>
                </c:pt>
                <c:pt idx="623">
                  <c:v>2452.0923754245564</c:v>
                </c:pt>
                <c:pt idx="624">
                  <c:v>2460.8624234256054</c:v>
                </c:pt>
                <c:pt idx="625">
                  <c:v>2471.4689036325212</c:v>
                </c:pt>
                <c:pt idx="626">
                  <c:v>2481.0098244518854</c:v>
                </c:pt>
                <c:pt idx="627">
                  <c:v>2488.0984859527766</c:v>
                </c:pt>
                <c:pt idx="628">
                  <c:v>2493.9152261573718</c:v>
                </c:pt>
                <c:pt idx="629">
                  <c:v>2500.1559401273989</c:v>
                </c:pt>
                <c:pt idx="630">
                  <c:v>2508.969307188333</c:v>
                </c:pt>
                <c:pt idx="631">
                  <c:v>2521.8307008060528</c:v>
                </c:pt>
                <c:pt idx="632">
                  <c:v>2537.7083708180289</c:v>
                </c:pt>
                <c:pt idx="633">
                  <c:v>2555.917973885591</c:v>
                </c:pt>
                <c:pt idx="634">
                  <c:v>2575.2723405852857</c:v>
                </c:pt>
                <c:pt idx="635">
                  <c:v>2593.3809503254329</c:v>
                </c:pt>
                <c:pt idx="636">
                  <c:v>2607.6026524778003</c:v>
                </c:pt>
                <c:pt idx="637">
                  <c:v>2617.0988071493116</c:v>
                </c:pt>
                <c:pt idx="638">
                  <c:v>2624.1525042590947</c:v>
                </c:pt>
                <c:pt idx="639">
                  <c:v>2630.2049362435177</c:v>
                </c:pt>
                <c:pt idx="640">
                  <c:v>2636.2090217352675</c:v>
                </c:pt>
                <c:pt idx="641">
                  <c:v>2645.5826760481286</c:v>
                </c:pt>
                <c:pt idx="642">
                  <c:v>2661.4720088753579</c:v>
                </c:pt>
                <c:pt idx="643">
                  <c:v>2679.8824218309601</c:v>
                </c:pt>
                <c:pt idx="644">
                  <c:v>2694.143519414723</c:v>
                </c:pt>
                <c:pt idx="645">
                  <c:v>2705.9666231526417</c:v>
                </c:pt>
                <c:pt idx="646">
                  <c:v>2718.4471460669674</c:v>
                </c:pt>
                <c:pt idx="647">
                  <c:v>2731.0747823269908</c:v>
                </c:pt>
                <c:pt idx="648">
                  <c:v>2742.8055809520342</c:v>
                </c:pt>
                <c:pt idx="649">
                  <c:v>2751.9851486503317</c:v>
                </c:pt>
                <c:pt idx="650">
                  <c:v>2755.8986541316131</c:v>
                </c:pt>
                <c:pt idx="651">
                  <c:v>2755.8986541316131</c:v>
                </c:pt>
                <c:pt idx="652">
                  <c:v>2755.8986541316131</c:v>
                </c:pt>
                <c:pt idx="653">
                  <c:v>2755.8986541316131</c:v>
                </c:pt>
                <c:pt idx="654">
                  <c:v>2755.8986541316131</c:v>
                </c:pt>
                <c:pt idx="655">
                  <c:v>2755.8986541316131</c:v>
                </c:pt>
                <c:pt idx="656">
                  <c:v>2755.8986541316131</c:v>
                </c:pt>
                <c:pt idx="657">
                  <c:v>2755.8986541316131</c:v>
                </c:pt>
                <c:pt idx="658">
                  <c:v>2755.8986541316131</c:v>
                </c:pt>
                <c:pt idx="659">
                  <c:v>2755.8986541316131</c:v>
                </c:pt>
                <c:pt idx="660">
                  <c:v>2755.8986541316131</c:v>
                </c:pt>
                <c:pt idx="661">
                  <c:v>2755.8986541316131</c:v>
                </c:pt>
                <c:pt idx="662">
                  <c:v>2755.8986541316131</c:v>
                </c:pt>
                <c:pt idx="663">
                  <c:v>2755.8986541316131</c:v>
                </c:pt>
                <c:pt idx="664">
                  <c:v>2755.8986541316131</c:v>
                </c:pt>
                <c:pt idx="665">
                  <c:v>2756.2110644979566</c:v>
                </c:pt>
                <c:pt idx="666">
                  <c:v>2759.5354620036396</c:v>
                </c:pt>
                <c:pt idx="667">
                  <c:v>2769.0781161337336</c:v>
                </c:pt>
                <c:pt idx="668">
                  <c:v>2786.8288132536386</c:v>
                </c:pt>
                <c:pt idx="669">
                  <c:v>2808.1697624926446</c:v>
                </c:pt>
                <c:pt idx="670">
                  <c:v>2833.5673696568542</c:v>
                </c:pt>
                <c:pt idx="671">
                  <c:v>2854.5106391552563</c:v>
                </c:pt>
                <c:pt idx="672">
                  <c:v>2870.5981019518708</c:v>
                </c:pt>
                <c:pt idx="673">
                  <c:v>2887.7471920653725</c:v>
                </c:pt>
                <c:pt idx="674">
                  <c:v>2905.9776762344891</c:v>
                </c:pt>
                <c:pt idx="675">
                  <c:v>2919.042981078494</c:v>
                </c:pt>
                <c:pt idx="676">
                  <c:v>2925.5426045093595</c:v>
                </c:pt>
                <c:pt idx="677">
                  <c:v>2925.5426045093595</c:v>
                </c:pt>
                <c:pt idx="678">
                  <c:v>2925.5426045093595</c:v>
                </c:pt>
                <c:pt idx="679">
                  <c:v>2925.5426045093595</c:v>
                </c:pt>
                <c:pt idx="680">
                  <c:v>2925.5426045093595</c:v>
                </c:pt>
                <c:pt idx="681">
                  <c:v>2925.5426045093595</c:v>
                </c:pt>
                <c:pt idx="682">
                  <c:v>2925.5426045093595</c:v>
                </c:pt>
                <c:pt idx="683">
                  <c:v>2925.5426045093595</c:v>
                </c:pt>
                <c:pt idx="684">
                  <c:v>2925.5426045093595</c:v>
                </c:pt>
                <c:pt idx="685">
                  <c:v>2931.3527797880647</c:v>
                </c:pt>
                <c:pt idx="686">
                  <c:v>2943.0520457531875</c:v>
                </c:pt>
                <c:pt idx="687">
                  <c:v>2955.3625216016449</c:v>
                </c:pt>
                <c:pt idx="688">
                  <c:v>2968.5234645714927</c:v>
                </c:pt>
                <c:pt idx="689">
                  <c:v>2982.7812133239368</c:v>
                </c:pt>
                <c:pt idx="690">
                  <c:v>2992.7640152557592</c:v>
                </c:pt>
                <c:pt idx="691">
                  <c:v>2998.1288590385752</c:v>
                </c:pt>
                <c:pt idx="692">
                  <c:v>3003.8238925994974</c:v>
                </c:pt>
                <c:pt idx="693">
                  <c:v>3011.7308075083956</c:v>
                </c:pt>
                <c:pt idx="694">
                  <c:v>3019.3021510780254</c:v>
                </c:pt>
                <c:pt idx="695">
                  <c:v>3021.8123180066718</c:v>
                </c:pt>
                <c:pt idx="696">
                  <c:v>3021.8123180066718</c:v>
                </c:pt>
                <c:pt idx="697">
                  <c:v>3021.8123180066718</c:v>
                </c:pt>
                <c:pt idx="698">
                  <c:v>3021.8123180066718</c:v>
                </c:pt>
                <c:pt idx="699">
                  <c:v>3021.8123180066718</c:v>
                </c:pt>
                <c:pt idx="700">
                  <c:v>3021.8123180066718</c:v>
                </c:pt>
                <c:pt idx="701">
                  <c:v>3022.1215934309821</c:v>
                </c:pt>
                <c:pt idx="702">
                  <c:v>3023.5852156802348</c:v>
                </c:pt>
                <c:pt idx="703">
                  <c:v>3025.2423911702285</c:v>
                </c:pt>
                <c:pt idx="704">
                  <c:v>3025.2423911702285</c:v>
                </c:pt>
                <c:pt idx="705">
                  <c:v>3025.2423911702285</c:v>
                </c:pt>
                <c:pt idx="706">
                  <c:v>3025.2423911702285</c:v>
                </c:pt>
                <c:pt idx="707">
                  <c:v>3025.2423911702285</c:v>
                </c:pt>
                <c:pt idx="708">
                  <c:v>3025.2423911702285</c:v>
                </c:pt>
                <c:pt idx="709">
                  <c:v>3026.6608200550909</c:v>
                </c:pt>
                <c:pt idx="710">
                  <c:v>3033.9483398024722</c:v>
                </c:pt>
                <c:pt idx="711">
                  <c:v>3047.848234351105</c:v>
                </c:pt>
                <c:pt idx="712">
                  <c:v>3058.8501297399557</c:v>
                </c:pt>
                <c:pt idx="713">
                  <c:v>3060.9893661179253</c:v>
                </c:pt>
                <c:pt idx="714">
                  <c:v>3060.9893661179253</c:v>
                </c:pt>
                <c:pt idx="715">
                  <c:v>3060.9893661179253</c:v>
                </c:pt>
                <c:pt idx="716">
                  <c:v>3060.9893661179253</c:v>
                </c:pt>
                <c:pt idx="717">
                  <c:v>3060.9893661179253</c:v>
                </c:pt>
                <c:pt idx="718">
                  <c:v>3063.0714061138988</c:v>
                </c:pt>
                <c:pt idx="719">
                  <c:v>3068.9289450332476</c:v>
                </c:pt>
                <c:pt idx="720">
                  <c:v>3078.3821071526468</c:v>
                </c:pt>
                <c:pt idx="721">
                  <c:v>3087.8142301384819</c:v>
                </c:pt>
                <c:pt idx="722">
                  <c:v>3097.2165251166552</c:v>
                </c:pt>
                <c:pt idx="723">
                  <c:v>3106.2839048253554</c:v>
                </c:pt>
                <c:pt idx="724">
                  <c:v>3117.5425004968456</c:v>
                </c:pt>
                <c:pt idx="725">
                  <c:v>3134.5138533187537</c:v>
                </c:pt>
                <c:pt idx="726">
                  <c:v>3160.0566249964713</c:v>
                </c:pt>
                <c:pt idx="727">
                  <c:v>3189.0755064373757</c:v>
                </c:pt>
                <c:pt idx="728">
                  <c:v>3212.0744720670182</c:v>
                </c:pt>
                <c:pt idx="729">
                  <c:v>3230.7775985177263</c:v>
                </c:pt>
                <c:pt idx="730">
                  <c:v>3242.1892551492219</c:v>
                </c:pt>
                <c:pt idx="731">
                  <c:v>3248.6868178021059</c:v>
                </c:pt>
                <c:pt idx="732">
                  <c:v>3254.8208430924251</c:v>
                </c:pt>
                <c:pt idx="733">
                  <c:v>3261.3892861982913</c:v>
                </c:pt>
                <c:pt idx="734">
                  <c:v>3268.3960655582041</c:v>
                </c:pt>
                <c:pt idx="735">
                  <c:v>3276.2644779016659</c:v>
                </c:pt>
                <c:pt idx="736">
                  <c:v>3285.432175185344</c:v>
                </c:pt>
                <c:pt idx="737">
                  <c:v>3294.3767902832033</c:v>
                </c:pt>
                <c:pt idx="738">
                  <c:v>3301.3815941285984</c:v>
                </c:pt>
                <c:pt idx="739">
                  <c:v>3312.0693628821514</c:v>
                </c:pt>
                <c:pt idx="740">
                  <c:v>3327.3343581463209</c:v>
                </c:pt>
                <c:pt idx="741">
                  <c:v>3341.3664628633069</c:v>
                </c:pt>
                <c:pt idx="742">
                  <c:v>3351.3710200532887</c:v>
                </c:pt>
                <c:pt idx="743">
                  <c:v>3358.3553101087382</c:v>
                </c:pt>
                <c:pt idx="744">
                  <c:v>3364.9277582974078</c:v>
                </c:pt>
                <c:pt idx="745">
                  <c:v>3371.5002064860773</c:v>
                </c:pt>
                <c:pt idx="746">
                  <c:v>3379.8480294938518</c:v>
                </c:pt>
                <c:pt idx="747">
                  <c:v>3390.9568824933917</c:v>
                </c:pt>
                <c:pt idx="748">
                  <c:v>3404.0949352423986</c:v>
                </c:pt>
                <c:pt idx="749">
                  <c:v>3416.1719256004162</c:v>
                </c:pt>
                <c:pt idx="750">
                  <c:v>3424.7199326003379</c:v>
                </c:pt>
                <c:pt idx="751">
                  <c:v>3430.9729511743335</c:v>
                </c:pt>
                <c:pt idx="752">
                  <c:v>3435.3697958756366</c:v>
                </c:pt>
                <c:pt idx="753">
                  <c:v>3436.5058639806266</c:v>
                </c:pt>
                <c:pt idx="754">
                  <c:v>3436.5058639806266</c:v>
                </c:pt>
                <c:pt idx="755">
                  <c:v>3436.5058639806266</c:v>
                </c:pt>
                <c:pt idx="756">
                  <c:v>3436.5058639806266</c:v>
                </c:pt>
                <c:pt idx="757">
                  <c:v>3436.5058639806266</c:v>
                </c:pt>
                <c:pt idx="758">
                  <c:v>3436.5058639806266</c:v>
                </c:pt>
                <c:pt idx="759">
                  <c:v>3436.5058639806266</c:v>
                </c:pt>
                <c:pt idx="760">
                  <c:v>3436.5058639806266</c:v>
                </c:pt>
                <c:pt idx="761">
                  <c:v>3436.5058639806266</c:v>
                </c:pt>
                <c:pt idx="762">
                  <c:v>3436.5058639806266</c:v>
                </c:pt>
                <c:pt idx="763">
                  <c:v>3436.5058639806266</c:v>
                </c:pt>
                <c:pt idx="764">
                  <c:v>3436.5058639806266</c:v>
                </c:pt>
                <c:pt idx="765">
                  <c:v>3442.2717758592403</c:v>
                </c:pt>
                <c:pt idx="766">
                  <c:v>3452.9046910650591</c:v>
                </c:pt>
                <c:pt idx="767">
                  <c:v>3465.8213219097465</c:v>
                </c:pt>
                <c:pt idx="768">
                  <c:v>3481.2462616520934</c:v>
                </c:pt>
                <c:pt idx="769">
                  <c:v>3501.7961322464357</c:v>
                </c:pt>
                <c:pt idx="770">
                  <c:v>3531.6794168550714</c:v>
                </c:pt>
                <c:pt idx="771">
                  <c:v>3567.325264442919</c:v>
                </c:pt>
                <c:pt idx="772">
                  <c:v>3605.725442302507</c:v>
                </c:pt>
                <c:pt idx="773">
                  <c:v>3642.385590612198</c:v>
                </c:pt>
                <c:pt idx="774">
                  <c:v>3676.5635544378738</c:v>
                </c:pt>
                <c:pt idx="775">
                  <c:v>3714.5158080471829</c:v>
                </c:pt>
                <c:pt idx="776">
                  <c:v>3749.2863679887264</c:v>
                </c:pt>
                <c:pt idx="777">
                  <c:v>3778.5190289401075</c:v>
                </c:pt>
                <c:pt idx="778">
                  <c:v>3806.2825311022948</c:v>
                </c:pt>
                <c:pt idx="779">
                  <c:v>3832.3767721956424</c:v>
                </c:pt>
                <c:pt idx="780">
                  <c:v>3855.3159461185096</c:v>
                </c:pt>
                <c:pt idx="781">
                  <c:v>3875.371403574557</c:v>
                </c:pt>
                <c:pt idx="782">
                  <c:v>3892.8844621696676</c:v>
                </c:pt>
                <c:pt idx="783">
                  <c:v>3908.2945651334476</c:v>
                </c:pt>
                <c:pt idx="784">
                  <c:v>3923.2469057601897</c:v>
                </c:pt>
                <c:pt idx="785">
                  <c:v>3940.7275253523453</c:v>
                </c:pt>
                <c:pt idx="786">
                  <c:v>3959.1290203416556</c:v>
                </c:pt>
                <c:pt idx="787">
                  <c:v>3974.1639843596904</c:v>
                </c:pt>
                <c:pt idx="788">
                  <c:v>3986.2322120616077</c:v>
                </c:pt>
                <c:pt idx="789">
                  <c:v>3998.300439763525</c:v>
                </c:pt>
                <c:pt idx="790">
                  <c:v>4012.215044705747</c:v>
                </c:pt>
                <c:pt idx="791">
                  <c:v>4027.4636851449227</c:v>
                </c:pt>
                <c:pt idx="792">
                  <c:v>4038.5834412712798</c:v>
                </c:pt>
                <c:pt idx="793">
                  <c:v>4038.5834412712798</c:v>
                </c:pt>
                <c:pt idx="794">
                  <c:v>4038.5834412712798</c:v>
                </c:pt>
                <c:pt idx="795">
                  <c:v>4038.5834412712798</c:v>
                </c:pt>
                <c:pt idx="796">
                  <c:v>4038.5834412712798</c:v>
                </c:pt>
                <c:pt idx="797">
                  <c:v>4038.5834412712798</c:v>
                </c:pt>
                <c:pt idx="798">
                  <c:v>4038.5834412712798</c:v>
                </c:pt>
                <c:pt idx="799">
                  <c:v>4038.5834412712798</c:v>
                </c:pt>
                <c:pt idx="800">
                  <c:v>4039.6219488755405</c:v>
                </c:pt>
                <c:pt idx="801">
                  <c:v>4047.121263960978</c:v>
                </c:pt>
                <c:pt idx="802">
                  <c:v>4065.3068674120905</c:v>
                </c:pt>
                <c:pt idx="803">
                  <c:v>4096.7941299081285</c:v>
                </c:pt>
                <c:pt idx="804">
                  <c:v>4133.0535299718313</c:v>
                </c:pt>
                <c:pt idx="805">
                  <c:v>4160.5426189561058</c:v>
                </c:pt>
                <c:pt idx="806">
                  <c:v>4175.7755073027938</c:v>
                </c:pt>
                <c:pt idx="807">
                  <c:v>4182.3407129002308</c:v>
                </c:pt>
                <c:pt idx="808">
                  <c:v>4182.3407129002308</c:v>
                </c:pt>
                <c:pt idx="809">
                  <c:v>4182.3407129002308</c:v>
                </c:pt>
                <c:pt idx="810">
                  <c:v>4182.3407129002308</c:v>
                </c:pt>
                <c:pt idx="811">
                  <c:v>4182.3407129002308</c:v>
                </c:pt>
                <c:pt idx="812">
                  <c:v>4182.3407129002308</c:v>
                </c:pt>
                <c:pt idx="813">
                  <c:v>4182.3407129002308</c:v>
                </c:pt>
                <c:pt idx="814">
                  <c:v>4182.3407129002308</c:v>
                </c:pt>
                <c:pt idx="815">
                  <c:v>4182.3407129002308</c:v>
                </c:pt>
                <c:pt idx="816">
                  <c:v>4182.3407129002308</c:v>
                </c:pt>
                <c:pt idx="817">
                  <c:v>4182.3407129002308</c:v>
                </c:pt>
                <c:pt idx="818">
                  <c:v>4182.3407129002308</c:v>
                </c:pt>
                <c:pt idx="819">
                  <c:v>4183.7798046819062</c:v>
                </c:pt>
                <c:pt idx="820">
                  <c:v>4192.6176843905387</c:v>
                </c:pt>
                <c:pt idx="821">
                  <c:v>4207.9242864927992</c:v>
                </c:pt>
                <c:pt idx="822">
                  <c:v>4225.066170999522</c:v>
                </c:pt>
                <c:pt idx="823">
                  <c:v>4243.1693237660602</c:v>
                </c:pt>
                <c:pt idx="824">
                  <c:v>4260.7192156350557</c:v>
                </c:pt>
                <c:pt idx="825">
                  <c:v>4277.1953994054802</c:v>
                </c:pt>
                <c:pt idx="826">
                  <c:v>4294.1878871923573</c:v>
                </c:pt>
                <c:pt idx="827">
                  <c:v>4311.2453395721423</c:v>
                </c:pt>
                <c:pt idx="828">
                  <c:v>4331.0447955629679</c:v>
                </c:pt>
                <c:pt idx="829">
                  <c:v>4355.3594628894507</c:v>
                </c:pt>
                <c:pt idx="830">
                  <c:v>4380.6135722904019</c:v>
                </c:pt>
                <c:pt idx="831">
                  <c:v>4402.2869146801395</c:v>
                </c:pt>
                <c:pt idx="832">
                  <c:v>4416.8456576087829</c:v>
                </c:pt>
                <c:pt idx="833">
                  <c:v>4427.6116267585203</c:v>
                </c:pt>
                <c:pt idx="834">
                  <c:v>4438.9921166531294</c:v>
                </c:pt>
                <c:pt idx="835">
                  <c:v>4450.5791380760202</c:v>
                </c:pt>
                <c:pt idx="836">
                  <c:v>4461.4221335018683</c:v>
                </c:pt>
                <c:pt idx="837">
                  <c:v>4473.3235294526194</c:v>
                </c:pt>
                <c:pt idx="838">
                  <c:v>4487.8189736483482</c:v>
                </c:pt>
                <c:pt idx="839">
                  <c:v>4502.6802601528079</c:v>
                </c:pt>
                <c:pt idx="840">
                  <c:v>4517.3461843483092</c:v>
                </c:pt>
                <c:pt idx="841">
                  <c:v>4534.7950826487286</c:v>
                </c:pt>
                <c:pt idx="842">
                  <c:v>4554.8073875074388</c:v>
                </c:pt>
                <c:pt idx="843">
                  <c:v>4573.3753378464289</c:v>
                </c:pt>
                <c:pt idx="844">
                  <c:v>4587.6392450823787</c:v>
                </c:pt>
                <c:pt idx="845">
                  <c:v>4598.881966613043</c:v>
                </c:pt>
                <c:pt idx="846">
                  <c:v>4609.6685967023295</c:v>
                </c:pt>
                <c:pt idx="847">
                  <c:v>4622.1045702371812</c:v>
                </c:pt>
                <c:pt idx="848">
                  <c:v>4638.9795724467131</c:v>
                </c:pt>
                <c:pt idx="849">
                  <c:v>4661.1726014409051</c:v>
                </c:pt>
                <c:pt idx="850">
                  <c:v>4684.1236224090071</c:v>
                </c:pt>
                <c:pt idx="851">
                  <c:v>4703.1207619954548</c:v>
                </c:pt>
                <c:pt idx="852">
                  <c:v>4720.1337468922447</c:v>
                </c:pt>
                <c:pt idx="853">
                  <c:v>4737.4182171682096</c:v>
                </c:pt>
                <c:pt idx="854">
                  <c:v>4753.8177754126582</c:v>
                </c:pt>
                <c:pt idx="855">
                  <c:v>4767.477604070883</c:v>
                </c:pt>
                <c:pt idx="856">
                  <c:v>4779.424350415904</c:v>
                </c:pt>
                <c:pt idx="857">
                  <c:v>4796.6757889762794</c:v>
                </c:pt>
                <c:pt idx="858">
                  <c:v>4821.5216053489621</c:v>
                </c:pt>
                <c:pt idx="859">
                  <c:v>4847.1231870373167</c:v>
                </c:pt>
                <c:pt idx="860">
                  <c:v>4869.0067125277019</c:v>
                </c:pt>
                <c:pt idx="861">
                  <c:v>4893.6958124943312</c:v>
                </c:pt>
                <c:pt idx="862">
                  <c:v>4929.9778700259831</c:v>
                </c:pt>
                <c:pt idx="863">
                  <c:v>4966.6856165030204</c:v>
                </c:pt>
                <c:pt idx="864">
                  <c:v>4992.3027682676429</c:v>
                </c:pt>
                <c:pt idx="865">
                  <c:v>5014.1920056076206</c:v>
                </c:pt>
                <c:pt idx="866">
                  <c:v>5041.1445558556843</c:v>
                </c:pt>
                <c:pt idx="867">
                  <c:v>5074.3414579745131</c:v>
                </c:pt>
                <c:pt idx="868">
                  <c:v>5104.325084018802</c:v>
                </c:pt>
                <c:pt idx="869">
                  <c:v>5124.1157515380119</c:v>
                </c:pt>
                <c:pt idx="870">
                  <c:v>5137.5080061709787</c:v>
                </c:pt>
                <c:pt idx="871">
                  <c:v>5148.6609155498254</c:v>
                </c:pt>
                <c:pt idx="872">
                  <c:v>5158.9512071931767</c:v>
                </c:pt>
                <c:pt idx="873">
                  <c:v>5167.6929710540144</c:v>
                </c:pt>
                <c:pt idx="874">
                  <c:v>5172.7638595641201</c:v>
                </c:pt>
                <c:pt idx="875">
                  <c:v>5173.460730337828</c:v>
                </c:pt>
                <c:pt idx="876">
                  <c:v>5173.460730337828</c:v>
                </c:pt>
                <c:pt idx="877">
                  <c:v>5173.460730337828</c:v>
                </c:pt>
                <c:pt idx="878">
                  <c:v>5178.5020647619494</c:v>
                </c:pt>
                <c:pt idx="879">
                  <c:v>5189.2314138014917</c:v>
                </c:pt>
                <c:pt idx="880">
                  <c:v>5196.0896980262196</c:v>
                </c:pt>
                <c:pt idx="881">
                  <c:v>5196.270975753765</c:v>
                </c:pt>
                <c:pt idx="882">
                  <c:v>5202.5039315093982</c:v>
                </c:pt>
                <c:pt idx="883">
                  <c:v>5215.0043255366363</c:v>
                </c:pt>
                <c:pt idx="884">
                  <c:v>5228.1314633910351</c:v>
                </c:pt>
                <c:pt idx="885">
                  <c:v>5243.1821068135005</c:v>
                </c:pt>
                <c:pt idx="886">
                  <c:v>5258.993564481565</c:v>
                </c:pt>
                <c:pt idx="887">
                  <c:v>5273.6297093656131</c:v>
                </c:pt>
                <c:pt idx="888">
                  <c:v>5285.7759871869866</c:v>
                </c:pt>
                <c:pt idx="889">
                  <c:v>5294.6871407539593</c:v>
                </c:pt>
                <c:pt idx="890">
                  <c:v>5299.6951360282765</c:v>
                </c:pt>
                <c:pt idx="891">
                  <c:v>5300.1354754663253</c:v>
                </c:pt>
                <c:pt idx="892">
                  <c:v>5300.1354754663253</c:v>
                </c:pt>
                <c:pt idx="893">
                  <c:v>5300.1354754663253</c:v>
                </c:pt>
                <c:pt idx="894">
                  <c:v>5300.1354754663253</c:v>
                </c:pt>
                <c:pt idx="895">
                  <c:v>5301.978570246496</c:v>
                </c:pt>
                <c:pt idx="896">
                  <c:v>5308.2972777025434</c:v>
                </c:pt>
                <c:pt idx="897">
                  <c:v>5317.413120413682</c:v>
                </c:pt>
                <c:pt idx="898">
                  <c:v>5327.0994843439566</c:v>
                </c:pt>
                <c:pt idx="899">
                  <c:v>5335.0439116731523</c:v>
                </c:pt>
                <c:pt idx="900">
                  <c:v>5340.0635561620757</c:v>
                </c:pt>
                <c:pt idx="901">
                  <c:v>5340.0635561620757</c:v>
                </c:pt>
                <c:pt idx="902">
                  <c:v>5340.0635561620757</c:v>
                </c:pt>
                <c:pt idx="903">
                  <c:v>5340.0635561620757</c:v>
                </c:pt>
                <c:pt idx="904">
                  <c:v>5340.0635561620757</c:v>
                </c:pt>
                <c:pt idx="905">
                  <c:v>5340.0635561620757</c:v>
                </c:pt>
                <c:pt idx="906">
                  <c:v>5340.0635561620757</c:v>
                </c:pt>
                <c:pt idx="907">
                  <c:v>5341.1020637663369</c:v>
                </c:pt>
                <c:pt idx="908">
                  <c:v>5348.6013788517748</c:v>
                </c:pt>
                <c:pt idx="909">
                  <c:v>5366.7869823028868</c:v>
                </c:pt>
                <c:pt idx="910">
                  <c:v>5398.2742447989249</c:v>
                </c:pt>
                <c:pt idx="911">
                  <c:v>5434.5336448626276</c:v>
                </c:pt>
                <c:pt idx="912">
                  <c:v>5462.0227338469022</c:v>
                </c:pt>
                <c:pt idx="913">
                  <c:v>5482.1128868540836</c:v>
                </c:pt>
                <c:pt idx="914">
                  <c:v>5511.3310293204859</c:v>
                </c:pt>
                <c:pt idx="915">
                  <c:v>5541.5559348727356</c:v>
                </c:pt>
                <c:pt idx="916">
                  <c:v>5562.3579721429478</c:v>
                </c:pt>
                <c:pt idx="917">
                  <c:v>5576.6353429779538</c:v>
                </c:pt>
                <c:pt idx="918">
                  <c:v>5585.3946455131718</c:v>
                </c:pt>
                <c:pt idx="919">
                  <c:v>5597.453047345165</c:v>
                </c:pt>
                <c:pt idx="920">
                  <c:v>5614.5932481172222</c:v>
                </c:pt>
                <c:pt idx="921">
                  <c:v>5639.9942623799516</c:v>
                </c:pt>
                <c:pt idx="922">
                  <c:v>5669.9113075015948</c:v>
                </c:pt>
                <c:pt idx="923">
                  <c:v>5697.358148371015</c:v>
                </c:pt>
                <c:pt idx="924">
                  <c:v>5709.9505859669134</c:v>
                </c:pt>
                <c:pt idx="925">
                  <c:v>5709.9505859669134</c:v>
                </c:pt>
                <c:pt idx="926">
                  <c:v>5709.9505859669134</c:v>
                </c:pt>
                <c:pt idx="927">
                  <c:v>5712.2414151406292</c:v>
                </c:pt>
                <c:pt idx="928">
                  <c:v>5716.08030960409</c:v>
                </c:pt>
                <c:pt idx="929">
                  <c:v>5721.5099638267839</c:v>
                </c:pt>
                <c:pt idx="930">
                  <c:v>5727.3943596481549</c:v>
                </c:pt>
                <c:pt idx="931">
                  <c:v>5733.1997058518073</c:v>
                </c:pt>
                <c:pt idx="932">
                  <c:v>5738.3496429328088</c:v>
                </c:pt>
                <c:pt idx="933">
                  <c:v>5741.2104202379232</c:v>
                </c:pt>
                <c:pt idx="934">
                  <c:v>5741.2104202379232</c:v>
                </c:pt>
                <c:pt idx="935">
                  <c:v>5741.2104202379232</c:v>
                </c:pt>
                <c:pt idx="936">
                  <c:v>5741.9507449308558</c:v>
                </c:pt>
                <c:pt idx="937">
                  <c:v>5744.6612332074965</c:v>
                </c:pt>
                <c:pt idx="938">
                  <c:v>5747.788266343563</c:v>
                </c:pt>
                <c:pt idx="939">
                  <c:v>5750.3106818170636</c:v>
                </c:pt>
                <c:pt idx="940">
                  <c:v>5753.7266764194537</c:v>
                </c:pt>
                <c:pt idx="941">
                  <c:v>5759.5766954659357</c:v>
                </c:pt>
                <c:pt idx="942">
                  <c:v>5766.3979629323376</c:v>
                </c:pt>
                <c:pt idx="943">
                  <c:v>5773.6900795643005</c:v>
                </c:pt>
                <c:pt idx="944">
                  <c:v>5781.9757694987329</c:v>
                </c:pt>
                <c:pt idx="945">
                  <c:v>5791.2855786318014</c:v>
                </c:pt>
                <c:pt idx="946">
                  <c:v>5804.1535639530011</c:v>
                </c:pt>
                <c:pt idx="947">
                  <c:v>5820.3629585931685</c:v>
                </c:pt>
                <c:pt idx="948">
                  <c:v>5834.8640897921405</c:v>
                </c:pt>
                <c:pt idx="949">
                  <c:v>5844.8649054376947</c:v>
                </c:pt>
                <c:pt idx="950">
                  <c:v>5847.5946215182894</c:v>
                </c:pt>
                <c:pt idx="951">
                  <c:v>5847.5946215182894</c:v>
                </c:pt>
                <c:pt idx="952">
                  <c:v>5847.5946215182894</c:v>
                </c:pt>
                <c:pt idx="953">
                  <c:v>5847.5946215182894</c:v>
                </c:pt>
                <c:pt idx="954">
                  <c:v>5847.5946215182894</c:v>
                </c:pt>
                <c:pt idx="955">
                  <c:v>5847.5946215182894</c:v>
                </c:pt>
                <c:pt idx="956">
                  <c:v>5847.5946215182894</c:v>
                </c:pt>
                <c:pt idx="957">
                  <c:v>5847.5946215182894</c:v>
                </c:pt>
                <c:pt idx="958">
                  <c:v>5847.5946215182894</c:v>
                </c:pt>
                <c:pt idx="959">
                  <c:v>5860.0905540829572</c:v>
                </c:pt>
                <c:pt idx="960">
                  <c:v>5886.1771630653238</c:v>
                </c:pt>
                <c:pt idx="961">
                  <c:v>5925.2231463277631</c:v>
                </c:pt>
                <c:pt idx="962">
                  <c:v>5969.7270327063488</c:v>
                </c:pt>
                <c:pt idx="963">
                  <c:v>6011.2959133871855</c:v>
                </c:pt>
                <c:pt idx="964">
                  <c:v>6044.0057051023168</c:v>
                </c:pt>
                <c:pt idx="965">
                  <c:v>6065.6466482631595</c:v>
                </c:pt>
                <c:pt idx="966">
                  <c:v>6078.2301752912272</c:v>
                </c:pt>
                <c:pt idx="967">
                  <c:v>6085.5580122792799</c:v>
                </c:pt>
                <c:pt idx="968">
                  <c:v>6090.4583973320387</c:v>
                </c:pt>
                <c:pt idx="969">
                  <c:v>6091.9364820382016</c:v>
                </c:pt>
                <c:pt idx="970">
                  <c:v>6091.9364820382016</c:v>
                </c:pt>
                <c:pt idx="971">
                  <c:v>6091.9364820382016</c:v>
                </c:pt>
                <c:pt idx="972">
                  <c:v>6091.9364820382016</c:v>
                </c:pt>
                <c:pt idx="973">
                  <c:v>6091.9364820382016</c:v>
                </c:pt>
                <c:pt idx="974">
                  <c:v>6091.9364820382016</c:v>
                </c:pt>
                <c:pt idx="975">
                  <c:v>6091.9364820382016</c:v>
                </c:pt>
                <c:pt idx="976">
                  <c:v>6091.9364820382016</c:v>
                </c:pt>
                <c:pt idx="977">
                  <c:v>6091.9364820382016</c:v>
                </c:pt>
                <c:pt idx="978">
                  <c:v>6091.9364820382016</c:v>
                </c:pt>
                <c:pt idx="979">
                  <c:v>6091.9364820382016</c:v>
                </c:pt>
                <c:pt idx="980">
                  <c:v>6091.9364820382016</c:v>
                </c:pt>
                <c:pt idx="981">
                  <c:v>6091.9364820382016</c:v>
                </c:pt>
                <c:pt idx="982">
                  <c:v>6091.9364820382016</c:v>
                </c:pt>
                <c:pt idx="983">
                  <c:v>6091.9364820382016</c:v>
                </c:pt>
                <c:pt idx="984">
                  <c:v>6091.9364820382016</c:v>
                </c:pt>
                <c:pt idx="985">
                  <c:v>6091.9364820382016</c:v>
                </c:pt>
                <c:pt idx="986">
                  <c:v>6091.9364820382016</c:v>
                </c:pt>
                <c:pt idx="987">
                  <c:v>6091.9364820382016</c:v>
                </c:pt>
                <c:pt idx="988">
                  <c:v>6091.9364820382016</c:v>
                </c:pt>
                <c:pt idx="989">
                  <c:v>6091.9364820382016</c:v>
                </c:pt>
                <c:pt idx="990">
                  <c:v>6091.9364820382016</c:v>
                </c:pt>
                <c:pt idx="991">
                  <c:v>6091.9364820382016</c:v>
                </c:pt>
                <c:pt idx="992">
                  <c:v>6091.9364820382016</c:v>
                </c:pt>
                <c:pt idx="993">
                  <c:v>6091.9364820382016</c:v>
                </c:pt>
                <c:pt idx="994">
                  <c:v>6091.9364820382016</c:v>
                </c:pt>
                <c:pt idx="995">
                  <c:v>6091.9364820382016</c:v>
                </c:pt>
                <c:pt idx="996">
                  <c:v>6091.9364820382016</c:v>
                </c:pt>
                <c:pt idx="997">
                  <c:v>6091.9364820382016</c:v>
                </c:pt>
                <c:pt idx="998">
                  <c:v>6091.9364820382016</c:v>
                </c:pt>
                <c:pt idx="999">
                  <c:v>6091.9364820382016</c:v>
                </c:pt>
                <c:pt idx="1000">
                  <c:v>6091.9364820382016</c:v>
                </c:pt>
                <c:pt idx="1001">
                  <c:v>6091.9364820382016</c:v>
                </c:pt>
                <c:pt idx="1002">
                  <c:v>6091.9364820382016</c:v>
                </c:pt>
                <c:pt idx="1003">
                  <c:v>6091.9364820382016</c:v>
                </c:pt>
                <c:pt idx="1004">
                  <c:v>6091.9364820382016</c:v>
                </c:pt>
                <c:pt idx="1005">
                  <c:v>6091.9364820382016</c:v>
                </c:pt>
                <c:pt idx="1006">
                  <c:v>6091.9364820382016</c:v>
                </c:pt>
                <c:pt idx="1007">
                  <c:v>6091.9364820382016</c:v>
                </c:pt>
                <c:pt idx="1008">
                  <c:v>6091.9364820382016</c:v>
                </c:pt>
                <c:pt idx="1009">
                  <c:v>6091.9364820382016</c:v>
                </c:pt>
                <c:pt idx="1010">
                  <c:v>6091.9364820382016</c:v>
                </c:pt>
                <c:pt idx="1011">
                  <c:v>6091.9364820382016</c:v>
                </c:pt>
                <c:pt idx="1012">
                  <c:v>6091.9364820382016</c:v>
                </c:pt>
                <c:pt idx="1013">
                  <c:v>6091.9364820382016</c:v>
                </c:pt>
                <c:pt idx="1014">
                  <c:v>6091.9364820382016</c:v>
                </c:pt>
                <c:pt idx="1015">
                  <c:v>6091.9364820382016</c:v>
                </c:pt>
                <c:pt idx="1016">
                  <c:v>6091.9364820382016</c:v>
                </c:pt>
                <c:pt idx="1017">
                  <c:v>6091.9364820382016</c:v>
                </c:pt>
                <c:pt idx="1018">
                  <c:v>6091.9364820382016</c:v>
                </c:pt>
                <c:pt idx="1019">
                  <c:v>6091.9364820382016</c:v>
                </c:pt>
                <c:pt idx="1020">
                  <c:v>6091.9364820382016</c:v>
                </c:pt>
                <c:pt idx="1021">
                  <c:v>6091.9364820382016</c:v>
                </c:pt>
                <c:pt idx="1022">
                  <c:v>6091.9364820382016</c:v>
                </c:pt>
                <c:pt idx="1023">
                  <c:v>6091.9364820382016</c:v>
                </c:pt>
                <c:pt idx="1024">
                  <c:v>6091.9364820382016</c:v>
                </c:pt>
                <c:pt idx="1025">
                  <c:v>6091.9364820382016</c:v>
                </c:pt>
                <c:pt idx="1026">
                  <c:v>6091.9364820382016</c:v>
                </c:pt>
                <c:pt idx="1027">
                  <c:v>6092.264370729602</c:v>
                </c:pt>
                <c:pt idx="1028">
                  <c:v>6095.1344678668265</c:v>
                </c:pt>
                <c:pt idx="1029">
                  <c:v>6104.5392820516663</c:v>
                </c:pt>
                <c:pt idx="1030">
                  <c:v>6121.0903526127731</c:v>
                </c:pt>
                <c:pt idx="1031">
                  <c:v>6140.8991604404964</c:v>
                </c:pt>
                <c:pt idx="1032">
                  <c:v>6161.5767143706016</c:v>
                </c:pt>
                <c:pt idx="1033">
                  <c:v>6183.264269384511</c:v>
                </c:pt>
                <c:pt idx="1034">
                  <c:v>6206.3347222359716</c:v>
                </c:pt>
                <c:pt idx="1035">
                  <c:v>6229.0797824399888</c:v>
                </c:pt>
                <c:pt idx="1036">
                  <c:v>6249.5182210315315</c:v>
                </c:pt>
                <c:pt idx="1037">
                  <c:v>6268.3183442040572</c:v>
                </c:pt>
                <c:pt idx="1038">
                  <c:v>6288.1096366503425</c:v>
                </c:pt>
                <c:pt idx="1039">
                  <c:v>6311.4917976716315</c:v>
                </c:pt>
                <c:pt idx="1040">
                  <c:v>6337.6592786169676</c:v>
                </c:pt>
                <c:pt idx="1041">
                  <c:v>6364.1046076930161</c:v>
                </c:pt>
                <c:pt idx="1042">
                  <c:v>6387.2828176112616</c:v>
                </c:pt>
                <c:pt idx="1043">
                  <c:v>6404.5768720039378</c:v>
                </c:pt>
                <c:pt idx="1044">
                  <c:v>6416.3745502365518</c:v>
                </c:pt>
                <c:pt idx="1045">
                  <c:v>6425.3226616245056</c:v>
                </c:pt>
                <c:pt idx="1046">
                  <c:v>6434.3005125904101</c:v>
                </c:pt>
                <c:pt idx="1047">
                  <c:v>6443.8274738898617</c:v>
                </c:pt>
                <c:pt idx="1048">
                  <c:v>6451.451241017442</c:v>
                </c:pt>
                <c:pt idx="1049">
                  <c:v>6454.1264175946717</c:v>
                </c:pt>
                <c:pt idx="1050">
                  <c:v>6454.1264175946717</c:v>
                </c:pt>
                <c:pt idx="1051">
                  <c:v>6454.1264175946717</c:v>
                </c:pt>
                <c:pt idx="1052">
                  <c:v>6454.1264175946717</c:v>
                </c:pt>
                <c:pt idx="1053">
                  <c:v>6454.1264175946717</c:v>
                </c:pt>
                <c:pt idx="1054">
                  <c:v>6454.1264175946717</c:v>
                </c:pt>
                <c:pt idx="1055">
                  <c:v>6454.1264175946717</c:v>
                </c:pt>
                <c:pt idx="1056">
                  <c:v>6454.1264175946717</c:v>
                </c:pt>
                <c:pt idx="1057">
                  <c:v>6454.1264175946717</c:v>
                </c:pt>
                <c:pt idx="1058">
                  <c:v>6454.1264175946717</c:v>
                </c:pt>
                <c:pt idx="1059">
                  <c:v>6454.1264175946717</c:v>
                </c:pt>
                <c:pt idx="1060">
                  <c:v>6454.1264175946717</c:v>
                </c:pt>
                <c:pt idx="1061">
                  <c:v>6454.1264175946717</c:v>
                </c:pt>
                <c:pt idx="1062">
                  <c:v>6454.1264175946717</c:v>
                </c:pt>
                <c:pt idx="1063">
                  <c:v>6456.0034280063537</c:v>
                </c:pt>
                <c:pt idx="1064">
                  <c:v>6461.1794633417576</c:v>
                </c:pt>
                <c:pt idx="1065">
                  <c:v>6472.6923037176521</c:v>
                </c:pt>
                <c:pt idx="1066">
                  <c:v>6488.7319562035873</c:v>
                </c:pt>
                <c:pt idx="1067">
                  <c:v>6500.987903319452</c:v>
                </c:pt>
                <c:pt idx="1068">
                  <c:v>6507.3294979027432</c:v>
                </c:pt>
                <c:pt idx="1069">
                  <c:v>6513.8429922374526</c:v>
                </c:pt>
                <c:pt idx="1070">
                  <c:v>6525.0838849720576</c:v>
                </c:pt>
                <c:pt idx="1071">
                  <c:v>6542.2119669643926</c:v>
                </c:pt>
                <c:pt idx="1072">
                  <c:v>6564.4805323362534</c:v>
                </c:pt>
                <c:pt idx="1073">
                  <c:v>6593.2939505259528</c:v>
                </c:pt>
                <c:pt idx="1074">
                  <c:v>6631.280463074866</c:v>
                </c:pt>
                <c:pt idx="1075">
                  <c:v>6676.9638791314701</c:v>
                </c:pt>
                <c:pt idx="1076">
                  <c:v>6723.5388747055958</c:v>
                </c:pt>
                <c:pt idx="1077">
                  <c:v>6766.0418574967562</c:v>
                </c:pt>
                <c:pt idx="1078">
                  <c:v>6803.6582427339536</c:v>
                </c:pt>
                <c:pt idx="1079">
                  <c:v>6838.9874787358085</c:v>
                </c:pt>
                <c:pt idx="1080">
                  <c:v>6869.87829229811</c:v>
                </c:pt>
                <c:pt idx="1081">
                  <c:v>6890.7614958745762</c:v>
                </c:pt>
                <c:pt idx="1082">
                  <c:v>6900.8180158821806</c:v>
                </c:pt>
                <c:pt idx="1083">
                  <c:v>6900.8180158821806</c:v>
                </c:pt>
                <c:pt idx="1084">
                  <c:v>6900.8180158821806</c:v>
                </c:pt>
                <c:pt idx="1085">
                  <c:v>6900.8180158821806</c:v>
                </c:pt>
                <c:pt idx="1086">
                  <c:v>6906.2142343744481</c:v>
                </c:pt>
                <c:pt idx="1087">
                  <c:v>6915.9312985457273</c:v>
                </c:pt>
                <c:pt idx="1088">
                  <c:v>6926.2217249164623</c:v>
                </c:pt>
                <c:pt idx="1089">
                  <c:v>6936.0035392796162</c:v>
                </c:pt>
                <c:pt idx="1090">
                  <c:v>6945.243404568696</c:v>
                </c:pt>
                <c:pt idx="1091">
                  <c:v>6956.1091170799982</c:v>
                </c:pt>
                <c:pt idx="1092">
                  <c:v>6972.5252318749544</c:v>
                </c:pt>
                <c:pt idx="1093">
                  <c:v>6996.5841147257725</c:v>
                </c:pt>
                <c:pt idx="1094">
                  <c:v>7023.2646231565132</c:v>
                </c:pt>
                <c:pt idx="1095">
                  <c:v>7045.5149973307844</c:v>
                </c:pt>
                <c:pt idx="1096">
                  <c:v>7061.6836228516804</c:v>
                </c:pt>
                <c:pt idx="1097">
                  <c:v>7071.4618178877672</c:v>
                </c:pt>
                <c:pt idx="1098">
                  <c:v>7072.9110168648094</c:v>
                </c:pt>
                <c:pt idx="1099">
                  <c:v>7072.9110168648094</c:v>
                </c:pt>
                <c:pt idx="1100">
                  <c:v>7072.9110168648094</c:v>
                </c:pt>
                <c:pt idx="1101">
                  <c:v>7072.9110168648094</c:v>
                </c:pt>
                <c:pt idx="1102">
                  <c:v>7081.4871279114368</c:v>
                </c:pt>
                <c:pt idx="1103">
                  <c:v>7100.48207653385</c:v>
                </c:pt>
                <c:pt idx="1104">
                  <c:v>7129.5912329226876</c:v>
                </c:pt>
                <c:pt idx="1105">
                  <c:v>7161.2309018869237</c:v>
                </c:pt>
                <c:pt idx="1106">
                  <c:v>7185.1440135896773</c:v>
                </c:pt>
                <c:pt idx="1107">
                  <c:v>7199.2891007956932</c:v>
                </c:pt>
                <c:pt idx="1108">
                  <c:v>7204.4898170250526</c:v>
                </c:pt>
                <c:pt idx="1109">
                  <c:v>7204.4898170250526</c:v>
                </c:pt>
                <c:pt idx="1110">
                  <c:v>7204.4898170250526</c:v>
                </c:pt>
                <c:pt idx="1111">
                  <c:v>7210.5615750317984</c:v>
                </c:pt>
                <c:pt idx="1112">
                  <c:v>7228.5252476588394</c:v>
                </c:pt>
                <c:pt idx="1113">
                  <c:v>7262.1018570995038</c:v>
                </c:pt>
                <c:pt idx="1114">
                  <c:v>7306.068580557594</c:v>
                </c:pt>
                <c:pt idx="1115">
                  <c:v>7344.2654714984128</c:v>
                </c:pt>
                <c:pt idx="1116">
                  <c:v>7368.2026506058455</c:v>
                </c:pt>
                <c:pt idx="1117">
                  <c:v>7380.7464239498695</c:v>
                </c:pt>
                <c:pt idx="1118">
                  <c:v>7383.5491732371574</c:v>
                </c:pt>
                <c:pt idx="1119">
                  <c:v>7383.5491732371574</c:v>
                </c:pt>
                <c:pt idx="1120">
                  <c:v>7383.9047356012816</c:v>
                </c:pt>
                <c:pt idx="1121">
                  <c:v>7388.3865432163457</c:v>
                </c:pt>
                <c:pt idx="1122">
                  <c:v>7392.1298260166323</c:v>
                </c:pt>
                <c:pt idx="1123">
                  <c:v>7392.1298260166323</c:v>
                </c:pt>
                <c:pt idx="1124">
                  <c:v>7392.1298260166323</c:v>
                </c:pt>
                <c:pt idx="1125">
                  <c:v>7392.1298260166323</c:v>
                </c:pt>
                <c:pt idx="1126">
                  <c:v>7392.1298260166323</c:v>
                </c:pt>
                <c:pt idx="1127">
                  <c:v>7392.1298260166323</c:v>
                </c:pt>
                <c:pt idx="1128">
                  <c:v>7392.1298260166323</c:v>
                </c:pt>
                <c:pt idx="1129">
                  <c:v>7392.1298260166323</c:v>
                </c:pt>
                <c:pt idx="1130">
                  <c:v>7392.1298260166323</c:v>
                </c:pt>
                <c:pt idx="1131">
                  <c:v>7392.1298260166323</c:v>
                </c:pt>
                <c:pt idx="1132">
                  <c:v>7392.1298260166323</c:v>
                </c:pt>
                <c:pt idx="1133">
                  <c:v>7392.1298260166323</c:v>
                </c:pt>
                <c:pt idx="1134">
                  <c:v>7392.1298260166323</c:v>
                </c:pt>
                <c:pt idx="1135">
                  <c:v>7392.1298260166323</c:v>
                </c:pt>
                <c:pt idx="1136">
                  <c:v>7392.1298260166323</c:v>
                </c:pt>
                <c:pt idx="1137">
                  <c:v>7392.1298260166323</c:v>
                </c:pt>
                <c:pt idx="1138">
                  <c:v>7392.9108736983417</c:v>
                </c:pt>
                <c:pt idx="1139">
                  <c:v>7394.6209578965136</c:v>
                </c:pt>
                <c:pt idx="1140">
                  <c:v>7396.9080762971262</c:v>
                </c:pt>
                <c:pt idx="1141">
                  <c:v>7400.6703907259089</c:v>
                </c:pt>
                <c:pt idx="1142">
                  <c:v>7408.0974065530572</c:v>
                </c:pt>
                <c:pt idx="1143">
                  <c:v>7420.4859135551524</c:v>
                </c:pt>
                <c:pt idx="1144">
                  <c:v>7433.4934842360744</c:v>
                </c:pt>
                <c:pt idx="1145">
                  <c:v>7440.9025026723521</c:v>
                </c:pt>
                <c:pt idx="1146">
                  <c:v>7440.9025026723521</c:v>
                </c:pt>
                <c:pt idx="1147">
                  <c:v>7440.9025026723521</c:v>
                </c:pt>
                <c:pt idx="1148">
                  <c:v>7440.9025026723521</c:v>
                </c:pt>
                <c:pt idx="1149">
                  <c:v>7440.9025026723521</c:v>
                </c:pt>
                <c:pt idx="1150">
                  <c:v>7440.9025026723521</c:v>
                </c:pt>
                <c:pt idx="1151">
                  <c:v>7441.8785241498072</c:v>
                </c:pt>
                <c:pt idx="1152">
                  <c:v>7444.9559808124468</c:v>
                </c:pt>
                <c:pt idx="1153">
                  <c:v>7454.8139273242068</c:v>
                </c:pt>
                <c:pt idx="1154">
                  <c:v>7475.8400480635819</c:v>
                </c:pt>
                <c:pt idx="1155">
                  <c:v>7503.6082897856668</c:v>
                </c:pt>
                <c:pt idx="1156">
                  <c:v>7530.4348702968391</c:v>
                </c:pt>
                <c:pt idx="1157">
                  <c:v>7560.1244714263767</c:v>
                </c:pt>
                <c:pt idx="1158">
                  <c:v>7598.1808479073325</c:v>
                </c:pt>
                <c:pt idx="1159">
                  <c:v>7646.2390965441145</c:v>
                </c:pt>
                <c:pt idx="1160">
                  <c:v>7699.6034982227875</c:v>
                </c:pt>
                <c:pt idx="1161">
                  <c:v>7751.4966768972017</c:v>
                </c:pt>
                <c:pt idx="1162">
                  <c:v>7801.4455981398341</c:v>
                </c:pt>
                <c:pt idx="1163">
                  <c:v>7852.378836378758</c:v>
                </c:pt>
                <c:pt idx="1164">
                  <c:v>7905.0718392294666</c:v>
                </c:pt>
                <c:pt idx="1165">
                  <c:v>7959.3395607864204</c:v>
                </c:pt>
                <c:pt idx="1166">
                  <c:v>8003.681493941438</c:v>
                </c:pt>
                <c:pt idx="1167">
                  <c:v>8036.4448137649533</c:v>
                </c:pt>
                <c:pt idx="1168">
                  <c:v>8073.541142862744</c:v>
                </c:pt>
                <c:pt idx="1169">
                  <c:v>8114.8938878897397</c:v>
                </c:pt>
                <c:pt idx="1170">
                  <c:v>8155.4821150585385</c:v>
                </c:pt>
                <c:pt idx="1171">
                  <c:v>8195.8965657322969</c:v>
                </c:pt>
                <c:pt idx="1172">
                  <c:v>8235.2800071814036</c:v>
                </c:pt>
                <c:pt idx="1173">
                  <c:v>8273.4196106422405</c:v>
                </c:pt>
                <c:pt idx="1174">
                  <c:v>8310.9561896982104</c:v>
                </c:pt>
                <c:pt idx="1175">
                  <c:v>8347.005925484862</c:v>
                </c:pt>
                <c:pt idx="1176">
                  <c:v>8381.374511341759</c:v>
                </c:pt>
                <c:pt idx="1177">
                  <c:v>8415.5406225784518</c:v>
                </c:pt>
                <c:pt idx="1178">
                  <c:v>8451.9054492478881</c:v>
                </c:pt>
                <c:pt idx="1179">
                  <c:v>8490.6649136927263</c:v>
                </c:pt>
                <c:pt idx="1180">
                  <c:v>8530.2255390974879</c:v>
                </c:pt>
                <c:pt idx="1181">
                  <c:v>8569.7691205607716</c:v>
                </c:pt>
                <c:pt idx="1182">
                  <c:v>8607.5308378974369</c:v>
                </c:pt>
                <c:pt idx="1183">
                  <c:v>8643.315786563162</c:v>
                </c:pt>
                <c:pt idx="1184">
                  <c:v>8677.866580406584</c:v>
                </c:pt>
                <c:pt idx="1185">
                  <c:v>8710.2350693819772</c:v>
                </c:pt>
                <c:pt idx="1186">
                  <c:v>8738.536555435332</c:v>
                </c:pt>
                <c:pt idx="1187">
                  <c:v>8764.2637833868357</c:v>
                </c:pt>
                <c:pt idx="1188">
                  <c:v>8789.9910113383394</c:v>
                </c:pt>
                <c:pt idx="1189">
                  <c:v>8815.718239289843</c:v>
                </c:pt>
                <c:pt idx="1190">
                  <c:v>8841.4454672413467</c:v>
                </c:pt>
                <c:pt idx="1191">
                  <c:v>8867.1726951928504</c:v>
                </c:pt>
                <c:pt idx="1192">
                  <c:v>8892.899923144354</c:v>
                </c:pt>
                <c:pt idx="1193">
                  <c:v>8918.6271510958577</c:v>
                </c:pt>
                <c:pt idx="1194">
                  <c:v>8944.3543790473614</c:v>
                </c:pt>
                <c:pt idx="1195">
                  <c:v>8970.9396930328148</c:v>
                </c:pt>
                <c:pt idx="1196">
                  <c:v>8997.5932864047045</c:v>
                </c:pt>
                <c:pt idx="1197">
                  <c:v>9024.2468797765941</c:v>
                </c:pt>
                <c:pt idx="1198">
                  <c:v>9054.4085980622367</c:v>
                </c:pt>
                <c:pt idx="1199">
                  <c:v>9088.3144391449114</c:v>
                </c:pt>
                <c:pt idx="1200">
                  <c:v>9126.0765798848915</c:v>
                </c:pt>
                <c:pt idx="1201">
                  <c:v>9167.1151819717797</c:v>
                </c:pt>
                <c:pt idx="1202">
                  <c:v>9207.0679748495822</c:v>
                </c:pt>
                <c:pt idx="1203">
                  <c:v>9243.9713209511847</c:v>
                </c:pt>
                <c:pt idx="1204">
                  <c:v>9277.6301847003124</c:v>
                </c:pt>
                <c:pt idx="1205">
                  <c:v>9308.7625121616002</c:v>
                </c:pt>
                <c:pt idx="1206">
                  <c:v>9339.0751002262623</c:v>
                </c:pt>
                <c:pt idx="1207">
                  <c:v>9369.4621138183193</c:v>
                </c:pt>
                <c:pt idx="1208">
                  <c:v>9399.9236863632559</c:v>
                </c:pt>
                <c:pt idx="1209">
                  <c:v>9429.5622330596325</c:v>
                </c:pt>
                <c:pt idx="1210">
                  <c:v>9458.3030613918108</c:v>
                </c:pt>
                <c:pt idx="1211">
                  <c:v>9487.0438897239892</c:v>
                </c:pt>
                <c:pt idx="1212">
                  <c:v>9514.8869996919693</c:v>
                </c:pt>
                <c:pt idx="1213">
                  <c:v>9542.6581821906111</c:v>
                </c:pt>
                <c:pt idx="1214">
                  <c:v>9571.3261613713512</c:v>
                </c:pt>
                <c:pt idx="1215">
                  <c:v>9599.9941405520913</c:v>
                </c:pt>
                <c:pt idx="1216">
                  <c:v>9627.7653230507331</c:v>
                </c:pt>
                <c:pt idx="1217">
                  <c:v>9654.5688366427894</c:v>
                </c:pt>
                <c:pt idx="1218">
                  <c:v>9681.301611435847</c:v>
                </c:pt>
                <c:pt idx="1219">
                  <c:v>9707.9637807181225</c:v>
                </c:pt>
                <c:pt idx="1220">
                  <c:v>9733.6623676868603</c:v>
                </c:pt>
                <c:pt idx="1221">
                  <c:v>9757.4397190248856</c:v>
                </c:pt>
                <c:pt idx="1222">
                  <c:v>9780.1270404351289</c:v>
                </c:pt>
                <c:pt idx="1223">
                  <c:v>9801.7310529561928</c:v>
                </c:pt>
                <c:pt idx="1224">
                  <c:v>9823.9592182946071</c:v>
                </c:pt>
                <c:pt idx="1225">
                  <c:v>9847.8177933496645</c:v>
                </c:pt>
                <c:pt idx="1226">
                  <c:v>9872.4215659921047</c:v>
                </c:pt>
                <c:pt idx="1227">
                  <c:v>9896.9580305207728</c:v>
                </c:pt>
                <c:pt idx="1228">
                  <c:v>9921.3602707249447</c:v>
                </c:pt>
                <c:pt idx="1229">
                  <c:v>9945.695594443856</c:v>
                </c:pt>
                <c:pt idx="1230">
                  <c:v>9969.0246429123417</c:v>
                </c:pt>
                <c:pt idx="1231">
                  <c:v>9993.0936020005065</c:v>
                </c:pt>
                <c:pt idx="1232">
                  <c:v>10018.836430374684</c:v>
                </c:pt>
                <c:pt idx="1233">
                  <c:v>10044.579258748861</c:v>
                </c:pt>
                <c:pt idx="1234">
                  <c:v>10070.254106824339</c:v>
                </c:pt>
                <c:pt idx="1235">
                  <c:v>10095.05980868068</c:v>
                </c:pt>
                <c:pt idx="1236">
                  <c:v>10117.997175790728</c:v>
                </c:pt>
                <c:pt idx="1237">
                  <c:v>10138.208638801118</c:v>
                </c:pt>
                <c:pt idx="1238">
                  <c:v>10154.668961924359</c:v>
                </c:pt>
                <c:pt idx="1239">
                  <c:v>10168.220389171358</c:v>
                </c:pt>
                <c:pt idx="1240">
                  <c:v>10180.495873845157</c:v>
                </c:pt>
                <c:pt idx="1241">
                  <c:v>10193.251442883598</c:v>
                </c:pt>
                <c:pt idx="1242">
                  <c:v>10206.4803337414</c:v>
                </c:pt>
                <c:pt idx="1243">
                  <c:v>10219.398498987088</c:v>
                </c:pt>
                <c:pt idx="1244">
                  <c:v>10231.959770103056</c:v>
                </c:pt>
                <c:pt idx="1245">
                  <c:v>10245.037446439204</c:v>
                </c:pt>
                <c:pt idx="1246">
                  <c:v>10257.000847226636</c:v>
                </c:pt>
                <c:pt idx="1247">
                  <c:v>10267.817997493461</c:v>
                </c:pt>
                <c:pt idx="1248">
                  <c:v>10278.306777851696</c:v>
                </c:pt>
                <c:pt idx="1249">
                  <c:v>10288.473019901074</c:v>
                </c:pt>
                <c:pt idx="1250">
                  <c:v>10299.108702988298</c:v>
                </c:pt>
                <c:pt idx="1251">
                  <c:v>10310.252585782906</c:v>
                </c:pt>
                <c:pt idx="1252">
                  <c:v>10321.122659061577</c:v>
                </c:pt>
                <c:pt idx="1253">
                  <c:v>10331.723078781128</c:v>
                </c:pt>
                <c:pt idx="1254">
                  <c:v>10342.057971248267</c:v>
                </c:pt>
                <c:pt idx="1255">
                  <c:v>10352.131433119597</c:v>
                </c:pt>
                <c:pt idx="1256">
                  <c:v>10361.947531401611</c:v>
                </c:pt>
                <c:pt idx="1257">
                  <c:v>10371.510303450694</c:v>
                </c:pt>
                <c:pt idx="1258">
                  <c:v>10380.823756973123</c:v>
                </c:pt>
                <c:pt idx="1259">
                  <c:v>10390.628294021979</c:v>
                </c:pt>
                <c:pt idx="1260">
                  <c:v>10401.690420842928</c:v>
                </c:pt>
                <c:pt idx="1261">
                  <c:v>10414.03856147497</c:v>
                </c:pt>
                <c:pt idx="1262">
                  <c:v>10429.156083459571</c:v>
                </c:pt>
                <c:pt idx="1263">
                  <c:v>10447.175060691086</c:v>
                </c:pt>
                <c:pt idx="1264">
                  <c:v>10467.424184278581</c:v>
                </c:pt>
                <c:pt idx="1265">
                  <c:v>10489.294223265706</c:v>
                </c:pt>
                <c:pt idx="1266">
                  <c:v>10510.601768296532</c:v>
                </c:pt>
                <c:pt idx="1267">
                  <c:v>10531.287236828513</c:v>
                </c:pt>
                <c:pt idx="1268">
                  <c:v>10550.611876882997</c:v>
                </c:pt>
                <c:pt idx="1269">
                  <c:v>10566.994507678221</c:v>
                </c:pt>
                <c:pt idx="1270">
                  <c:v>10581.077045654645</c:v>
                </c:pt>
                <c:pt idx="1271">
                  <c:v>10593.558236163768</c:v>
                </c:pt>
                <c:pt idx="1272">
                  <c:v>10605.135036728934</c:v>
                </c:pt>
                <c:pt idx="1273">
                  <c:v>10617.263594586089</c:v>
                </c:pt>
                <c:pt idx="1274">
                  <c:v>10629.982452351858</c:v>
                </c:pt>
                <c:pt idx="1275">
                  <c:v>10643.287046033003</c:v>
                </c:pt>
                <c:pt idx="1276">
                  <c:v>10658.650602587408</c:v>
                </c:pt>
                <c:pt idx="1277">
                  <c:v>10676.162600114034</c:v>
                </c:pt>
                <c:pt idx="1278">
                  <c:v>10694.441882057925</c:v>
                </c:pt>
                <c:pt idx="1279">
                  <c:v>10713.490398578575</c:v>
                </c:pt>
                <c:pt idx="1280">
                  <c:v>10733.363401561166</c:v>
                </c:pt>
                <c:pt idx="1281">
                  <c:v>10751.89997531251</c:v>
                </c:pt>
                <c:pt idx="1282">
                  <c:v>10769.714871980519</c:v>
                </c:pt>
                <c:pt idx="1283">
                  <c:v>10787.58062722377</c:v>
                </c:pt>
                <c:pt idx="1284">
                  <c:v>10804.723783701589</c:v>
                </c:pt>
                <c:pt idx="1285">
                  <c:v>10820.421742648543</c:v>
                </c:pt>
                <c:pt idx="1286">
                  <c:v>10834.582111216781</c:v>
                </c:pt>
                <c:pt idx="1287">
                  <c:v>10847.931604277621</c:v>
                </c:pt>
                <c:pt idx="1288">
                  <c:v>10859.714425878321</c:v>
                </c:pt>
                <c:pt idx="1289">
                  <c:v>10870.614483273721</c:v>
                </c:pt>
                <c:pt idx="1290">
                  <c:v>10882.058394731739</c:v>
                </c:pt>
                <c:pt idx="1291">
                  <c:v>10893.376960399097</c:v>
                </c:pt>
                <c:pt idx="1292">
                  <c:v>10903.125226259426</c:v>
                </c:pt>
                <c:pt idx="1293">
                  <c:v>10911.980277679151</c:v>
                </c:pt>
                <c:pt idx="1294">
                  <c:v>10920.647034233714</c:v>
                </c:pt>
                <c:pt idx="1295">
                  <c:v>10930.505069636229</c:v>
                </c:pt>
                <c:pt idx="1296">
                  <c:v>10942.990303925149</c:v>
                </c:pt>
                <c:pt idx="1297">
                  <c:v>10958.172719442693</c:v>
                </c:pt>
                <c:pt idx="1298">
                  <c:v>10975.458074101985</c:v>
                </c:pt>
                <c:pt idx="1299">
                  <c:v>10994.215904461555</c:v>
                </c:pt>
                <c:pt idx="1300">
                  <c:v>11013.126022290429</c:v>
                </c:pt>
                <c:pt idx="1301">
                  <c:v>11031.445995686363</c:v>
                </c:pt>
                <c:pt idx="1302">
                  <c:v>11049.866576897462</c:v>
                </c:pt>
                <c:pt idx="1303">
                  <c:v>11069.084049362582</c:v>
                </c:pt>
                <c:pt idx="1304">
                  <c:v>11087.757961376303</c:v>
                </c:pt>
                <c:pt idx="1305">
                  <c:v>11105.083737725296</c:v>
                </c:pt>
                <c:pt idx="1306">
                  <c:v>11121.758274263411</c:v>
                </c:pt>
                <c:pt idx="1307">
                  <c:v>11137.732332406466</c:v>
                </c:pt>
                <c:pt idx="1308">
                  <c:v>11153.005912154458</c:v>
                </c:pt>
                <c:pt idx="1309">
                  <c:v>11168.233018364563</c:v>
                </c:pt>
                <c:pt idx="1310">
                  <c:v>11183.460124574667</c:v>
                </c:pt>
                <c:pt idx="1311">
                  <c:v>11197.942226403204</c:v>
                </c:pt>
                <c:pt idx="1312">
                  <c:v>11211.681271264286</c:v>
                </c:pt>
                <c:pt idx="1313">
                  <c:v>11223.940043883727</c:v>
                </c:pt>
                <c:pt idx="1314">
                  <c:v>11236.072325129649</c:v>
                </c:pt>
                <c:pt idx="1315">
                  <c:v>11248.120795153518</c:v>
                </c:pt>
                <c:pt idx="1316">
                  <c:v>11257.290334028254</c:v>
                </c:pt>
                <c:pt idx="1317">
                  <c:v>11265.551901634712</c:v>
                </c:pt>
                <c:pt idx="1318">
                  <c:v>11275.027748318198</c:v>
                </c:pt>
                <c:pt idx="1319">
                  <c:v>11288.407117754985</c:v>
                </c:pt>
                <c:pt idx="1320">
                  <c:v>11307.969290233366</c:v>
                </c:pt>
                <c:pt idx="1321">
                  <c:v>11332.563709598418</c:v>
                </c:pt>
                <c:pt idx="1322">
                  <c:v>11362.519265698898</c:v>
                </c:pt>
                <c:pt idx="1323">
                  <c:v>11398.180025546888</c:v>
                </c:pt>
                <c:pt idx="1324">
                  <c:v>11437.176432795737</c:v>
                </c:pt>
                <c:pt idx="1325">
                  <c:v>11473.702248007859</c:v>
                </c:pt>
                <c:pt idx="1326">
                  <c:v>11503.656581140063</c:v>
                </c:pt>
                <c:pt idx="1327">
                  <c:v>11527.243858395912</c:v>
                </c:pt>
                <c:pt idx="1328">
                  <c:v>11547.216674845018</c:v>
                </c:pt>
                <c:pt idx="1329">
                  <c:v>11565.696366294125</c:v>
                </c:pt>
                <c:pt idx="1330">
                  <c:v>11584.176057743232</c:v>
                </c:pt>
                <c:pt idx="1331">
                  <c:v>11602.655749192339</c:v>
                </c:pt>
                <c:pt idx="1332">
                  <c:v>11620.388878141446</c:v>
                </c:pt>
                <c:pt idx="1333">
                  <c:v>11635.833226721692</c:v>
                </c:pt>
                <c:pt idx="1334">
                  <c:v>11649.645210906889</c:v>
                </c:pt>
                <c:pt idx="1335">
                  <c:v>11663.317108082301</c:v>
                </c:pt>
                <c:pt idx="1336">
                  <c:v>11678.324601649156</c:v>
                </c:pt>
                <c:pt idx="1337">
                  <c:v>11694.756954670234</c:v>
                </c:pt>
                <c:pt idx="1338">
                  <c:v>11711.875087780272</c:v>
                </c:pt>
                <c:pt idx="1339">
                  <c:v>11729.728723205126</c:v>
                </c:pt>
                <c:pt idx="1340">
                  <c:v>11748.317860944795</c:v>
                </c:pt>
                <c:pt idx="1341">
                  <c:v>11767.695909953527</c:v>
                </c:pt>
                <c:pt idx="1342">
                  <c:v>11789.339514631492</c:v>
                </c:pt>
                <c:pt idx="1343">
                  <c:v>11813.43245077049</c:v>
                </c:pt>
                <c:pt idx="1344">
                  <c:v>11837.764447162141</c:v>
                </c:pt>
                <c:pt idx="1345">
                  <c:v>11861.588872556125</c:v>
                </c:pt>
                <c:pt idx="1346">
                  <c:v>11883.338816197445</c:v>
                </c:pt>
                <c:pt idx="1347">
                  <c:v>11902.889617573106</c:v>
                </c:pt>
                <c:pt idx="1348">
                  <c:v>11920.184141170988</c:v>
                </c:pt>
                <c:pt idx="1349">
                  <c:v>11932.123821205305</c:v>
                </c:pt>
                <c:pt idx="1350">
                  <c:v>11937.057152710619</c:v>
                </c:pt>
                <c:pt idx="1351">
                  <c:v>11937.057152710619</c:v>
                </c:pt>
                <c:pt idx="1352">
                  <c:v>11937.057152710619</c:v>
                </c:pt>
                <c:pt idx="1353">
                  <c:v>11937.057152710619</c:v>
                </c:pt>
                <c:pt idx="1354">
                  <c:v>11937.057152710619</c:v>
                </c:pt>
                <c:pt idx="1355">
                  <c:v>11937.057152710619</c:v>
                </c:pt>
                <c:pt idx="1356">
                  <c:v>11937.057152710619</c:v>
                </c:pt>
                <c:pt idx="1357">
                  <c:v>11937.057152710619</c:v>
                </c:pt>
                <c:pt idx="1358">
                  <c:v>11937.057152710619</c:v>
                </c:pt>
                <c:pt idx="1359">
                  <c:v>11937.057152710619</c:v>
                </c:pt>
                <c:pt idx="1360">
                  <c:v>11937.057152710619</c:v>
                </c:pt>
                <c:pt idx="1361">
                  <c:v>11937.057152710619</c:v>
                </c:pt>
                <c:pt idx="1362">
                  <c:v>11937.057152710619</c:v>
                </c:pt>
                <c:pt idx="1363">
                  <c:v>11947.718748742238</c:v>
                </c:pt>
                <c:pt idx="1364">
                  <c:v>11968.607503492973</c:v>
                </c:pt>
                <c:pt idx="1365">
                  <c:v>11991.361518785132</c:v>
                </c:pt>
                <c:pt idx="1366">
                  <c:v>12007.051965417155</c:v>
                </c:pt>
                <c:pt idx="1367">
                  <c:v>12013.539135645033</c:v>
                </c:pt>
                <c:pt idx="1368">
                  <c:v>12013.539135645033</c:v>
                </c:pt>
                <c:pt idx="1369">
                  <c:v>12013.539135645033</c:v>
                </c:pt>
                <c:pt idx="1370">
                  <c:v>12013.539135645033</c:v>
                </c:pt>
                <c:pt idx="1371">
                  <c:v>12019.271279881492</c:v>
                </c:pt>
                <c:pt idx="1372">
                  <c:v>12028.19981763647</c:v>
                </c:pt>
                <c:pt idx="1373">
                  <c:v>12034.464694126016</c:v>
                </c:pt>
                <c:pt idx="1374">
                  <c:v>12034.79057051776</c:v>
                </c:pt>
                <c:pt idx="1375">
                  <c:v>12034.79057051776</c:v>
                </c:pt>
                <c:pt idx="1376">
                  <c:v>12034.79057051776</c:v>
                </c:pt>
                <c:pt idx="1377">
                  <c:v>12034.79057051776</c:v>
                </c:pt>
                <c:pt idx="1378">
                  <c:v>12034.79057051776</c:v>
                </c:pt>
                <c:pt idx="1379">
                  <c:v>12034.79057051776</c:v>
                </c:pt>
                <c:pt idx="1380">
                  <c:v>12034.79057051776</c:v>
                </c:pt>
                <c:pt idx="1381">
                  <c:v>12034.79057051776</c:v>
                </c:pt>
                <c:pt idx="1382">
                  <c:v>12036.631711862294</c:v>
                </c:pt>
                <c:pt idx="1383">
                  <c:v>12054.616735196512</c:v>
                </c:pt>
                <c:pt idx="1384">
                  <c:v>12077.102699108329</c:v>
                </c:pt>
                <c:pt idx="1385">
                  <c:v>12093.381679905902</c:v>
                </c:pt>
                <c:pt idx="1386">
                  <c:v>12104.141806655738</c:v>
                </c:pt>
                <c:pt idx="1387">
                  <c:v>12117.649195864564</c:v>
                </c:pt>
                <c:pt idx="1388">
                  <c:v>12139.917289864852</c:v>
                </c:pt>
                <c:pt idx="1389">
                  <c:v>12172.80203253378</c:v>
                </c:pt>
                <c:pt idx="1390">
                  <c:v>12211.732028085655</c:v>
                </c:pt>
                <c:pt idx="1391">
                  <c:v>12247.693013542579</c:v>
                </c:pt>
                <c:pt idx="1392">
                  <c:v>12275.133754560164</c:v>
                </c:pt>
                <c:pt idx="1393">
                  <c:v>12293.544167515765</c:v>
                </c:pt>
                <c:pt idx="1394">
                  <c:v>12304.650252240452</c:v>
                </c:pt>
                <c:pt idx="1395">
                  <c:v>12311.708309187359</c:v>
                </c:pt>
                <c:pt idx="1396">
                  <c:v>12315.68826159996</c:v>
                </c:pt>
                <c:pt idx="1397">
                  <c:v>12316.053350476688</c:v>
                </c:pt>
                <c:pt idx="1398">
                  <c:v>12316.053350476688</c:v>
                </c:pt>
                <c:pt idx="1399">
                  <c:v>12316.053350476688</c:v>
                </c:pt>
                <c:pt idx="1400">
                  <c:v>12316.053350476688</c:v>
                </c:pt>
                <c:pt idx="1401">
                  <c:v>12316.053350476688</c:v>
                </c:pt>
                <c:pt idx="1402">
                  <c:v>12316.053350476688</c:v>
                </c:pt>
                <c:pt idx="1403">
                  <c:v>12316.053350476688</c:v>
                </c:pt>
                <c:pt idx="1404">
                  <c:v>12316.053350476688</c:v>
                </c:pt>
                <c:pt idx="1405">
                  <c:v>12316.053350476688</c:v>
                </c:pt>
                <c:pt idx="1406">
                  <c:v>12316.053350476688</c:v>
                </c:pt>
                <c:pt idx="1407">
                  <c:v>12316.053350476688</c:v>
                </c:pt>
                <c:pt idx="1408">
                  <c:v>12317.854173025651</c:v>
                </c:pt>
                <c:pt idx="1409">
                  <c:v>12321.959887286852</c:v>
                </c:pt>
                <c:pt idx="1410">
                  <c:v>12324.835262635392</c:v>
                </c:pt>
                <c:pt idx="1411">
                  <c:v>12326.43403612669</c:v>
                </c:pt>
                <c:pt idx="1412">
                  <c:v>12327.255840278567</c:v>
                </c:pt>
                <c:pt idx="1413">
                  <c:v>12329.036725531016</c:v>
                </c:pt>
                <c:pt idx="1414">
                  <c:v>12335.273755482118</c:v>
                </c:pt>
                <c:pt idx="1415">
                  <c:v>12349.163879940472</c:v>
                </c:pt>
                <c:pt idx="1416">
                  <c:v>12371.197572066209</c:v>
                </c:pt>
                <c:pt idx="1417">
                  <c:v>12398.29198128489</c:v>
                </c:pt>
                <c:pt idx="1418">
                  <c:v>12424.17365735561</c:v>
                </c:pt>
                <c:pt idx="1419">
                  <c:v>12441.37074090794</c:v>
                </c:pt>
                <c:pt idx="1420">
                  <c:v>12446.283971992138</c:v>
                </c:pt>
                <c:pt idx="1421">
                  <c:v>12446.283971992138</c:v>
                </c:pt>
                <c:pt idx="1422">
                  <c:v>12446.283971992138</c:v>
                </c:pt>
                <c:pt idx="1423">
                  <c:v>12446.283971992138</c:v>
                </c:pt>
                <c:pt idx="1424">
                  <c:v>12447.671024813601</c:v>
                </c:pt>
                <c:pt idx="1425">
                  <c:v>12457.69692551431</c:v>
                </c:pt>
                <c:pt idx="1426">
                  <c:v>12478.018073187133</c:v>
                </c:pt>
                <c:pt idx="1427">
                  <c:v>12502.534201862589</c:v>
                </c:pt>
                <c:pt idx="1428">
                  <c:v>12519.025093961658</c:v>
                </c:pt>
                <c:pt idx="1429">
                  <c:v>12524.489794192315</c:v>
                </c:pt>
                <c:pt idx="1430">
                  <c:v>12524.489794192315</c:v>
                </c:pt>
                <c:pt idx="1431">
                  <c:v>12524.489794192315</c:v>
                </c:pt>
                <c:pt idx="1432">
                  <c:v>12524.489794192315</c:v>
                </c:pt>
                <c:pt idx="1433">
                  <c:v>12524.489794192315</c:v>
                </c:pt>
                <c:pt idx="1434">
                  <c:v>12524.489794192315</c:v>
                </c:pt>
                <c:pt idx="1435">
                  <c:v>12524.489794192315</c:v>
                </c:pt>
                <c:pt idx="1436">
                  <c:v>12524.555411533916</c:v>
                </c:pt>
                <c:pt idx="1437">
                  <c:v>12529.899152278243</c:v>
                </c:pt>
                <c:pt idx="1438">
                  <c:v>12536.233649518947</c:v>
                </c:pt>
                <c:pt idx="1439">
                  <c:v>12540.221851555176</c:v>
                </c:pt>
                <c:pt idx="1440">
                  <c:v>12540.971343610554</c:v>
                </c:pt>
                <c:pt idx="1441">
                  <c:v>12540.971343610554</c:v>
                </c:pt>
                <c:pt idx="1442">
                  <c:v>12540.971343610554</c:v>
                </c:pt>
                <c:pt idx="1443">
                  <c:v>12540.971343610554</c:v>
                </c:pt>
                <c:pt idx="1444">
                  <c:v>12542.509501096964</c:v>
                </c:pt>
                <c:pt idx="1445">
                  <c:v>12544.92119298368</c:v>
                </c:pt>
                <c:pt idx="1446">
                  <c:v>12545.827756555935</c:v>
                </c:pt>
                <c:pt idx="1447">
                  <c:v>12545.827756555935</c:v>
                </c:pt>
                <c:pt idx="1448">
                  <c:v>12545.827756555935</c:v>
                </c:pt>
                <c:pt idx="1449">
                  <c:v>12545.827756555935</c:v>
                </c:pt>
                <c:pt idx="1450">
                  <c:v>12545.827756555935</c:v>
                </c:pt>
                <c:pt idx="1451">
                  <c:v>12545.827756555935</c:v>
                </c:pt>
                <c:pt idx="1452">
                  <c:v>12545.827756555935</c:v>
                </c:pt>
                <c:pt idx="1453">
                  <c:v>12545.827756555935</c:v>
                </c:pt>
                <c:pt idx="1454">
                  <c:v>12545.827756555935</c:v>
                </c:pt>
                <c:pt idx="1455">
                  <c:v>12545.827756555935</c:v>
                </c:pt>
                <c:pt idx="1456">
                  <c:v>12545.827756555935</c:v>
                </c:pt>
                <c:pt idx="1457">
                  <c:v>12545.827756555935</c:v>
                </c:pt>
                <c:pt idx="1458">
                  <c:v>12545.827756555935</c:v>
                </c:pt>
                <c:pt idx="1459">
                  <c:v>12545.827756555935</c:v>
                </c:pt>
                <c:pt idx="1460">
                  <c:v>12545.827756555935</c:v>
                </c:pt>
                <c:pt idx="1461">
                  <c:v>12545.827756555935</c:v>
                </c:pt>
                <c:pt idx="1462">
                  <c:v>12545.827756555935</c:v>
                </c:pt>
                <c:pt idx="1463">
                  <c:v>12545.827756555935</c:v>
                </c:pt>
                <c:pt idx="1464">
                  <c:v>12545.827756555935</c:v>
                </c:pt>
                <c:pt idx="1465">
                  <c:v>12545.827756555935</c:v>
                </c:pt>
                <c:pt idx="1466">
                  <c:v>12545.827756555935</c:v>
                </c:pt>
                <c:pt idx="1467">
                  <c:v>12545.827756555935</c:v>
                </c:pt>
                <c:pt idx="1468">
                  <c:v>12545.827756555935</c:v>
                </c:pt>
                <c:pt idx="1469">
                  <c:v>12545.827756555935</c:v>
                </c:pt>
                <c:pt idx="1470">
                  <c:v>12545.827756555935</c:v>
                </c:pt>
                <c:pt idx="1471">
                  <c:v>12545.827756555935</c:v>
                </c:pt>
                <c:pt idx="1472">
                  <c:v>12545.827756555935</c:v>
                </c:pt>
                <c:pt idx="1473">
                  <c:v>12545.827756555935</c:v>
                </c:pt>
                <c:pt idx="1474">
                  <c:v>12545.827756555935</c:v>
                </c:pt>
                <c:pt idx="1475">
                  <c:v>12545.827756555935</c:v>
                </c:pt>
                <c:pt idx="1476">
                  <c:v>12545.827756555935</c:v>
                </c:pt>
                <c:pt idx="1477">
                  <c:v>12545.827756555935</c:v>
                </c:pt>
                <c:pt idx="1478">
                  <c:v>12545.827756555935</c:v>
                </c:pt>
                <c:pt idx="1479">
                  <c:v>12546.891877900958</c:v>
                </c:pt>
                <c:pt idx="1480">
                  <c:v>12548.899920194483</c:v>
                </c:pt>
                <c:pt idx="1481">
                  <c:v>12551.42960603999</c:v>
                </c:pt>
                <c:pt idx="1482">
                  <c:v>12554.168980824899</c:v>
                </c:pt>
                <c:pt idx="1483">
                  <c:v>12557.024638741697</c:v>
                </c:pt>
                <c:pt idx="1484">
                  <c:v>12560.066660084898</c:v>
                </c:pt>
                <c:pt idx="1485">
                  <c:v>12563.648758622045</c:v>
                </c:pt>
                <c:pt idx="1486">
                  <c:v>12568.509299241248</c:v>
                </c:pt>
                <c:pt idx="1487">
                  <c:v>12575.28414808315</c:v>
                </c:pt>
                <c:pt idx="1488">
                  <c:v>12584.714223661122</c:v>
                </c:pt>
                <c:pt idx="1489">
                  <c:v>12597.569094572422</c:v>
                </c:pt>
                <c:pt idx="1490">
                  <c:v>12614.344530211252</c:v>
                </c:pt>
                <c:pt idx="1491">
                  <c:v>12635.074277732219</c:v>
                </c:pt>
                <c:pt idx="1492">
                  <c:v>12658.905996767773</c:v>
                </c:pt>
                <c:pt idx="1493">
                  <c:v>12684.474896293281</c:v>
                </c:pt>
                <c:pt idx="1494">
                  <c:v>12711.073888437468</c:v>
                </c:pt>
                <c:pt idx="1495">
                  <c:v>12737.477194842271</c:v>
                </c:pt>
                <c:pt idx="1496">
                  <c:v>12763.067173939788</c:v>
                </c:pt>
                <c:pt idx="1497">
                  <c:v>12787.350399928906</c:v>
                </c:pt>
                <c:pt idx="1498">
                  <c:v>12809.383062996438</c:v>
                </c:pt>
                <c:pt idx="1499">
                  <c:v>12828.694702089082</c:v>
                </c:pt>
                <c:pt idx="1500">
                  <c:v>12844.89117010918</c:v>
                </c:pt>
                <c:pt idx="1501">
                  <c:v>12859.548506238936</c:v>
                </c:pt>
                <c:pt idx="1502">
                  <c:v>12873.572622387373</c:v>
                </c:pt>
                <c:pt idx="1503">
                  <c:v>12887.348331335914</c:v>
                </c:pt>
                <c:pt idx="1504">
                  <c:v>12901.397754574022</c:v>
                </c:pt>
                <c:pt idx="1505">
                  <c:v>12914.689230373757</c:v>
                </c:pt>
                <c:pt idx="1506">
                  <c:v>12927.669100818886</c:v>
                </c:pt>
                <c:pt idx="1507">
                  <c:v>12941.343869687449</c:v>
                </c:pt>
                <c:pt idx="1508">
                  <c:v>12956.277140008018</c:v>
                </c:pt>
                <c:pt idx="1509">
                  <c:v>12973.056032440882</c:v>
                </c:pt>
                <c:pt idx="1510">
                  <c:v>12993.400038383141</c:v>
                </c:pt>
                <c:pt idx="1511">
                  <c:v>13018.72118499214</c:v>
                </c:pt>
                <c:pt idx="1512">
                  <c:v>13049.494899251349</c:v>
                </c:pt>
                <c:pt idx="1513">
                  <c:v>13085.728231795832</c:v>
                </c:pt>
                <c:pt idx="1514">
                  <c:v>13125.597546229586</c:v>
                </c:pt>
                <c:pt idx="1515">
                  <c:v>13165.576028965032</c:v>
                </c:pt>
                <c:pt idx="1516">
                  <c:v>13201.518615627507</c:v>
                </c:pt>
                <c:pt idx="1517">
                  <c:v>13232.715070971963</c:v>
                </c:pt>
                <c:pt idx="1518">
                  <c:v>13260.083683880039</c:v>
                </c:pt>
                <c:pt idx="1519">
                  <c:v>13284.598904944651</c:v>
                </c:pt>
                <c:pt idx="1520">
                  <c:v>13306.815852569258</c:v>
                </c:pt>
                <c:pt idx="1521">
                  <c:v>13326.532481440341</c:v>
                </c:pt>
                <c:pt idx="1522">
                  <c:v>13342.989646269021</c:v>
                </c:pt>
                <c:pt idx="1523">
                  <c:v>13354.625215325432</c:v>
                </c:pt>
                <c:pt idx="1524">
                  <c:v>13359.314895649084</c:v>
                </c:pt>
                <c:pt idx="1525">
                  <c:v>13359.314895649084</c:v>
                </c:pt>
                <c:pt idx="1526">
                  <c:v>13359.314895649084</c:v>
                </c:pt>
                <c:pt idx="1527">
                  <c:v>13359.314895649084</c:v>
                </c:pt>
                <c:pt idx="1528">
                  <c:v>13359.314895649084</c:v>
                </c:pt>
                <c:pt idx="1529">
                  <c:v>13359.314895649084</c:v>
                </c:pt>
                <c:pt idx="1530">
                  <c:v>13359.314895649084</c:v>
                </c:pt>
                <c:pt idx="1531">
                  <c:v>13359.314895649084</c:v>
                </c:pt>
                <c:pt idx="1532">
                  <c:v>13364.010536605823</c:v>
                </c:pt>
                <c:pt idx="1533">
                  <c:v>13374.740679806191</c:v>
                </c:pt>
                <c:pt idx="1534">
                  <c:v>13392.289258630999</c:v>
                </c:pt>
                <c:pt idx="1535">
                  <c:v>13418.222251011899</c:v>
                </c:pt>
                <c:pt idx="1536">
                  <c:v>13453.394823720295</c:v>
                </c:pt>
                <c:pt idx="1537">
                  <c:v>13496.413228065174</c:v>
                </c:pt>
                <c:pt idx="1538">
                  <c:v>13546.898366288793</c:v>
                </c:pt>
                <c:pt idx="1539">
                  <c:v>13603.778862715415</c:v>
                </c:pt>
                <c:pt idx="1540">
                  <c:v>13666.180393738734</c:v>
                </c:pt>
                <c:pt idx="1541">
                  <c:v>13733.182865031367</c:v>
                </c:pt>
                <c:pt idx="1542">
                  <c:v>13801.094644745066</c:v>
                </c:pt>
                <c:pt idx="1543">
                  <c:v>13865.541276974916</c:v>
                </c:pt>
                <c:pt idx="1544">
                  <c:v>13920.663685729394</c:v>
                </c:pt>
                <c:pt idx="1545">
                  <c:v>13965.065429330378</c:v>
                </c:pt>
                <c:pt idx="1546">
                  <c:v>14002.039497353844</c:v>
                </c:pt>
                <c:pt idx="1547">
                  <c:v>14034.474399785719</c:v>
                </c:pt>
                <c:pt idx="1548">
                  <c:v>14066.365002153248</c:v>
                </c:pt>
                <c:pt idx="1549">
                  <c:v>14099.465185150249</c:v>
                </c:pt>
                <c:pt idx="1550">
                  <c:v>14134.635253157381</c:v>
                </c:pt>
                <c:pt idx="1551">
                  <c:v>14172.055917171194</c:v>
                </c:pt>
                <c:pt idx="1552">
                  <c:v>14210.898368380855</c:v>
                </c:pt>
                <c:pt idx="1553">
                  <c:v>14250.39695819491</c:v>
                </c:pt>
                <c:pt idx="1554">
                  <c:v>14290.476455524931</c:v>
                </c:pt>
                <c:pt idx="1555">
                  <c:v>14332.991765539271</c:v>
                </c:pt>
                <c:pt idx="1556">
                  <c:v>14378.960430878175</c:v>
                </c:pt>
                <c:pt idx="1557">
                  <c:v>14428.631727855251</c:v>
                </c:pt>
                <c:pt idx="1558">
                  <c:v>14483.093091415927</c:v>
                </c:pt>
                <c:pt idx="1559">
                  <c:v>14542.768615468851</c:v>
                </c:pt>
                <c:pt idx="1560">
                  <c:v>14605.090964014484</c:v>
                </c:pt>
                <c:pt idx="1561">
                  <c:v>14669.170611911892</c:v>
                </c:pt>
                <c:pt idx="1562">
                  <c:v>14735.043965101202</c:v>
                </c:pt>
                <c:pt idx="1563">
                  <c:v>14803.732348257923</c:v>
                </c:pt>
                <c:pt idx="1564">
                  <c:v>14875.422650730019</c:v>
                </c:pt>
                <c:pt idx="1565">
                  <c:v>14949.173558795932</c:v>
                </c:pt>
                <c:pt idx="1566">
                  <c:v>15026.060151886795</c:v>
                </c:pt>
                <c:pt idx="1567">
                  <c:v>15104.191888840513</c:v>
                </c:pt>
                <c:pt idx="1568">
                  <c:v>15181.201515894691</c:v>
                </c:pt>
                <c:pt idx="1569">
                  <c:v>15257.990269482525</c:v>
                </c:pt>
                <c:pt idx="1570">
                  <c:v>15334.410261423654</c:v>
                </c:pt>
                <c:pt idx="1571">
                  <c:v>15410.312738953067</c:v>
                </c:pt>
                <c:pt idx="1572">
                  <c:v>15485.548421030189</c:v>
                </c:pt>
                <c:pt idx="1573">
                  <c:v>15557.722643822854</c:v>
                </c:pt>
                <c:pt idx="1574">
                  <c:v>15625.269413009553</c:v>
                </c:pt>
                <c:pt idx="1575">
                  <c:v>15689.020390007967</c:v>
                </c:pt>
                <c:pt idx="1576">
                  <c:v>15747.561509997089</c:v>
                </c:pt>
                <c:pt idx="1577">
                  <c:v>15800.51937620322</c:v>
                </c:pt>
                <c:pt idx="1578">
                  <c:v>15848.807704525674</c:v>
                </c:pt>
                <c:pt idx="1579">
                  <c:v>15894.497017653594</c:v>
                </c:pt>
                <c:pt idx="1580">
                  <c:v>15937.599899046465</c:v>
                </c:pt>
                <c:pt idx="1581">
                  <c:v>15979.054488723474</c:v>
                </c:pt>
                <c:pt idx="1582">
                  <c:v>16018.975033975867</c:v>
                </c:pt>
                <c:pt idx="1583">
                  <c:v>16054.933597616602</c:v>
                </c:pt>
                <c:pt idx="1584">
                  <c:v>16087.989460368153</c:v>
                </c:pt>
                <c:pt idx="1585">
                  <c:v>16118.085503008138</c:v>
                </c:pt>
                <c:pt idx="1586">
                  <c:v>16145.174031003377</c:v>
                </c:pt>
                <c:pt idx="1587">
                  <c:v>16170.305715387703</c:v>
                </c:pt>
                <c:pt idx="1588">
                  <c:v>16195.673780749539</c:v>
                </c:pt>
                <c:pt idx="1589">
                  <c:v>16223.501664239629</c:v>
                </c:pt>
                <c:pt idx="1590">
                  <c:v>16253.926962852589</c:v>
                </c:pt>
                <c:pt idx="1591">
                  <c:v>16287.00785443594</c:v>
                </c:pt>
                <c:pt idx="1592">
                  <c:v>16321.84386396322</c:v>
                </c:pt>
                <c:pt idx="1593">
                  <c:v>16358.422759289275</c:v>
                </c:pt>
                <c:pt idx="1594">
                  <c:v>16396.918303625396</c:v>
                </c:pt>
                <c:pt idx="1595">
                  <c:v>16433.131938727263</c:v>
                </c:pt>
                <c:pt idx="1596">
                  <c:v>16466.894279167132</c:v>
                </c:pt>
                <c:pt idx="1597">
                  <c:v>16497.181981181853</c:v>
                </c:pt>
                <c:pt idx="1598">
                  <c:v>16522.740913556238</c:v>
                </c:pt>
                <c:pt idx="1599">
                  <c:v>16545.608201239767</c:v>
                </c:pt>
                <c:pt idx="1600">
                  <c:v>16565.748952368849</c:v>
                </c:pt>
                <c:pt idx="1601">
                  <c:v>16584.147057247748</c:v>
                </c:pt>
                <c:pt idx="1602">
                  <c:v>16603.836055707499</c:v>
                </c:pt>
                <c:pt idx="1603">
                  <c:v>16626.924318521047</c:v>
                </c:pt>
                <c:pt idx="1604">
                  <c:v>16652.52953202213</c:v>
                </c:pt>
                <c:pt idx="1605">
                  <c:v>16681.684672021784</c:v>
                </c:pt>
                <c:pt idx="1606">
                  <c:v>16713.62342269798</c:v>
                </c:pt>
                <c:pt idx="1607">
                  <c:v>16747.35648169359</c:v>
                </c:pt>
                <c:pt idx="1608">
                  <c:v>16783.04719346698</c:v>
                </c:pt>
                <c:pt idx="1609">
                  <c:v>16820.695558018146</c:v>
                </c:pt>
                <c:pt idx="1610">
                  <c:v>16859.498996965947</c:v>
                </c:pt>
                <c:pt idx="1611">
                  <c:v>16899.372370365527</c:v>
                </c:pt>
                <c:pt idx="1612">
                  <c:v>16942.46748500373</c:v>
                </c:pt>
                <c:pt idx="1613">
                  <c:v>16988.898071602616</c:v>
                </c:pt>
                <c:pt idx="1614">
                  <c:v>17038.887399200295</c:v>
                </c:pt>
                <c:pt idx="1615">
                  <c:v>17092.577250283503</c:v>
                </c:pt>
                <c:pt idx="1616">
                  <c:v>17151.23657401888</c:v>
                </c:pt>
                <c:pt idx="1617">
                  <c:v>17214.152591351663</c:v>
                </c:pt>
                <c:pt idx="1618">
                  <c:v>17280.492293632084</c:v>
                </c:pt>
                <c:pt idx="1619">
                  <c:v>17347.317750087579</c:v>
                </c:pt>
                <c:pt idx="1620">
                  <c:v>17412.290905830301</c:v>
                </c:pt>
                <c:pt idx="1621">
                  <c:v>17475.25448090733</c:v>
                </c:pt>
                <c:pt idx="1622">
                  <c:v>17534.872776670407</c:v>
                </c:pt>
                <c:pt idx="1623">
                  <c:v>17588.728801502464</c:v>
                </c:pt>
                <c:pt idx="1624">
                  <c:v>17635.272585280691</c:v>
                </c:pt>
                <c:pt idx="1625">
                  <c:v>17675.266162837313</c:v>
                </c:pt>
                <c:pt idx="1626">
                  <c:v>17705.236035524933</c:v>
                </c:pt>
                <c:pt idx="1627">
                  <c:v>17723.720344367717</c:v>
                </c:pt>
                <c:pt idx="1628">
                  <c:v>17732.754330131873</c:v>
                </c:pt>
                <c:pt idx="1629">
                  <c:v>17735.442559999323</c:v>
                </c:pt>
                <c:pt idx="1630">
                  <c:v>17737.022241054132</c:v>
                </c:pt>
                <c:pt idx="1631">
                  <c:v>17743.59115083751</c:v>
                </c:pt>
                <c:pt idx="1632">
                  <c:v>17758.271847360847</c:v>
                </c:pt>
                <c:pt idx="1633">
                  <c:v>17782.142562433361</c:v>
                </c:pt>
                <c:pt idx="1634">
                  <c:v>17813.593027992694</c:v>
                </c:pt>
                <c:pt idx="1635">
                  <c:v>17847.885275742316</c:v>
                </c:pt>
                <c:pt idx="1636">
                  <c:v>17882.177523491937</c:v>
                </c:pt>
                <c:pt idx="1637">
                  <c:v>17913.46639065483</c:v>
                </c:pt>
                <c:pt idx="1638">
                  <c:v>17941.602353300517</c:v>
                </c:pt>
                <c:pt idx="1639">
                  <c:v>17967.495962377863</c:v>
                </c:pt>
                <c:pt idx="1640">
                  <c:v>17993.01619648228</c:v>
                </c:pt>
                <c:pt idx="1641">
                  <c:v>18021.115959139523</c:v>
                </c:pt>
                <c:pt idx="1642">
                  <c:v>18053.846519106857</c:v>
                </c:pt>
                <c:pt idx="1643">
                  <c:v>18093.361376469002</c:v>
                </c:pt>
                <c:pt idx="1644">
                  <c:v>18139.088568906755</c:v>
                </c:pt>
                <c:pt idx="1645">
                  <c:v>18190.318420009658</c:v>
                </c:pt>
                <c:pt idx="1646">
                  <c:v>18246.459990406245</c:v>
                </c:pt>
                <c:pt idx="1647">
                  <c:v>18306.723181943402</c:v>
                </c:pt>
                <c:pt idx="1648">
                  <c:v>18371.413308875373</c:v>
                </c:pt>
                <c:pt idx="1649">
                  <c:v>18438.719851438793</c:v>
                </c:pt>
                <c:pt idx="1650">
                  <c:v>18507.672352852253</c:v>
                </c:pt>
                <c:pt idx="1651">
                  <c:v>18576.223286627079</c:v>
                </c:pt>
                <c:pt idx="1652">
                  <c:v>18643.063320546535</c:v>
                </c:pt>
                <c:pt idx="1653">
                  <c:v>18709.091456428519</c:v>
                </c:pt>
                <c:pt idx="1654">
                  <c:v>18773.099339748711</c:v>
                </c:pt>
                <c:pt idx="1655">
                  <c:v>18835.893272348891</c:v>
                </c:pt>
                <c:pt idx="1656">
                  <c:v>18899.6218178319</c:v>
                </c:pt>
                <c:pt idx="1657">
                  <c:v>18964.295307613178</c:v>
                </c:pt>
                <c:pt idx="1658">
                  <c:v>19029.924143389908</c:v>
                </c:pt>
                <c:pt idx="1659">
                  <c:v>19096.518797141005</c:v>
                </c:pt>
                <c:pt idx="1660">
                  <c:v>19164.089811127124</c:v>
                </c:pt>
                <c:pt idx="1661">
                  <c:v>19231.527032458558</c:v>
                </c:pt>
                <c:pt idx="1662">
                  <c:v>19299.8301640475</c:v>
                </c:pt>
                <c:pt idx="1663">
                  <c:v>19369.132982905296</c:v>
                </c:pt>
                <c:pt idx="1664">
                  <c:v>19437.03731219811</c:v>
                </c:pt>
                <c:pt idx="1665">
                  <c:v>19504.548002023061</c:v>
                </c:pt>
                <c:pt idx="1666">
                  <c:v>19570.508037027252</c:v>
                </c:pt>
                <c:pt idx="1667">
                  <c:v>19634.654916716936</c:v>
                </c:pt>
                <c:pt idx="1668">
                  <c:v>19698.136124424378</c:v>
                </c:pt>
                <c:pt idx="1669">
                  <c:v>19760.824491738513</c:v>
                </c:pt>
                <c:pt idx="1670">
                  <c:v>19822.716046432844</c:v>
                </c:pt>
                <c:pt idx="1671">
                  <c:v>19882.518388369012</c:v>
                </c:pt>
                <c:pt idx="1672">
                  <c:v>19941.273619485033</c:v>
                </c:pt>
                <c:pt idx="1673">
                  <c:v>20000.148763237794</c:v>
                </c:pt>
                <c:pt idx="1674">
                  <c:v>20057.974379101077</c:v>
                </c:pt>
                <c:pt idx="1675">
                  <c:v>20114.630380381026</c:v>
                </c:pt>
                <c:pt idx="1676">
                  <c:v>20170.116767077641</c:v>
                </c:pt>
                <c:pt idx="1677">
                  <c:v>20223.14844632423</c:v>
                </c:pt>
                <c:pt idx="1678">
                  <c:v>20273.615991964103</c:v>
                </c:pt>
                <c:pt idx="1679">
                  <c:v>20322.580634433023</c:v>
                </c:pt>
                <c:pt idx="1680">
                  <c:v>20371.210783604969</c:v>
                </c:pt>
                <c:pt idx="1681">
                  <c:v>20421.825104906911</c:v>
                </c:pt>
                <c:pt idx="1682">
                  <c:v>20475.799847381379</c:v>
                </c:pt>
                <c:pt idx="1683">
                  <c:v>20533.247488003992</c:v>
                </c:pt>
                <c:pt idx="1684">
                  <c:v>20595.569219631187</c:v>
                </c:pt>
                <c:pt idx="1685">
                  <c:v>20660.706470467692</c:v>
                </c:pt>
                <c:pt idx="1686">
                  <c:v>20726.343060089046</c:v>
                </c:pt>
                <c:pt idx="1687">
                  <c:v>20792.481769016493</c:v>
                </c:pt>
                <c:pt idx="1688">
                  <c:v>20856.776940568845</c:v>
                </c:pt>
                <c:pt idx="1689">
                  <c:v>20918.969795718338</c:v>
                </c:pt>
                <c:pt idx="1690">
                  <c:v>20980.231571351476</c:v>
                </c:pt>
                <c:pt idx="1691">
                  <c:v>21040.437272077204</c:v>
                </c:pt>
                <c:pt idx="1692">
                  <c:v>21100.764983184818</c:v>
                </c:pt>
                <c:pt idx="1693">
                  <c:v>21161.214880378662</c:v>
                </c:pt>
                <c:pt idx="1694">
                  <c:v>21221.787139500349</c:v>
                </c:pt>
                <c:pt idx="1695">
                  <c:v>21282.481936528762</c:v>
                </c:pt>
                <c:pt idx="1696">
                  <c:v>21343.299447580051</c:v>
                </c:pt>
                <c:pt idx="1697">
                  <c:v>21404.23984890764</c:v>
                </c:pt>
                <c:pt idx="1698">
                  <c:v>21464.118033723204</c:v>
                </c:pt>
                <c:pt idx="1699">
                  <c:v>21521.625652180741</c:v>
                </c:pt>
                <c:pt idx="1700">
                  <c:v>21576.644246023759</c:v>
                </c:pt>
                <c:pt idx="1701">
                  <c:v>21630.243934255876</c:v>
                </c:pt>
                <c:pt idx="1702">
                  <c:v>21683.609782838608</c:v>
                </c:pt>
                <c:pt idx="1703">
                  <c:v>21735.56366373409</c:v>
                </c:pt>
                <c:pt idx="1704">
                  <c:v>21787.17192166136</c:v>
                </c:pt>
                <c:pt idx="1705">
                  <c:v>21839.724863275442</c:v>
                </c:pt>
                <c:pt idx="1706">
                  <c:v>21892.047121741231</c:v>
                </c:pt>
                <c:pt idx="1707">
                  <c:v>21945.309931748925</c:v>
                </c:pt>
                <c:pt idx="1708">
                  <c:v>21999.626703862206</c:v>
                </c:pt>
                <c:pt idx="1709">
                  <c:v>22053.827076010028</c:v>
                </c:pt>
                <c:pt idx="1710">
                  <c:v>22110.246764687778</c:v>
                </c:pt>
                <c:pt idx="1711">
                  <c:v>22169.121908440538</c:v>
                </c:pt>
                <c:pt idx="1712">
                  <c:v>22229.286753470486</c:v>
                </c:pt>
                <c:pt idx="1713">
                  <c:v>22292.037053867825</c:v>
                </c:pt>
                <c:pt idx="1714">
                  <c:v>22356.332225420178</c:v>
                </c:pt>
                <c:pt idx="1715">
                  <c:v>22422.179372146707</c:v>
                </c:pt>
                <c:pt idx="1716">
                  <c:v>22489.713317951664</c:v>
                </c:pt>
                <c:pt idx="1717">
                  <c:v>22558.944249757646</c:v>
                </c:pt>
                <c:pt idx="1718">
                  <c:v>22630.013510331701</c:v>
                </c:pt>
                <c:pt idx="1719">
                  <c:v>22702.934743420676</c:v>
                </c:pt>
                <c:pt idx="1720">
                  <c:v>22776.657447340152</c:v>
                </c:pt>
                <c:pt idx="1721">
                  <c:v>22848.645519860427</c:v>
                </c:pt>
                <c:pt idx="1722">
                  <c:v>22917.54547616647</c:v>
                </c:pt>
                <c:pt idx="1723">
                  <c:v>22983.080287241548</c:v>
                </c:pt>
                <c:pt idx="1724">
                  <c:v>23045.113395314977</c:v>
                </c:pt>
                <c:pt idx="1725">
                  <c:v>23099.764984167832</c:v>
                </c:pt>
                <c:pt idx="1726">
                  <c:v>23144.179625472418</c:v>
                </c:pt>
                <c:pt idx="1727">
                  <c:v>23176.825117805587</c:v>
                </c:pt>
                <c:pt idx="1728">
                  <c:v>23196.222235338359</c:v>
                </c:pt>
                <c:pt idx="1729">
                  <c:v>23202.271409330951</c:v>
                </c:pt>
                <c:pt idx="1730">
                  <c:v>23202.271409330951</c:v>
                </c:pt>
                <c:pt idx="1731">
                  <c:v>23202.271409330951</c:v>
                </c:pt>
                <c:pt idx="1732">
                  <c:v>23202.271409330951</c:v>
                </c:pt>
                <c:pt idx="1733">
                  <c:v>23202.271409330951</c:v>
                </c:pt>
                <c:pt idx="1734">
                  <c:v>23202.271409330951</c:v>
                </c:pt>
                <c:pt idx="1735">
                  <c:v>23202.271409330951</c:v>
                </c:pt>
                <c:pt idx="1736">
                  <c:v>23202.271409330951</c:v>
                </c:pt>
                <c:pt idx="1737">
                  <c:v>23202.271409330951</c:v>
                </c:pt>
                <c:pt idx="1738">
                  <c:v>23202.271409330951</c:v>
                </c:pt>
                <c:pt idx="1739">
                  <c:v>23202.271409330951</c:v>
                </c:pt>
                <c:pt idx="1740">
                  <c:v>23202.271409330951</c:v>
                </c:pt>
                <c:pt idx="1741">
                  <c:v>23202.815981760992</c:v>
                </c:pt>
                <c:pt idx="1742">
                  <c:v>23207.222620353048</c:v>
                </c:pt>
                <c:pt idx="1743">
                  <c:v>23213.671237860377</c:v>
                </c:pt>
                <c:pt idx="1744">
                  <c:v>23222.212192028994</c:v>
                </c:pt>
                <c:pt idx="1745">
                  <c:v>23231.122859171664</c:v>
                </c:pt>
                <c:pt idx="1746">
                  <c:v>23239.542360492738</c:v>
                </c:pt>
                <c:pt idx="1747">
                  <c:v>23249.175642890506</c:v>
                </c:pt>
                <c:pt idx="1748">
                  <c:v>23260.097977511123</c:v>
                </c:pt>
                <c:pt idx="1749">
                  <c:v>23272.28786507509</c:v>
                </c:pt>
                <c:pt idx="1750">
                  <c:v>23286.653006906286</c:v>
                </c:pt>
                <c:pt idx="1751">
                  <c:v>23301.577069811046</c:v>
                </c:pt>
                <c:pt idx="1752">
                  <c:v>23316.237284296276</c:v>
                </c:pt>
                <c:pt idx="1753">
                  <c:v>23330.636690870746</c:v>
                </c:pt>
                <c:pt idx="1754">
                  <c:v>23344.778312884595</c:v>
                </c:pt>
                <c:pt idx="1755">
                  <c:v>23358.66515652934</c:v>
                </c:pt>
                <c:pt idx="1756">
                  <c:v>23372.300210837868</c:v>
                </c:pt>
                <c:pt idx="1757">
                  <c:v>23384.892879397401</c:v>
                </c:pt>
                <c:pt idx="1758">
                  <c:v>23397.196395809853</c:v>
                </c:pt>
                <c:pt idx="1759">
                  <c:v>23409.262180895847</c:v>
                </c:pt>
                <c:pt idx="1760">
                  <c:v>23420.268637584752</c:v>
                </c:pt>
                <c:pt idx="1761">
                  <c:v>23431.00336644239</c:v>
                </c:pt>
                <c:pt idx="1762">
                  <c:v>23441.470508600527</c:v>
                </c:pt>
                <c:pt idx="1763">
                  <c:v>23451.674175540818</c:v>
                </c:pt>
                <c:pt idx="1764">
                  <c:v>23460.862669773822</c:v>
                </c:pt>
                <c:pt idx="1765">
                  <c:v>23467.512126950463</c:v>
                </c:pt>
                <c:pt idx="1766">
                  <c:v>23469.374090867237</c:v>
                </c:pt>
                <c:pt idx="1767">
                  <c:v>23469.374090867237</c:v>
                </c:pt>
                <c:pt idx="1768">
                  <c:v>23469.374090867237</c:v>
                </c:pt>
                <c:pt idx="1769">
                  <c:v>23469.374090867237</c:v>
                </c:pt>
                <c:pt idx="1770">
                  <c:v>23469.374090867237</c:v>
                </c:pt>
                <c:pt idx="1771">
                  <c:v>23469.374090867237</c:v>
                </c:pt>
                <c:pt idx="1772">
                  <c:v>23469.374090867237</c:v>
                </c:pt>
                <c:pt idx="1773">
                  <c:v>23469.374090867237</c:v>
                </c:pt>
                <c:pt idx="1774">
                  <c:v>23469.374090867237</c:v>
                </c:pt>
                <c:pt idx="1775">
                  <c:v>23469.374090867237</c:v>
                </c:pt>
                <c:pt idx="1776">
                  <c:v>23469.374090867237</c:v>
                </c:pt>
                <c:pt idx="1777">
                  <c:v>23469.374090867237</c:v>
                </c:pt>
                <c:pt idx="1778">
                  <c:v>23469.374090867237</c:v>
                </c:pt>
                <c:pt idx="1779">
                  <c:v>23469.374090867237</c:v>
                </c:pt>
                <c:pt idx="1780">
                  <c:v>23469.374090867237</c:v>
                </c:pt>
                <c:pt idx="1781">
                  <c:v>23469.374090867237</c:v>
                </c:pt>
                <c:pt idx="1782">
                  <c:v>23469.374090867237</c:v>
                </c:pt>
                <c:pt idx="1783">
                  <c:v>23469.374090867237</c:v>
                </c:pt>
                <c:pt idx="1784">
                  <c:v>23469.374090867237</c:v>
                </c:pt>
                <c:pt idx="1785">
                  <c:v>23469.374090867237</c:v>
                </c:pt>
                <c:pt idx="1786">
                  <c:v>23469.374090867237</c:v>
                </c:pt>
                <c:pt idx="1787">
                  <c:v>23469.374090867237</c:v>
                </c:pt>
                <c:pt idx="1788">
                  <c:v>23469.374090867237</c:v>
                </c:pt>
                <c:pt idx="1789">
                  <c:v>23469.374090867237</c:v>
                </c:pt>
                <c:pt idx="1790">
                  <c:v>23469.374090867237</c:v>
                </c:pt>
                <c:pt idx="1791">
                  <c:v>23469.374090867237</c:v>
                </c:pt>
                <c:pt idx="1792">
                  <c:v>23469.374090867237</c:v>
                </c:pt>
                <c:pt idx="1793">
                  <c:v>23469.374090867237</c:v>
                </c:pt>
                <c:pt idx="1794">
                  <c:v>23469.374090867237</c:v>
                </c:pt>
                <c:pt idx="1795">
                  <c:v>23469.374090867237</c:v>
                </c:pt>
                <c:pt idx="1796">
                  <c:v>23469.374090867237</c:v>
                </c:pt>
                <c:pt idx="1797">
                  <c:v>23469.374090867237</c:v>
                </c:pt>
                <c:pt idx="1798">
                  <c:v>23469.374090867237</c:v>
                </c:pt>
                <c:pt idx="1799">
                  <c:v>23469.374090867237</c:v>
                </c:pt>
                <c:pt idx="1800">
                  <c:v>23469.374090867237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F049-F746-90A8-C40A51B8DF39}"/>
            </c:ext>
          </c:extLst>
        </c:ser>
        <c:ser>
          <c:idx val="1"/>
          <c:order val="1"/>
          <c:tx>
            <c:v>Braking Energy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'WLTP Cycle Calculations'!$C$10:$C$1810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'WLTP Cycle Calculations'!$R$10:$R$1810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-1.9079550310474529</c:v>
                </c:pt>
                <c:pt idx="37">
                  <c:v>-13.717455496227469</c:v>
                </c:pt>
                <c:pt idx="38">
                  <c:v>-30.112200090342995</c:v>
                </c:pt>
                <c:pt idx="39">
                  <c:v>-44.140033444402789</c:v>
                </c:pt>
                <c:pt idx="40">
                  <c:v>-55.480567157272382</c:v>
                </c:pt>
                <c:pt idx="41">
                  <c:v>-68.86028475122859</c:v>
                </c:pt>
                <c:pt idx="42">
                  <c:v>-85.283851956295052</c:v>
                </c:pt>
                <c:pt idx="43">
                  <c:v>-98.694523042852381</c:v>
                </c:pt>
                <c:pt idx="44">
                  <c:v>-105.30547297755153</c:v>
                </c:pt>
                <c:pt idx="45">
                  <c:v>-106.93292876053825</c:v>
                </c:pt>
                <c:pt idx="46">
                  <c:v>-107.77899525987688</c:v>
                </c:pt>
                <c:pt idx="47">
                  <c:v>-109.68212367559293</c:v>
                </c:pt>
                <c:pt idx="48">
                  <c:v>-110.98667736343711</c:v>
                </c:pt>
                <c:pt idx="49">
                  <c:v>-110.98667736343711</c:v>
                </c:pt>
                <c:pt idx="50">
                  <c:v>-110.98667736343711</c:v>
                </c:pt>
                <c:pt idx="51">
                  <c:v>-112.87607340462036</c:v>
                </c:pt>
                <c:pt idx="52">
                  <c:v>-117.78457471746681</c:v>
                </c:pt>
                <c:pt idx="53">
                  <c:v>-121.05746255423485</c:v>
                </c:pt>
                <c:pt idx="54">
                  <c:v>-121.29939928761449</c:v>
                </c:pt>
                <c:pt idx="55">
                  <c:v>-121.29939928761449</c:v>
                </c:pt>
                <c:pt idx="56">
                  <c:v>-121.29939928761449</c:v>
                </c:pt>
                <c:pt idx="57">
                  <c:v>-121.29939928761449</c:v>
                </c:pt>
                <c:pt idx="58">
                  <c:v>-121.29939928761449</c:v>
                </c:pt>
                <c:pt idx="59">
                  <c:v>-121.29939928761449</c:v>
                </c:pt>
                <c:pt idx="60">
                  <c:v>-121.29939928761449</c:v>
                </c:pt>
                <c:pt idx="61">
                  <c:v>-121.29939928761449</c:v>
                </c:pt>
                <c:pt idx="62">
                  <c:v>-121.29939928761449</c:v>
                </c:pt>
                <c:pt idx="63">
                  <c:v>-121.29939928761449</c:v>
                </c:pt>
                <c:pt idx="64">
                  <c:v>-121.29939928761449</c:v>
                </c:pt>
                <c:pt idx="65">
                  <c:v>-121.29939928761449</c:v>
                </c:pt>
                <c:pt idx="66">
                  <c:v>-121.29939928761449</c:v>
                </c:pt>
                <c:pt idx="67">
                  <c:v>-121.29939928761449</c:v>
                </c:pt>
                <c:pt idx="68">
                  <c:v>-121.29939928761449</c:v>
                </c:pt>
                <c:pt idx="69">
                  <c:v>-121.29939928761449</c:v>
                </c:pt>
                <c:pt idx="70">
                  <c:v>-121.29939928761449</c:v>
                </c:pt>
                <c:pt idx="71">
                  <c:v>-121.29939928761449</c:v>
                </c:pt>
                <c:pt idx="72">
                  <c:v>-121.29939928761449</c:v>
                </c:pt>
                <c:pt idx="73">
                  <c:v>-121.29939928761449</c:v>
                </c:pt>
                <c:pt idx="74">
                  <c:v>-121.29939928761449</c:v>
                </c:pt>
                <c:pt idx="75">
                  <c:v>-121.29939928761449</c:v>
                </c:pt>
                <c:pt idx="76">
                  <c:v>-121.29939928761449</c:v>
                </c:pt>
                <c:pt idx="77">
                  <c:v>-121.29939928761449</c:v>
                </c:pt>
                <c:pt idx="78">
                  <c:v>-121.29939928761449</c:v>
                </c:pt>
                <c:pt idx="79">
                  <c:v>-121.29939928761449</c:v>
                </c:pt>
                <c:pt idx="80">
                  <c:v>-121.29939928761449</c:v>
                </c:pt>
                <c:pt idx="81">
                  <c:v>-123.02166301937046</c:v>
                </c:pt>
                <c:pt idx="82">
                  <c:v>-124.08029219556623</c:v>
                </c:pt>
                <c:pt idx="83">
                  <c:v>-124.08029219556623</c:v>
                </c:pt>
                <c:pt idx="84">
                  <c:v>-124.08029219556623</c:v>
                </c:pt>
                <c:pt idx="85">
                  <c:v>-124.85247294623046</c:v>
                </c:pt>
                <c:pt idx="86">
                  <c:v>-125.32089503430859</c:v>
                </c:pt>
                <c:pt idx="87">
                  <c:v>-125.32089503430859</c:v>
                </c:pt>
                <c:pt idx="88">
                  <c:v>-130.24755132302275</c:v>
                </c:pt>
                <c:pt idx="89">
                  <c:v>-147.30253309711438</c:v>
                </c:pt>
                <c:pt idx="90">
                  <c:v>-169.61683619702441</c:v>
                </c:pt>
                <c:pt idx="91">
                  <c:v>-188.5416511361031</c:v>
                </c:pt>
                <c:pt idx="92">
                  <c:v>-199.32406398405712</c:v>
                </c:pt>
                <c:pt idx="93">
                  <c:v>-204.69432262950778</c:v>
                </c:pt>
                <c:pt idx="94">
                  <c:v>-209.35899559649744</c:v>
                </c:pt>
                <c:pt idx="95">
                  <c:v>-213.83171560575337</c:v>
                </c:pt>
                <c:pt idx="96">
                  <c:v>-216.31478182867787</c:v>
                </c:pt>
                <c:pt idx="97">
                  <c:v>-217.22726802478658</c:v>
                </c:pt>
                <c:pt idx="98">
                  <c:v>-217.78530717358987</c:v>
                </c:pt>
                <c:pt idx="99">
                  <c:v>-217.78530717358987</c:v>
                </c:pt>
                <c:pt idx="100">
                  <c:v>-217.78530717358987</c:v>
                </c:pt>
                <c:pt idx="101">
                  <c:v>-217.78530717358987</c:v>
                </c:pt>
                <c:pt idx="102">
                  <c:v>-217.78530717358987</c:v>
                </c:pt>
                <c:pt idx="103">
                  <c:v>-217.78530717358987</c:v>
                </c:pt>
                <c:pt idx="104">
                  <c:v>-217.78530717358987</c:v>
                </c:pt>
                <c:pt idx="105">
                  <c:v>-217.78530717358987</c:v>
                </c:pt>
                <c:pt idx="106">
                  <c:v>-217.78530717358987</c:v>
                </c:pt>
                <c:pt idx="107">
                  <c:v>-217.78530717358987</c:v>
                </c:pt>
                <c:pt idx="108">
                  <c:v>-217.78530717358987</c:v>
                </c:pt>
                <c:pt idx="109">
                  <c:v>-217.78530717358987</c:v>
                </c:pt>
                <c:pt idx="110">
                  <c:v>-217.78530717358987</c:v>
                </c:pt>
                <c:pt idx="111">
                  <c:v>-217.78530717358987</c:v>
                </c:pt>
                <c:pt idx="112">
                  <c:v>-217.78530717358987</c:v>
                </c:pt>
                <c:pt idx="113">
                  <c:v>-217.78530717358987</c:v>
                </c:pt>
                <c:pt idx="114">
                  <c:v>-217.78530717358987</c:v>
                </c:pt>
                <c:pt idx="115">
                  <c:v>-217.78530717358987</c:v>
                </c:pt>
                <c:pt idx="116">
                  <c:v>-217.78530717358987</c:v>
                </c:pt>
                <c:pt idx="117">
                  <c:v>-217.78530717358987</c:v>
                </c:pt>
                <c:pt idx="118">
                  <c:v>-217.78530717358987</c:v>
                </c:pt>
                <c:pt idx="119">
                  <c:v>-217.78530717358987</c:v>
                </c:pt>
                <c:pt idx="120">
                  <c:v>-217.78530717358987</c:v>
                </c:pt>
                <c:pt idx="121">
                  <c:v>-217.78530717358987</c:v>
                </c:pt>
                <c:pt idx="122">
                  <c:v>-217.78530717358987</c:v>
                </c:pt>
                <c:pt idx="123">
                  <c:v>-217.78530717358987</c:v>
                </c:pt>
                <c:pt idx="124">
                  <c:v>-217.78530717358987</c:v>
                </c:pt>
                <c:pt idx="125">
                  <c:v>-217.78530717358987</c:v>
                </c:pt>
                <c:pt idx="126">
                  <c:v>-217.78530717358987</c:v>
                </c:pt>
                <c:pt idx="127">
                  <c:v>-217.78530717358987</c:v>
                </c:pt>
                <c:pt idx="128">
                  <c:v>-217.78530717358987</c:v>
                </c:pt>
                <c:pt idx="129">
                  <c:v>-217.78530717358987</c:v>
                </c:pt>
                <c:pt idx="130">
                  <c:v>-217.78530717358987</c:v>
                </c:pt>
                <c:pt idx="131">
                  <c:v>-217.78530717358987</c:v>
                </c:pt>
                <c:pt idx="132">
                  <c:v>-217.78530717358987</c:v>
                </c:pt>
                <c:pt idx="133">
                  <c:v>-217.78530717358987</c:v>
                </c:pt>
                <c:pt idx="134">
                  <c:v>-217.78530717358987</c:v>
                </c:pt>
                <c:pt idx="135">
                  <c:v>-217.78530717358987</c:v>
                </c:pt>
                <c:pt idx="136">
                  <c:v>-217.78530717358987</c:v>
                </c:pt>
                <c:pt idx="137">
                  <c:v>-217.78530717358987</c:v>
                </c:pt>
                <c:pt idx="138">
                  <c:v>-217.78530717358987</c:v>
                </c:pt>
                <c:pt idx="139">
                  <c:v>-217.78530717358987</c:v>
                </c:pt>
                <c:pt idx="140">
                  <c:v>-217.78530717358987</c:v>
                </c:pt>
                <c:pt idx="141">
                  <c:v>-217.78530717358987</c:v>
                </c:pt>
                <c:pt idx="142">
                  <c:v>-217.78530717358987</c:v>
                </c:pt>
                <c:pt idx="143">
                  <c:v>-217.78530717358987</c:v>
                </c:pt>
                <c:pt idx="144">
                  <c:v>-217.78530717358987</c:v>
                </c:pt>
                <c:pt idx="145">
                  <c:v>-217.78530717358987</c:v>
                </c:pt>
                <c:pt idx="146">
                  <c:v>-217.78530717358987</c:v>
                </c:pt>
                <c:pt idx="147">
                  <c:v>-217.78530717358987</c:v>
                </c:pt>
                <c:pt idx="148">
                  <c:v>-217.78530717358987</c:v>
                </c:pt>
                <c:pt idx="149">
                  <c:v>-217.78530717358987</c:v>
                </c:pt>
                <c:pt idx="150">
                  <c:v>-217.78530717358987</c:v>
                </c:pt>
                <c:pt idx="151">
                  <c:v>-221.95486527541786</c:v>
                </c:pt>
                <c:pt idx="152">
                  <c:v>-236.41919900444003</c:v>
                </c:pt>
                <c:pt idx="153">
                  <c:v>-255.01310847472197</c:v>
                </c:pt>
                <c:pt idx="154">
                  <c:v>-268.3734915396023</c:v>
                </c:pt>
                <c:pt idx="155">
                  <c:v>-273.77866375831439</c:v>
                </c:pt>
                <c:pt idx="156">
                  <c:v>-273.77866375831439</c:v>
                </c:pt>
                <c:pt idx="157">
                  <c:v>-273.77866375831439</c:v>
                </c:pt>
                <c:pt idx="158">
                  <c:v>-273.77866375831439</c:v>
                </c:pt>
                <c:pt idx="159">
                  <c:v>-273.77866375831439</c:v>
                </c:pt>
                <c:pt idx="160">
                  <c:v>-273.77866375831439</c:v>
                </c:pt>
                <c:pt idx="161">
                  <c:v>-273.77866375831439</c:v>
                </c:pt>
                <c:pt idx="162">
                  <c:v>-273.77866375831439</c:v>
                </c:pt>
                <c:pt idx="163">
                  <c:v>-273.77866375831439</c:v>
                </c:pt>
                <c:pt idx="164">
                  <c:v>-273.77866375831439</c:v>
                </c:pt>
                <c:pt idx="165">
                  <c:v>-273.77866375831439</c:v>
                </c:pt>
                <c:pt idx="166">
                  <c:v>-273.77866375831439</c:v>
                </c:pt>
                <c:pt idx="167">
                  <c:v>-273.77866375831439</c:v>
                </c:pt>
                <c:pt idx="168">
                  <c:v>-273.77866375831439</c:v>
                </c:pt>
                <c:pt idx="169">
                  <c:v>-273.77866375831439</c:v>
                </c:pt>
                <c:pt idx="170">
                  <c:v>-273.77866375831439</c:v>
                </c:pt>
                <c:pt idx="171">
                  <c:v>-279.65966689424249</c:v>
                </c:pt>
                <c:pt idx="172">
                  <c:v>-296.63577285736517</c:v>
                </c:pt>
                <c:pt idx="173">
                  <c:v>-316.39266468287292</c:v>
                </c:pt>
                <c:pt idx="174">
                  <c:v>-328.05965296926621</c:v>
                </c:pt>
                <c:pt idx="175">
                  <c:v>-330.37844010297977</c:v>
                </c:pt>
                <c:pt idx="176">
                  <c:v>-330.37844010297977</c:v>
                </c:pt>
                <c:pt idx="177">
                  <c:v>-330.37844010297977</c:v>
                </c:pt>
                <c:pt idx="178">
                  <c:v>-330.37844010297977</c:v>
                </c:pt>
                <c:pt idx="179">
                  <c:v>-330.37844010297977</c:v>
                </c:pt>
                <c:pt idx="180">
                  <c:v>-330.37844010297977</c:v>
                </c:pt>
                <c:pt idx="181">
                  <c:v>-330.37844010297977</c:v>
                </c:pt>
                <c:pt idx="182">
                  <c:v>-330.75962690301554</c:v>
                </c:pt>
                <c:pt idx="183">
                  <c:v>-336.11845509155336</c:v>
                </c:pt>
                <c:pt idx="184">
                  <c:v>-344.98110372360236</c:v>
                </c:pt>
                <c:pt idx="185">
                  <c:v>-353.93199321003976</c:v>
                </c:pt>
                <c:pt idx="186">
                  <c:v>-361.17826679412025</c:v>
                </c:pt>
                <c:pt idx="187">
                  <c:v>-366.34256026541493</c:v>
                </c:pt>
                <c:pt idx="188">
                  <c:v>-369.93711363344863</c:v>
                </c:pt>
                <c:pt idx="189">
                  <c:v>-372.38564542469015</c:v>
                </c:pt>
                <c:pt idx="190">
                  <c:v>-373.85718688396543</c:v>
                </c:pt>
                <c:pt idx="191">
                  <c:v>-374.74952906051607</c:v>
                </c:pt>
                <c:pt idx="192">
                  <c:v>-375.12045603390499</c:v>
                </c:pt>
                <c:pt idx="193">
                  <c:v>-375.12045603390499</c:v>
                </c:pt>
                <c:pt idx="194">
                  <c:v>-375.12045603390499</c:v>
                </c:pt>
                <c:pt idx="195">
                  <c:v>-375.12045603390499</c:v>
                </c:pt>
                <c:pt idx="196">
                  <c:v>-375.12045603390499</c:v>
                </c:pt>
                <c:pt idx="197">
                  <c:v>-375.12045603390499</c:v>
                </c:pt>
                <c:pt idx="198">
                  <c:v>-375.12045603390499</c:v>
                </c:pt>
                <c:pt idx="199">
                  <c:v>-375.12045603390499</c:v>
                </c:pt>
                <c:pt idx="200">
                  <c:v>-375.12045603390499</c:v>
                </c:pt>
                <c:pt idx="201">
                  <c:v>-375.12045603390499</c:v>
                </c:pt>
                <c:pt idx="202">
                  <c:v>-375.12045603390499</c:v>
                </c:pt>
                <c:pt idx="203">
                  <c:v>-375.12045603390499</c:v>
                </c:pt>
                <c:pt idx="204">
                  <c:v>-375.12045603390499</c:v>
                </c:pt>
                <c:pt idx="205">
                  <c:v>-375.12045603390499</c:v>
                </c:pt>
                <c:pt idx="206">
                  <c:v>-375.12045603390499</c:v>
                </c:pt>
                <c:pt idx="207">
                  <c:v>-375.12045603390499</c:v>
                </c:pt>
                <c:pt idx="208">
                  <c:v>-375.12045603390499</c:v>
                </c:pt>
                <c:pt idx="209">
                  <c:v>-375.12045603390499</c:v>
                </c:pt>
                <c:pt idx="210">
                  <c:v>-375.12045603390499</c:v>
                </c:pt>
                <c:pt idx="211">
                  <c:v>-375.12045603390499</c:v>
                </c:pt>
                <c:pt idx="212">
                  <c:v>-375.12045603390499</c:v>
                </c:pt>
                <c:pt idx="213">
                  <c:v>-375.12045603390499</c:v>
                </c:pt>
                <c:pt idx="214">
                  <c:v>-375.12045603390499</c:v>
                </c:pt>
                <c:pt idx="215">
                  <c:v>-375.12045603390499</c:v>
                </c:pt>
                <c:pt idx="216">
                  <c:v>-375.12045603390499</c:v>
                </c:pt>
                <c:pt idx="217">
                  <c:v>-375.12045603390499</c:v>
                </c:pt>
                <c:pt idx="218">
                  <c:v>-375.12045603390499</c:v>
                </c:pt>
                <c:pt idx="219">
                  <c:v>-375.12045603390499</c:v>
                </c:pt>
                <c:pt idx="220">
                  <c:v>-375.12045603390499</c:v>
                </c:pt>
                <c:pt idx="221">
                  <c:v>-375.12045603390499</c:v>
                </c:pt>
                <c:pt idx="222">
                  <c:v>-375.12045603390499</c:v>
                </c:pt>
                <c:pt idx="223">
                  <c:v>-375.12045603390499</c:v>
                </c:pt>
                <c:pt idx="224">
                  <c:v>-375.12045603390499</c:v>
                </c:pt>
                <c:pt idx="225">
                  <c:v>-375.12045603390499</c:v>
                </c:pt>
                <c:pt idx="226">
                  <c:v>-375.12045603390499</c:v>
                </c:pt>
                <c:pt idx="227">
                  <c:v>-375.12045603390499</c:v>
                </c:pt>
                <c:pt idx="228">
                  <c:v>-375.12045603390499</c:v>
                </c:pt>
                <c:pt idx="229">
                  <c:v>-375.12045603390499</c:v>
                </c:pt>
                <c:pt idx="230">
                  <c:v>-375.12045603390499</c:v>
                </c:pt>
                <c:pt idx="231">
                  <c:v>-375.12045603390499</c:v>
                </c:pt>
                <c:pt idx="232">
                  <c:v>-375.12045603390499</c:v>
                </c:pt>
                <c:pt idx="233">
                  <c:v>-383.74850672588622</c:v>
                </c:pt>
                <c:pt idx="234">
                  <c:v>-395.24858863035217</c:v>
                </c:pt>
                <c:pt idx="235">
                  <c:v>-402.80549650659253</c:v>
                </c:pt>
                <c:pt idx="236">
                  <c:v>-404.35543858074487</c:v>
                </c:pt>
                <c:pt idx="237">
                  <c:v>-404.35543858074487</c:v>
                </c:pt>
                <c:pt idx="238">
                  <c:v>-408.24451073926451</c:v>
                </c:pt>
                <c:pt idx="239">
                  <c:v>-419.94727745198628</c:v>
                </c:pt>
                <c:pt idx="240">
                  <c:v>-436.54956573361648</c:v>
                </c:pt>
                <c:pt idx="241">
                  <c:v>-450.03560546325707</c:v>
                </c:pt>
                <c:pt idx="242">
                  <c:v>-461.9259196890356</c:v>
                </c:pt>
                <c:pt idx="243">
                  <c:v>-474.58966353692256</c:v>
                </c:pt>
                <c:pt idx="244">
                  <c:v>-485.93019724979217</c:v>
                </c:pt>
                <c:pt idx="245">
                  <c:v>-499.3099148437484</c:v>
                </c:pt>
                <c:pt idx="246">
                  <c:v>-515.73348204881484</c:v>
                </c:pt>
                <c:pt idx="247">
                  <c:v>-529.14415313537222</c:v>
                </c:pt>
                <c:pt idx="248">
                  <c:v>-535.75510307007141</c:v>
                </c:pt>
                <c:pt idx="249">
                  <c:v>-537.38255885305819</c:v>
                </c:pt>
                <c:pt idx="250">
                  <c:v>-538.22862535239688</c:v>
                </c:pt>
                <c:pt idx="251">
                  <c:v>-540.13175376811296</c:v>
                </c:pt>
                <c:pt idx="252">
                  <c:v>-541.43630745595715</c:v>
                </c:pt>
                <c:pt idx="253">
                  <c:v>-541.43630745595715</c:v>
                </c:pt>
                <c:pt idx="254">
                  <c:v>-541.43630745595715</c:v>
                </c:pt>
                <c:pt idx="255">
                  <c:v>-543.32570349714035</c:v>
                </c:pt>
                <c:pt idx="256">
                  <c:v>-546.20834755690043</c:v>
                </c:pt>
                <c:pt idx="257">
                  <c:v>-546.20834755690043</c:v>
                </c:pt>
                <c:pt idx="258">
                  <c:v>-546.20834755690043</c:v>
                </c:pt>
                <c:pt idx="259">
                  <c:v>-546.20834755690043</c:v>
                </c:pt>
                <c:pt idx="260">
                  <c:v>-546.20834755690043</c:v>
                </c:pt>
                <c:pt idx="261">
                  <c:v>-546.20834755690043</c:v>
                </c:pt>
                <c:pt idx="262">
                  <c:v>-546.20834755690043</c:v>
                </c:pt>
                <c:pt idx="263">
                  <c:v>-546.20834755690043</c:v>
                </c:pt>
                <c:pt idx="264">
                  <c:v>-546.20834755690043</c:v>
                </c:pt>
                <c:pt idx="265">
                  <c:v>-546.20834755690043</c:v>
                </c:pt>
                <c:pt idx="266">
                  <c:v>-546.20834755690043</c:v>
                </c:pt>
                <c:pt idx="267">
                  <c:v>-546.20834755690043</c:v>
                </c:pt>
                <c:pt idx="268">
                  <c:v>-546.20834755690043</c:v>
                </c:pt>
                <c:pt idx="269">
                  <c:v>-546.20834755690043</c:v>
                </c:pt>
                <c:pt idx="270">
                  <c:v>-546.20834755690043</c:v>
                </c:pt>
                <c:pt idx="271">
                  <c:v>-546.20834755690043</c:v>
                </c:pt>
                <c:pt idx="272">
                  <c:v>-546.20834755690043</c:v>
                </c:pt>
                <c:pt idx="273">
                  <c:v>-548.47927590384199</c:v>
                </c:pt>
                <c:pt idx="274">
                  <c:v>-561.28451497264939</c:v>
                </c:pt>
                <c:pt idx="275">
                  <c:v>-577.9812708636548</c:v>
                </c:pt>
                <c:pt idx="276">
                  <c:v>-596.17566323774827</c:v>
                </c:pt>
                <c:pt idx="277">
                  <c:v>-615.07091286481034</c:v>
                </c:pt>
                <c:pt idx="278">
                  <c:v>-637.33164662829051</c:v>
                </c:pt>
                <c:pt idx="279">
                  <c:v>-657.290006957728</c:v>
                </c:pt>
                <c:pt idx="280">
                  <c:v>-665.84944112089931</c:v>
                </c:pt>
                <c:pt idx="281">
                  <c:v>-665.84944112089931</c:v>
                </c:pt>
                <c:pt idx="282">
                  <c:v>-665.84944112089931</c:v>
                </c:pt>
                <c:pt idx="283">
                  <c:v>-665.84944112089931</c:v>
                </c:pt>
                <c:pt idx="284">
                  <c:v>-665.84944112089931</c:v>
                </c:pt>
                <c:pt idx="285">
                  <c:v>-665.84944112089931</c:v>
                </c:pt>
                <c:pt idx="286">
                  <c:v>-665.84944112089931</c:v>
                </c:pt>
                <c:pt idx="287">
                  <c:v>-665.84944112089931</c:v>
                </c:pt>
                <c:pt idx="288">
                  <c:v>-665.84944112089931</c:v>
                </c:pt>
                <c:pt idx="289">
                  <c:v>-665.84944112089931</c:v>
                </c:pt>
                <c:pt idx="290">
                  <c:v>-665.84944112089931</c:v>
                </c:pt>
                <c:pt idx="291">
                  <c:v>-665.84944112089931</c:v>
                </c:pt>
                <c:pt idx="292">
                  <c:v>-666.99410259531112</c:v>
                </c:pt>
                <c:pt idx="293">
                  <c:v>-669.11761031372987</c:v>
                </c:pt>
                <c:pt idx="294">
                  <c:v>-669.11761031372987</c:v>
                </c:pt>
                <c:pt idx="295">
                  <c:v>-669.11761031372987</c:v>
                </c:pt>
                <c:pt idx="296">
                  <c:v>-669.11761031372987</c:v>
                </c:pt>
                <c:pt idx="297">
                  <c:v>-669.11761031372987</c:v>
                </c:pt>
                <c:pt idx="298">
                  <c:v>-669.11761031372987</c:v>
                </c:pt>
                <c:pt idx="299">
                  <c:v>-669.11761031372987</c:v>
                </c:pt>
                <c:pt idx="300">
                  <c:v>-669.11761031372987</c:v>
                </c:pt>
                <c:pt idx="301">
                  <c:v>-669.11761031372987</c:v>
                </c:pt>
                <c:pt idx="302">
                  <c:v>-669.11761031372987</c:v>
                </c:pt>
                <c:pt idx="303">
                  <c:v>-670.94374548462599</c:v>
                </c:pt>
                <c:pt idx="304">
                  <c:v>-675.71326351622042</c:v>
                </c:pt>
                <c:pt idx="305">
                  <c:v>-682.44944066870391</c:v>
                </c:pt>
                <c:pt idx="306">
                  <c:v>-687.14802002025192</c:v>
                </c:pt>
                <c:pt idx="307">
                  <c:v>-688.05083146681295</c:v>
                </c:pt>
                <c:pt idx="308">
                  <c:v>-688.05083146681295</c:v>
                </c:pt>
                <c:pt idx="309">
                  <c:v>-688.05083146681295</c:v>
                </c:pt>
                <c:pt idx="310">
                  <c:v>-688.05083146681295</c:v>
                </c:pt>
                <c:pt idx="311">
                  <c:v>-688.05083146681295</c:v>
                </c:pt>
                <c:pt idx="312">
                  <c:v>-690.12794280659364</c:v>
                </c:pt>
                <c:pt idx="313">
                  <c:v>-694.63010952276863</c:v>
                </c:pt>
                <c:pt idx="314">
                  <c:v>-700.70740829815566</c:v>
                </c:pt>
                <c:pt idx="315">
                  <c:v>-706.60325360423008</c:v>
                </c:pt>
                <c:pt idx="316">
                  <c:v>-711.41792631528722</c:v>
                </c:pt>
                <c:pt idx="317">
                  <c:v>-716.98044954407317</c:v>
                </c:pt>
                <c:pt idx="318">
                  <c:v>-724.2521902551382</c:v>
                </c:pt>
                <c:pt idx="319">
                  <c:v>-731.6295985230272</c:v>
                </c:pt>
                <c:pt idx="320">
                  <c:v>-734.95938951618734</c:v>
                </c:pt>
                <c:pt idx="321">
                  <c:v>-735.40912386011655</c:v>
                </c:pt>
                <c:pt idx="322">
                  <c:v>-735.40912386011655</c:v>
                </c:pt>
                <c:pt idx="323">
                  <c:v>-735.40912386011655</c:v>
                </c:pt>
                <c:pt idx="324">
                  <c:v>-735.42414642899064</c:v>
                </c:pt>
                <c:pt idx="325">
                  <c:v>-735.42414642899064</c:v>
                </c:pt>
                <c:pt idx="326">
                  <c:v>-735.42414642899064</c:v>
                </c:pt>
                <c:pt idx="327">
                  <c:v>-735.42414642899064</c:v>
                </c:pt>
                <c:pt idx="328">
                  <c:v>-739.97371501500083</c:v>
                </c:pt>
                <c:pt idx="329">
                  <c:v>-749.13558320985555</c:v>
                </c:pt>
                <c:pt idx="330">
                  <c:v>-753.45385607401397</c:v>
                </c:pt>
                <c:pt idx="331">
                  <c:v>-753.45385607401397</c:v>
                </c:pt>
                <c:pt idx="332">
                  <c:v>-753.58323181615879</c:v>
                </c:pt>
                <c:pt idx="333">
                  <c:v>-753.862444308102</c:v>
                </c:pt>
                <c:pt idx="334">
                  <c:v>-753.862444308102</c:v>
                </c:pt>
                <c:pt idx="335">
                  <c:v>-754.13539594791109</c:v>
                </c:pt>
                <c:pt idx="336">
                  <c:v>-754.13539594791109</c:v>
                </c:pt>
                <c:pt idx="337">
                  <c:v>-754.13539594791109</c:v>
                </c:pt>
                <c:pt idx="338">
                  <c:v>-754.13539594791109</c:v>
                </c:pt>
                <c:pt idx="339">
                  <c:v>-754.13539594791109</c:v>
                </c:pt>
                <c:pt idx="340">
                  <c:v>-754.13539594791109</c:v>
                </c:pt>
                <c:pt idx="341">
                  <c:v>-754.13539594791109</c:v>
                </c:pt>
                <c:pt idx="342">
                  <c:v>-754.13539594791109</c:v>
                </c:pt>
                <c:pt idx="343">
                  <c:v>-754.13539594791109</c:v>
                </c:pt>
                <c:pt idx="344">
                  <c:v>-754.13539594791109</c:v>
                </c:pt>
                <c:pt idx="345">
                  <c:v>-754.13539594791109</c:v>
                </c:pt>
                <c:pt idx="346">
                  <c:v>-754.13539594791109</c:v>
                </c:pt>
                <c:pt idx="347">
                  <c:v>-754.13539594791109</c:v>
                </c:pt>
                <c:pt idx="348">
                  <c:v>-754.13539594791109</c:v>
                </c:pt>
                <c:pt idx="349">
                  <c:v>-754.13539594791109</c:v>
                </c:pt>
                <c:pt idx="350">
                  <c:v>-754.13539594791109</c:v>
                </c:pt>
                <c:pt idx="351">
                  <c:v>-754.13539594791109</c:v>
                </c:pt>
                <c:pt idx="352">
                  <c:v>-754.13539594791109</c:v>
                </c:pt>
                <c:pt idx="353">
                  <c:v>-754.13539594791109</c:v>
                </c:pt>
                <c:pt idx="354">
                  <c:v>-754.13539594791109</c:v>
                </c:pt>
                <c:pt idx="355">
                  <c:v>-754.13539594791109</c:v>
                </c:pt>
                <c:pt idx="356">
                  <c:v>-754.13539594791109</c:v>
                </c:pt>
                <c:pt idx="357">
                  <c:v>-754.13539594791109</c:v>
                </c:pt>
                <c:pt idx="358">
                  <c:v>-754.80295853678774</c:v>
                </c:pt>
                <c:pt idx="359">
                  <c:v>-759.6963130711589</c:v>
                </c:pt>
                <c:pt idx="360">
                  <c:v>-765.9133844145822</c:v>
                </c:pt>
                <c:pt idx="361">
                  <c:v>-770.44589505211945</c:v>
                </c:pt>
                <c:pt idx="362">
                  <c:v>-772.73532050560675</c:v>
                </c:pt>
                <c:pt idx="363">
                  <c:v>-773.20744556428701</c:v>
                </c:pt>
                <c:pt idx="364">
                  <c:v>-773.20744556428701</c:v>
                </c:pt>
                <c:pt idx="365">
                  <c:v>-773.20744556428701</c:v>
                </c:pt>
                <c:pt idx="366">
                  <c:v>-773.20744556428701</c:v>
                </c:pt>
                <c:pt idx="367">
                  <c:v>-773.20744556428701</c:v>
                </c:pt>
                <c:pt idx="368">
                  <c:v>-773.20744556428701</c:v>
                </c:pt>
                <c:pt idx="369">
                  <c:v>-773.20744556428701</c:v>
                </c:pt>
                <c:pt idx="370">
                  <c:v>-773.20744556428701</c:v>
                </c:pt>
                <c:pt idx="371">
                  <c:v>-773.20744556428701</c:v>
                </c:pt>
                <c:pt idx="372">
                  <c:v>-778.06118173156665</c:v>
                </c:pt>
                <c:pt idx="373">
                  <c:v>-788.15324562755518</c:v>
                </c:pt>
                <c:pt idx="374">
                  <c:v>-797.90156451749317</c:v>
                </c:pt>
                <c:pt idx="375">
                  <c:v>-804.40735395734021</c:v>
                </c:pt>
                <c:pt idx="376">
                  <c:v>-808.04668379985515</c:v>
                </c:pt>
                <c:pt idx="377">
                  <c:v>-810.0467377252354</c:v>
                </c:pt>
                <c:pt idx="378">
                  <c:v>-811.14070094078261</c:v>
                </c:pt>
                <c:pt idx="379">
                  <c:v>-811.75814963882067</c:v>
                </c:pt>
                <c:pt idx="380">
                  <c:v>-812.44857871880151</c:v>
                </c:pt>
                <c:pt idx="381">
                  <c:v>-813.26045772683801</c:v>
                </c:pt>
                <c:pt idx="382">
                  <c:v>-813.959265014518</c:v>
                </c:pt>
                <c:pt idx="383">
                  <c:v>-814.55601387892762</c:v>
                </c:pt>
                <c:pt idx="384">
                  <c:v>-814.96980525850699</c:v>
                </c:pt>
                <c:pt idx="385">
                  <c:v>-815.09034017476563</c:v>
                </c:pt>
                <c:pt idx="386">
                  <c:v>-815.09034017476563</c:v>
                </c:pt>
                <c:pt idx="387">
                  <c:v>-815.09034017476563</c:v>
                </c:pt>
                <c:pt idx="388">
                  <c:v>-815.09034017476563</c:v>
                </c:pt>
                <c:pt idx="389">
                  <c:v>-815.09034017476563</c:v>
                </c:pt>
                <c:pt idx="390">
                  <c:v>-815.09034017476563</c:v>
                </c:pt>
                <c:pt idx="391">
                  <c:v>-815.09034017476563</c:v>
                </c:pt>
                <c:pt idx="392">
                  <c:v>-815.09034017476563</c:v>
                </c:pt>
                <c:pt idx="393">
                  <c:v>-815.09034017476563</c:v>
                </c:pt>
                <c:pt idx="394">
                  <c:v>-815.09034017476563</c:v>
                </c:pt>
                <c:pt idx="395">
                  <c:v>-815.09034017476563</c:v>
                </c:pt>
                <c:pt idx="396">
                  <c:v>-815.09034017476563</c:v>
                </c:pt>
                <c:pt idx="397">
                  <c:v>-815.09034017476563</c:v>
                </c:pt>
                <c:pt idx="398">
                  <c:v>-815.09034017476563</c:v>
                </c:pt>
                <c:pt idx="399">
                  <c:v>-815.09034017476563</c:v>
                </c:pt>
                <c:pt idx="400">
                  <c:v>-815.09034017476563</c:v>
                </c:pt>
                <c:pt idx="401">
                  <c:v>-815.09034017476563</c:v>
                </c:pt>
                <c:pt idx="402">
                  <c:v>-818.07240207199766</c:v>
                </c:pt>
                <c:pt idx="403">
                  <c:v>-823.05147451603261</c:v>
                </c:pt>
                <c:pt idx="404">
                  <c:v>-827.30682020884956</c:v>
                </c:pt>
                <c:pt idx="405">
                  <c:v>-830.94104126677325</c:v>
                </c:pt>
                <c:pt idx="406">
                  <c:v>-834.84742148237535</c:v>
                </c:pt>
                <c:pt idx="407">
                  <c:v>-838.7356522315639</c:v>
                </c:pt>
                <c:pt idx="408">
                  <c:v>-841.40817621583346</c:v>
                </c:pt>
                <c:pt idx="409">
                  <c:v>-842.0667959723952</c:v>
                </c:pt>
                <c:pt idx="410">
                  <c:v>-842.0667959723952</c:v>
                </c:pt>
                <c:pt idx="411">
                  <c:v>-842.0667959723952</c:v>
                </c:pt>
                <c:pt idx="412">
                  <c:v>-842.0667959723952</c:v>
                </c:pt>
                <c:pt idx="413">
                  <c:v>-842.0667959723952</c:v>
                </c:pt>
                <c:pt idx="414">
                  <c:v>-842.0667959723952</c:v>
                </c:pt>
                <c:pt idx="415">
                  <c:v>-842.0667959723952</c:v>
                </c:pt>
                <c:pt idx="416">
                  <c:v>-842.0667959723952</c:v>
                </c:pt>
                <c:pt idx="417">
                  <c:v>-842.0667959723952</c:v>
                </c:pt>
                <c:pt idx="418">
                  <c:v>-842.0667959723952</c:v>
                </c:pt>
                <c:pt idx="419">
                  <c:v>-843.04675702314375</c:v>
                </c:pt>
                <c:pt idx="420">
                  <c:v>-845.11726771906319</c:v>
                </c:pt>
                <c:pt idx="421">
                  <c:v>-845.85913032921701</c:v>
                </c:pt>
                <c:pt idx="422">
                  <c:v>-845.85913032921701</c:v>
                </c:pt>
                <c:pt idx="423">
                  <c:v>-845.85913032921701</c:v>
                </c:pt>
                <c:pt idx="424">
                  <c:v>-845.85913032921701</c:v>
                </c:pt>
                <c:pt idx="425">
                  <c:v>-845.85913032921701</c:v>
                </c:pt>
                <c:pt idx="426">
                  <c:v>-845.85913032921701</c:v>
                </c:pt>
                <c:pt idx="427">
                  <c:v>-845.85913032921701</c:v>
                </c:pt>
                <c:pt idx="428">
                  <c:v>-845.85913032921701</c:v>
                </c:pt>
                <c:pt idx="429">
                  <c:v>-845.85913032921701</c:v>
                </c:pt>
                <c:pt idx="430">
                  <c:v>-845.85913032921701</c:v>
                </c:pt>
                <c:pt idx="431">
                  <c:v>-847.32906950956396</c:v>
                </c:pt>
                <c:pt idx="432">
                  <c:v>-848.50715545032222</c:v>
                </c:pt>
                <c:pt idx="433">
                  <c:v>-848.50715545032222</c:v>
                </c:pt>
                <c:pt idx="434">
                  <c:v>-848.50715545032222</c:v>
                </c:pt>
                <c:pt idx="435">
                  <c:v>-850.82225135781232</c:v>
                </c:pt>
                <c:pt idx="436">
                  <c:v>-858.46997982451478</c:v>
                </c:pt>
                <c:pt idx="437">
                  <c:v>-871.20835267391783</c:v>
                </c:pt>
                <c:pt idx="438">
                  <c:v>-887.1539436792076</c:v>
                </c:pt>
                <c:pt idx="439">
                  <c:v>-902.53804128288459</c:v>
                </c:pt>
                <c:pt idx="440">
                  <c:v>-913.96638839516243</c:v>
                </c:pt>
                <c:pt idx="441">
                  <c:v>-919.81325708837448</c:v>
                </c:pt>
                <c:pt idx="442">
                  <c:v>-921.75697804830418</c:v>
                </c:pt>
                <c:pt idx="443">
                  <c:v>-922.08682214052067</c:v>
                </c:pt>
                <c:pt idx="444">
                  <c:v>-922.09517755872992</c:v>
                </c:pt>
                <c:pt idx="445">
                  <c:v>-922.09517755872992</c:v>
                </c:pt>
                <c:pt idx="446">
                  <c:v>-922.09517755872992</c:v>
                </c:pt>
                <c:pt idx="447">
                  <c:v>-922.09517755872992</c:v>
                </c:pt>
                <c:pt idx="448">
                  <c:v>-922.09517755872992</c:v>
                </c:pt>
                <c:pt idx="449">
                  <c:v>-922.09517755872992</c:v>
                </c:pt>
                <c:pt idx="450">
                  <c:v>-922.09517755872992</c:v>
                </c:pt>
                <c:pt idx="451">
                  <c:v>-922.09517755872992</c:v>
                </c:pt>
                <c:pt idx="452">
                  <c:v>-922.09517755872992</c:v>
                </c:pt>
                <c:pt idx="453">
                  <c:v>-922.09517755872992</c:v>
                </c:pt>
                <c:pt idx="454">
                  <c:v>-922.09517755872992</c:v>
                </c:pt>
                <c:pt idx="455">
                  <c:v>-922.09517755872992</c:v>
                </c:pt>
                <c:pt idx="456">
                  <c:v>-922.09517755872992</c:v>
                </c:pt>
                <c:pt idx="457">
                  <c:v>-922.09517755872992</c:v>
                </c:pt>
                <c:pt idx="458">
                  <c:v>-922.09517755872992</c:v>
                </c:pt>
                <c:pt idx="459">
                  <c:v>-922.09517755872992</c:v>
                </c:pt>
                <c:pt idx="460">
                  <c:v>-922.09517755872992</c:v>
                </c:pt>
                <c:pt idx="461">
                  <c:v>-922.09517755872992</c:v>
                </c:pt>
                <c:pt idx="462">
                  <c:v>-922.09517755872992</c:v>
                </c:pt>
                <c:pt idx="463">
                  <c:v>-922.09517755872992</c:v>
                </c:pt>
                <c:pt idx="464">
                  <c:v>-922.09517755872992</c:v>
                </c:pt>
                <c:pt idx="465">
                  <c:v>-922.09517755872992</c:v>
                </c:pt>
                <c:pt idx="466">
                  <c:v>-922.09517755872992</c:v>
                </c:pt>
                <c:pt idx="467">
                  <c:v>-922.09517755872992</c:v>
                </c:pt>
                <c:pt idx="468">
                  <c:v>-922.09517755872992</c:v>
                </c:pt>
                <c:pt idx="469">
                  <c:v>-922.09517755872992</c:v>
                </c:pt>
                <c:pt idx="470">
                  <c:v>-922.09517755872992</c:v>
                </c:pt>
                <c:pt idx="471">
                  <c:v>-922.09517755872992</c:v>
                </c:pt>
                <c:pt idx="472">
                  <c:v>-922.09517755872992</c:v>
                </c:pt>
                <c:pt idx="473">
                  <c:v>-922.09517755872992</c:v>
                </c:pt>
                <c:pt idx="474">
                  <c:v>-922.09517755872992</c:v>
                </c:pt>
                <c:pt idx="475">
                  <c:v>-922.09517755872992</c:v>
                </c:pt>
                <c:pt idx="476">
                  <c:v>-922.09517755872992</c:v>
                </c:pt>
                <c:pt idx="477">
                  <c:v>-922.09517755872992</c:v>
                </c:pt>
                <c:pt idx="478">
                  <c:v>-922.09517755872992</c:v>
                </c:pt>
                <c:pt idx="479">
                  <c:v>-922.09517755872992</c:v>
                </c:pt>
                <c:pt idx="480">
                  <c:v>-922.09517755872992</c:v>
                </c:pt>
                <c:pt idx="481">
                  <c:v>-922.09517755872992</c:v>
                </c:pt>
                <c:pt idx="482">
                  <c:v>-922.09517755872992</c:v>
                </c:pt>
                <c:pt idx="483">
                  <c:v>-922.09517755872992</c:v>
                </c:pt>
                <c:pt idx="484">
                  <c:v>-922.09517755872992</c:v>
                </c:pt>
                <c:pt idx="485">
                  <c:v>-922.09517755872992</c:v>
                </c:pt>
                <c:pt idx="486">
                  <c:v>-922.09517755872992</c:v>
                </c:pt>
                <c:pt idx="487">
                  <c:v>-922.09517755872992</c:v>
                </c:pt>
                <c:pt idx="488">
                  <c:v>-922.09517755872992</c:v>
                </c:pt>
                <c:pt idx="489">
                  <c:v>-922.09517755872992</c:v>
                </c:pt>
                <c:pt idx="490">
                  <c:v>-922.09517755872992</c:v>
                </c:pt>
                <c:pt idx="491">
                  <c:v>-922.09517755872992</c:v>
                </c:pt>
                <c:pt idx="492">
                  <c:v>-922.09517755872992</c:v>
                </c:pt>
                <c:pt idx="493">
                  <c:v>-922.09517755872992</c:v>
                </c:pt>
                <c:pt idx="494">
                  <c:v>-922.09517755872992</c:v>
                </c:pt>
                <c:pt idx="495">
                  <c:v>-922.09517755872992</c:v>
                </c:pt>
                <c:pt idx="496">
                  <c:v>-922.09517755872992</c:v>
                </c:pt>
                <c:pt idx="497">
                  <c:v>-922.09517755872992</c:v>
                </c:pt>
                <c:pt idx="498">
                  <c:v>-922.09517755872992</c:v>
                </c:pt>
                <c:pt idx="499">
                  <c:v>-922.09517755872992</c:v>
                </c:pt>
                <c:pt idx="500">
                  <c:v>-922.09517755872992</c:v>
                </c:pt>
                <c:pt idx="501">
                  <c:v>-922.09517755872992</c:v>
                </c:pt>
                <c:pt idx="502">
                  <c:v>-922.09517755872992</c:v>
                </c:pt>
                <c:pt idx="503">
                  <c:v>-922.09517755872992</c:v>
                </c:pt>
                <c:pt idx="504">
                  <c:v>-922.09517755872992</c:v>
                </c:pt>
                <c:pt idx="505">
                  <c:v>-922.09517755872992</c:v>
                </c:pt>
                <c:pt idx="506">
                  <c:v>-922.09517755872992</c:v>
                </c:pt>
                <c:pt idx="507">
                  <c:v>-922.09517755872992</c:v>
                </c:pt>
                <c:pt idx="508">
                  <c:v>-922.09517755872992</c:v>
                </c:pt>
                <c:pt idx="509">
                  <c:v>-922.09517755872992</c:v>
                </c:pt>
                <c:pt idx="510">
                  <c:v>-922.09517755872992</c:v>
                </c:pt>
                <c:pt idx="511">
                  <c:v>-922.09517755872992</c:v>
                </c:pt>
                <c:pt idx="512">
                  <c:v>-922.09517755872992</c:v>
                </c:pt>
                <c:pt idx="513">
                  <c:v>-922.09517755872992</c:v>
                </c:pt>
                <c:pt idx="514">
                  <c:v>-922.09517755872992</c:v>
                </c:pt>
                <c:pt idx="515">
                  <c:v>-922.09517755872992</c:v>
                </c:pt>
                <c:pt idx="516">
                  <c:v>-922.09517755872992</c:v>
                </c:pt>
                <c:pt idx="517">
                  <c:v>-922.09517755872992</c:v>
                </c:pt>
                <c:pt idx="518">
                  <c:v>-922.09517755872992</c:v>
                </c:pt>
                <c:pt idx="519">
                  <c:v>-922.09517755872992</c:v>
                </c:pt>
                <c:pt idx="520">
                  <c:v>-923.35291853805177</c:v>
                </c:pt>
                <c:pt idx="521">
                  <c:v>-925.50643813220438</c:v>
                </c:pt>
                <c:pt idx="522">
                  <c:v>-928.27020228262359</c:v>
                </c:pt>
                <c:pt idx="523">
                  <c:v>-932.82224951440833</c:v>
                </c:pt>
                <c:pt idx="524">
                  <c:v>-939.95620652963385</c:v>
                </c:pt>
                <c:pt idx="525">
                  <c:v>-947.65370265301294</c:v>
                </c:pt>
                <c:pt idx="526">
                  <c:v>-952.58432993985753</c:v>
                </c:pt>
                <c:pt idx="527">
                  <c:v>-954.33527097155672</c:v>
                </c:pt>
                <c:pt idx="528">
                  <c:v>-954.73201587212407</c:v>
                </c:pt>
                <c:pt idx="529">
                  <c:v>-954.83828874704068</c:v>
                </c:pt>
                <c:pt idx="530">
                  <c:v>-954.83828874704068</c:v>
                </c:pt>
                <c:pt idx="531">
                  <c:v>-954.83828874704068</c:v>
                </c:pt>
                <c:pt idx="532">
                  <c:v>-954.83828874704068</c:v>
                </c:pt>
                <c:pt idx="533">
                  <c:v>-954.83828874704068</c:v>
                </c:pt>
                <c:pt idx="534">
                  <c:v>-954.83828874704068</c:v>
                </c:pt>
                <c:pt idx="535">
                  <c:v>-954.83828874704068</c:v>
                </c:pt>
                <c:pt idx="536">
                  <c:v>-954.83828874704068</c:v>
                </c:pt>
                <c:pt idx="537">
                  <c:v>-954.83828874704068</c:v>
                </c:pt>
                <c:pt idx="538">
                  <c:v>-954.83828874704068</c:v>
                </c:pt>
                <c:pt idx="539">
                  <c:v>-954.83828874704068</c:v>
                </c:pt>
                <c:pt idx="540">
                  <c:v>-954.83828874704068</c:v>
                </c:pt>
                <c:pt idx="541">
                  <c:v>-954.83828874704068</c:v>
                </c:pt>
                <c:pt idx="542">
                  <c:v>-954.83828874704068</c:v>
                </c:pt>
                <c:pt idx="543">
                  <c:v>-954.83828874704068</c:v>
                </c:pt>
                <c:pt idx="544">
                  <c:v>-957.0461519989102</c:v>
                </c:pt>
                <c:pt idx="545">
                  <c:v>-962.24586491601394</c:v>
                </c:pt>
                <c:pt idx="546">
                  <c:v>-967.53127089763836</c:v>
                </c:pt>
                <c:pt idx="547">
                  <c:v>-970.88748703217357</c:v>
                </c:pt>
                <c:pt idx="548">
                  <c:v>-972.91641824975386</c:v>
                </c:pt>
                <c:pt idx="549">
                  <c:v>-974.24949109553688</c:v>
                </c:pt>
                <c:pt idx="550">
                  <c:v>-975.23513240419641</c:v>
                </c:pt>
                <c:pt idx="551">
                  <c:v>-975.50562152525822</c:v>
                </c:pt>
                <c:pt idx="552">
                  <c:v>-975.64074488881477</c:v>
                </c:pt>
                <c:pt idx="553">
                  <c:v>-975.77546438018021</c:v>
                </c:pt>
                <c:pt idx="554">
                  <c:v>-975.77546438018021</c:v>
                </c:pt>
                <c:pt idx="555">
                  <c:v>-975.77546438018021</c:v>
                </c:pt>
                <c:pt idx="556">
                  <c:v>-975.77546438018021</c:v>
                </c:pt>
                <c:pt idx="557">
                  <c:v>-975.77546438018021</c:v>
                </c:pt>
                <c:pt idx="558">
                  <c:v>-975.77546438018021</c:v>
                </c:pt>
                <c:pt idx="559">
                  <c:v>-975.77546438018021</c:v>
                </c:pt>
                <c:pt idx="560">
                  <c:v>-975.77546438018021</c:v>
                </c:pt>
                <c:pt idx="561">
                  <c:v>-975.77546438018021</c:v>
                </c:pt>
                <c:pt idx="562">
                  <c:v>-975.77546438018021</c:v>
                </c:pt>
                <c:pt idx="563">
                  <c:v>-976.84334790714661</c:v>
                </c:pt>
                <c:pt idx="564">
                  <c:v>-985.35175850592964</c:v>
                </c:pt>
                <c:pt idx="565">
                  <c:v>-994.40750492073187</c:v>
                </c:pt>
                <c:pt idx="566">
                  <c:v>-998.49869439298959</c:v>
                </c:pt>
                <c:pt idx="567">
                  <c:v>-998.49869439298959</c:v>
                </c:pt>
                <c:pt idx="568">
                  <c:v>-998.49869439298959</c:v>
                </c:pt>
                <c:pt idx="569">
                  <c:v>-998.49869439298959</c:v>
                </c:pt>
                <c:pt idx="570">
                  <c:v>-998.49869439298959</c:v>
                </c:pt>
                <c:pt idx="571">
                  <c:v>-998.49869439298959</c:v>
                </c:pt>
                <c:pt idx="572">
                  <c:v>-998.49869439298959</c:v>
                </c:pt>
                <c:pt idx="573">
                  <c:v>-998.49869439298959</c:v>
                </c:pt>
                <c:pt idx="574">
                  <c:v>-998.49869439298959</c:v>
                </c:pt>
                <c:pt idx="575">
                  <c:v>-998.49869439298959</c:v>
                </c:pt>
                <c:pt idx="576">
                  <c:v>-998.49869439298959</c:v>
                </c:pt>
                <c:pt idx="577">
                  <c:v>-998.49869439298959</c:v>
                </c:pt>
                <c:pt idx="578">
                  <c:v>-998.49869439298959</c:v>
                </c:pt>
                <c:pt idx="579">
                  <c:v>-998.49869439298959</c:v>
                </c:pt>
                <c:pt idx="580">
                  <c:v>-998.49869439298959</c:v>
                </c:pt>
                <c:pt idx="581">
                  <c:v>-998.49869439298959</c:v>
                </c:pt>
                <c:pt idx="582">
                  <c:v>-998.49869439298959</c:v>
                </c:pt>
                <c:pt idx="583">
                  <c:v>-998.49869439298959</c:v>
                </c:pt>
                <c:pt idx="584">
                  <c:v>-998.49869439298959</c:v>
                </c:pt>
                <c:pt idx="585">
                  <c:v>-998.49869439298959</c:v>
                </c:pt>
                <c:pt idx="586">
                  <c:v>-998.49869439298959</c:v>
                </c:pt>
                <c:pt idx="587">
                  <c:v>-998.49869439298959</c:v>
                </c:pt>
                <c:pt idx="588">
                  <c:v>-998.49869439298959</c:v>
                </c:pt>
                <c:pt idx="589">
                  <c:v>-998.49869439298959</c:v>
                </c:pt>
                <c:pt idx="590">
                  <c:v>-998.49869439298959</c:v>
                </c:pt>
                <c:pt idx="591">
                  <c:v>-998.49869439298959</c:v>
                </c:pt>
                <c:pt idx="592">
                  <c:v>-998.49869439298959</c:v>
                </c:pt>
                <c:pt idx="593">
                  <c:v>-998.49869439298959</c:v>
                </c:pt>
                <c:pt idx="594">
                  <c:v>-998.49869439298959</c:v>
                </c:pt>
                <c:pt idx="595">
                  <c:v>-998.49869439298959</c:v>
                </c:pt>
                <c:pt idx="596">
                  <c:v>-998.49869439298959</c:v>
                </c:pt>
                <c:pt idx="597">
                  <c:v>-998.49869439298959</c:v>
                </c:pt>
                <c:pt idx="598">
                  <c:v>-998.49869439298959</c:v>
                </c:pt>
                <c:pt idx="599">
                  <c:v>-998.49869439298959</c:v>
                </c:pt>
                <c:pt idx="600">
                  <c:v>-998.49869439298959</c:v>
                </c:pt>
                <c:pt idx="601">
                  <c:v>-998.49869439298959</c:v>
                </c:pt>
                <c:pt idx="602">
                  <c:v>-998.49869439298959</c:v>
                </c:pt>
                <c:pt idx="603">
                  <c:v>-998.49869439298959</c:v>
                </c:pt>
                <c:pt idx="604">
                  <c:v>-998.49869439298959</c:v>
                </c:pt>
                <c:pt idx="605">
                  <c:v>-998.49869439298959</c:v>
                </c:pt>
                <c:pt idx="606">
                  <c:v>-998.49869439298959</c:v>
                </c:pt>
                <c:pt idx="607">
                  <c:v>-998.49869439298959</c:v>
                </c:pt>
                <c:pt idx="608">
                  <c:v>-998.49869439298959</c:v>
                </c:pt>
                <c:pt idx="609">
                  <c:v>-998.49869439298959</c:v>
                </c:pt>
                <c:pt idx="610">
                  <c:v>-998.49869439298959</c:v>
                </c:pt>
                <c:pt idx="611">
                  <c:v>-998.49869439298959</c:v>
                </c:pt>
                <c:pt idx="612">
                  <c:v>-998.49869439298959</c:v>
                </c:pt>
                <c:pt idx="613">
                  <c:v>-998.49869439298959</c:v>
                </c:pt>
                <c:pt idx="614">
                  <c:v>-998.49869439298959</c:v>
                </c:pt>
                <c:pt idx="615">
                  <c:v>-998.49869439298959</c:v>
                </c:pt>
                <c:pt idx="616">
                  <c:v>-998.49869439298959</c:v>
                </c:pt>
                <c:pt idx="617">
                  <c:v>-998.49869439298959</c:v>
                </c:pt>
                <c:pt idx="618">
                  <c:v>-998.49869439298959</c:v>
                </c:pt>
                <c:pt idx="619">
                  <c:v>-1000.6861239760588</c:v>
                </c:pt>
                <c:pt idx="620">
                  <c:v>-1003.7757731013379</c:v>
                </c:pt>
                <c:pt idx="621">
                  <c:v>-1004.4083705035509</c:v>
                </c:pt>
                <c:pt idx="622">
                  <c:v>-1004.4083705035509</c:v>
                </c:pt>
                <c:pt idx="623">
                  <c:v>-1004.4083705035509</c:v>
                </c:pt>
                <c:pt idx="624">
                  <c:v>-1004.4083705035509</c:v>
                </c:pt>
                <c:pt idx="625">
                  <c:v>-1004.4083705035509</c:v>
                </c:pt>
                <c:pt idx="626">
                  <c:v>-1004.4083705035509</c:v>
                </c:pt>
                <c:pt idx="627">
                  <c:v>-1004.4083705035509</c:v>
                </c:pt>
                <c:pt idx="628">
                  <c:v>-1004.4083705035509</c:v>
                </c:pt>
                <c:pt idx="629">
                  <c:v>-1004.4083705035509</c:v>
                </c:pt>
                <c:pt idx="630">
                  <c:v>-1004.4083705035509</c:v>
                </c:pt>
                <c:pt idx="631">
                  <c:v>-1004.4083705035509</c:v>
                </c:pt>
                <c:pt idx="632">
                  <c:v>-1004.4083705035509</c:v>
                </c:pt>
                <c:pt idx="633">
                  <c:v>-1004.4083705035509</c:v>
                </c:pt>
                <c:pt idx="634">
                  <c:v>-1004.4083705035509</c:v>
                </c:pt>
                <c:pt idx="635">
                  <c:v>-1004.4083705035509</c:v>
                </c:pt>
                <c:pt idx="636">
                  <c:v>-1004.4083705035509</c:v>
                </c:pt>
                <c:pt idx="637">
                  <c:v>-1004.4083705035509</c:v>
                </c:pt>
                <c:pt idx="638">
                  <c:v>-1004.4083705035509</c:v>
                </c:pt>
                <c:pt idx="639">
                  <c:v>-1004.4083705035509</c:v>
                </c:pt>
                <c:pt idx="640">
                  <c:v>-1004.4083705035509</c:v>
                </c:pt>
                <c:pt idx="641">
                  <c:v>-1004.4083705035509</c:v>
                </c:pt>
                <c:pt idx="642">
                  <c:v>-1004.4083705035509</c:v>
                </c:pt>
                <c:pt idx="643">
                  <c:v>-1004.4083705035509</c:v>
                </c:pt>
                <c:pt idx="644">
                  <c:v>-1004.4083705035509</c:v>
                </c:pt>
                <c:pt idx="645">
                  <c:v>-1004.4083705035509</c:v>
                </c:pt>
                <c:pt idx="646">
                  <c:v>-1004.4083705035509</c:v>
                </c:pt>
                <c:pt idx="647">
                  <c:v>-1004.4083705035509</c:v>
                </c:pt>
                <c:pt idx="648">
                  <c:v>-1004.4083705035509</c:v>
                </c:pt>
                <c:pt idx="649">
                  <c:v>-1004.4083705035509</c:v>
                </c:pt>
                <c:pt idx="650">
                  <c:v>-1004.4083705035509</c:v>
                </c:pt>
                <c:pt idx="651">
                  <c:v>-1009.4400118565396</c:v>
                </c:pt>
                <c:pt idx="652">
                  <c:v>-1021.0500597143525</c:v>
                </c:pt>
                <c:pt idx="653">
                  <c:v>-1033.4367441060381</c:v>
                </c:pt>
                <c:pt idx="654">
                  <c:v>-1049.2763163532077</c:v>
                </c:pt>
                <c:pt idx="655">
                  <c:v>-1073.2044073113739</c:v>
                </c:pt>
                <c:pt idx="656">
                  <c:v>-1099.841909920576</c:v>
                </c:pt>
                <c:pt idx="657">
                  <c:v>-1119.6116784028241</c:v>
                </c:pt>
                <c:pt idx="658">
                  <c:v>-1132.1349787821378</c:v>
                </c:pt>
                <c:pt idx="659">
                  <c:v>-1145.922500034749</c:v>
                </c:pt>
                <c:pt idx="660">
                  <c:v>-1166.5365562121085</c:v>
                </c:pt>
                <c:pt idx="661">
                  <c:v>-1188.7880387708976</c:v>
                </c:pt>
                <c:pt idx="662">
                  <c:v>-1207.1932220953649</c:v>
                </c:pt>
                <c:pt idx="663">
                  <c:v>-1216.695205996617</c:v>
                </c:pt>
                <c:pt idx="664">
                  <c:v>-1219.7266131235085</c:v>
                </c:pt>
                <c:pt idx="665">
                  <c:v>-1219.7266131235085</c:v>
                </c:pt>
                <c:pt idx="666">
                  <c:v>-1219.7266131235085</c:v>
                </c:pt>
                <c:pt idx="667">
                  <c:v>-1219.7266131235085</c:v>
                </c:pt>
                <c:pt idx="668">
                  <c:v>-1219.7266131235085</c:v>
                </c:pt>
                <c:pt idx="669">
                  <c:v>-1219.7266131235085</c:v>
                </c:pt>
                <c:pt idx="670">
                  <c:v>-1219.7266131235085</c:v>
                </c:pt>
                <c:pt idx="671">
                  <c:v>-1219.7266131235085</c:v>
                </c:pt>
                <c:pt idx="672">
                  <c:v>-1219.7266131235085</c:v>
                </c:pt>
                <c:pt idx="673">
                  <c:v>-1219.7266131235085</c:v>
                </c:pt>
                <c:pt idx="674">
                  <c:v>-1219.7266131235085</c:v>
                </c:pt>
                <c:pt idx="675">
                  <c:v>-1219.7266131235085</c:v>
                </c:pt>
                <c:pt idx="676">
                  <c:v>-1219.7266131235085</c:v>
                </c:pt>
                <c:pt idx="677">
                  <c:v>-1219.8988226923702</c:v>
                </c:pt>
                <c:pt idx="678">
                  <c:v>-1232.752015425506</c:v>
                </c:pt>
                <c:pt idx="679">
                  <c:v>-1252.615939740075</c:v>
                </c:pt>
                <c:pt idx="680">
                  <c:v>-1274.6047053867321</c:v>
                </c:pt>
                <c:pt idx="681">
                  <c:v>-1294.5142966823846</c:v>
                </c:pt>
                <c:pt idx="682">
                  <c:v>-1305.0724204716332</c:v>
                </c:pt>
                <c:pt idx="683">
                  <c:v>-1310.7953684469801</c:v>
                </c:pt>
                <c:pt idx="684">
                  <c:v>-1312.9982973349415</c:v>
                </c:pt>
                <c:pt idx="685">
                  <c:v>-1312.9982973349415</c:v>
                </c:pt>
                <c:pt idx="686">
                  <c:v>-1312.9982973349415</c:v>
                </c:pt>
                <c:pt idx="687">
                  <c:v>-1312.9982973349415</c:v>
                </c:pt>
                <c:pt idx="688">
                  <c:v>-1312.9982973349415</c:v>
                </c:pt>
                <c:pt idx="689">
                  <c:v>-1312.9982973349415</c:v>
                </c:pt>
                <c:pt idx="690">
                  <c:v>-1312.9982973349415</c:v>
                </c:pt>
                <c:pt idx="691">
                  <c:v>-1312.9982973349415</c:v>
                </c:pt>
                <c:pt idx="692">
                  <c:v>-1312.9982973349415</c:v>
                </c:pt>
                <c:pt idx="693">
                  <c:v>-1312.9982973349415</c:v>
                </c:pt>
                <c:pt idx="694">
                  <c:v>-1312.9982973349415</c:v>
                </c:pt>
                <c:pt idx="695">
                  <c:v>-1312.9982973349415</c:v>
                </c:pt>
                <c:pt idx="696">
                  <c:v>-1324.3242672981987</c:v>
                </c:pt>
                <c:pt idx="697">
                  <c:v>-1338.8123566750082</c:v>
                </c:pt>
                <c:pt idx="698">
                  <c:v>-1348.7712959880455</c:v>
                </c:pt>
                <c:pt idx="699">
                  <c:v>-1355.2028939140307</c:v>
                </c:pt>
                <c:pt idx="700">
                  <c:v>-1357.0821914866781</c:v>
                </c:pt>
                <c:pt idx="701">
                  <c:v>-1357.0821914866781</c:v>
                </c:pt>
                <c:pt idx="702">
                  <c:v>-1357.0821914866781</c:v>
                </c:pt>
                <c:pt idx="703">
                  <c:v>-1357.0821914866781</c:v>
                </c:pt>
                <c:pt idx="704">
                  <c:v>-1357.361226359171</c:v>
                </c:pt>
                <c:pt idx="705">
                  <c:v>-1361.130365539902</c:v>
                </c:pt>
                <c:pt idx="706">
                  <c:v>-1367.5213161395245</c:v>
                </c:pt>
                <c:pt idx="707">
                  <c:v>-1373.3620074977789</c:v>
                </c:pt>
                <c:pt idx="708">
                  <c:v>-1375.9723425327454</c:v>
                </c:pt>
                <c:pt idx="709">
                  <c:v>-1375.9723425327454</c:v>
                </c:pt>
                <c:pt idx="710">
                  <c:v>-1375.9723425327454</c:v>
                </c:pt>
                <c:pt idx="711">
                  <c:v>-1375.9723425327454</c:v>
                </c:pt>
                <c:pt idx="712">
                  <c:v>-1375.9723425327454</c:v>
                </c:pt>
                <c:pt idx="713">
                  <c:v>-1375.9723425327454</c:v>
                </c:pt>
                <c:pt idx="714">
                  <c:v>-1380.5479822318921</c:v>
                </c:pt>
                <c:pt idx="715">
                  <c:v>-1391.4066906503779</c:v>
                </c:pt>
                <c:pt idx="716">
                  <c:v>-1398.5878810984939</c:v>
                </c:pt>
                <c:pt idx="717">
                  <c:v>-1399.7132948062242</c:v>
                </c:pt>
                <c:pt idx="718">
                  <c:v>-1399.7132948062242</c:v>
                </c:pt>
                <c:pt idx="719">
                  <c:v>-1399.7132948062242</c:v>
                </c:pt>
                <c:pt idx="720">
                  <c:v>-1399.7132948062242</c:v>
                </c:pt>
                <c:pt idx="721">
                  <c:v>-1399.7132948062242</c:v>
                </c:pt>
                <c:pt idx="722">
                  <c:v>-1399.7132948062242</c:v>
                </c:pt>
                <c:pt idx="723">
                  <c:v>-1399.7132948062242</c:v>
                </c:pt>
                <c:pt idx="724">
                  <c:v>-1399.7132948062242</c:v>
                </c:pt>
                <c:pt idx="725">
                  <c:v>-1399.7132948062242</c:v>
                </c:pt>
                <c:pt idx="726">
                  <c:v>-1399.7132948062242</c:v>
                </c:pt>
                <c:pt idx="727">
                  <c:v>-1399.7132948062242</c:v>
                </c:pt>
                <c:pt idx="728">
                  <c:v>-1399.7132948062242</c:v>
                </c:pt>
                <c:pt idx="729">
                  <c:v>-1399.7132948062242</c:v>
                </c:pt>
                <c:pt idx="730">
                  <c:v>-1399.7132948062242</c:v>
                </c:pt>
                <c:pt idx="731">
                  <c:v>-1399.7132948062242</c:v>
                </c:pt>
                <c:pt idx="732">
                  <c:v>-1399.7132948062242</c:v>
                </c:pt>
                <c:pt idx="733">
                  <c:v>-1399.7132948062242</c:v>
                </c:pt>
                <c:pt idx="734">
                  <c:v>-1399.7132948062242</c:v>
                </c:pt>
                <c:pt idx="735">
                  <c:v>-1399.7132948062242</c:v>
                </c:pt>
                <c:pt idx="736">
                  <c:v>-1399.7132948062242</c:v>
                </c:pt>
                <c:pt idx="737">
                  <c:v>-1399.7132948062242</c:v>
                </c:pt>
                <c:pt idx="738">
                  <c:v>-1399.7132948062242</c:v>
                </c:pt>
                <c:pt idx="739">
                  <c:v>-1399.7132948062242</c:v>
                </c:pt>
                <c:pt idx="740">
                  <c:v>-1399.7132948062242</c:v>
                </c:pt>
                <c:pt idx="741">
                  <c:v>-1399.7132948062242</c:v>
                </c:pt>
                <c:pt idx="742">
                  <c:v>-1399.7132948062242</c:v>
                </c:pt>
                <c:pt idx="743">
                  <c:v>-1399.7132948062242</c:v>
                </c:pt>
                <c:pt idx="744">
                  <c:v>-1399.7132948062242</c:v>
                </c:pt>
                <c:pt idx="745">
                  <c:v>-1399.7132948062242</c:v>
                </c:pt>
                <c:pt idx="746">
                  <c:v>-1399.7132948062242</c:v>
                </c:pt>
                <c:pt idx="747">
                  <c:v>-1399.7132948062242</c:v>
                </c:pt>
                <c:pt idx="748">
                  <c:v>-1399.7132948062242</c:v>
                </c:pt>
                <c:pt idx="749">
                  <c:v>-1399.7132948062242</c:v>
                </c:pt>
                <c:pt idx="750">
                  <c:v>-1399.7132948062242</c:v>
                </c:pt>
                <c:pt idx="751">
                  <c:v>-1399.7132948062242</c:v>
                </c:pt>
                <c:pt idx="752">
                  <c:v>-1399.7132948062242</c:v>
                </c:pt>
                <c:pt idx="753">
                  <c:v>-1399.7132948062242</c:v>
                </c:pt>
                <c:pt idx="754">
                  <c:v>-1400.9175553913101</c:v>
                </c:pt>
                <c:pt idx="755">
                  <c:v>-1404.387259954239</c:v>
                </c:pt>
                <c:pt idx="756">
                  <c:v>-1415.1460672558599</c:v>
                </c:pt>
                <c:pt idx="757">
                  <c:v>-1438.0206832536796</c:v>
                </c:pt>
                <c:pt idx="758">
                  <c:v>-1468.3382376686388</c:v>
                </c:pt>
                <c:pt idx="759">
                  <c:v>-1497.1421301955995</c:v>
                </c:pt>
                <c:pt idx="760">
                  <c:v>-1522.1189072772092</c:v>
                </c:pt>
                <c:pt idx="761">
                  <c:v>-1543.1192857531626</c:v>
                </c:pt>
                <c:pt idx="762">
                  <c:v>-1557.4822314163155</c:v>
                </c:pt>
                <c:pt idx="763">
                  <c:v>-1564.7345839465386</c:v>
                </c:pt>
                <c:pt idx="764">
                  <c:v>-1565.4175902468617</c:v>
                </c:pt>
                <c:pt idx="765">
                  <c:v>-1565.4175902468617</c:v>
                </c:pt>
                <c:pt idx="766">
                  <c:v>-1565.4175902468617</c:v>
                </c:pt>
                <c:pt idx="767">
                  <c:v>-1565.4175902468617</c:v>
                </c:pt>
                <c:pt idx="768">
                  <c:v>-1565.4175902468617</c:v>
                </c:pt>
                <c:pt idx="769">
                  <c:v>-1565.4175902468617</c:v>
                </c:pt>
                <c:pt idx="770">
                  <c:v>-1565.4175902468617</c:v>
                </c:pt>
                <c:pt idx="771">
                  <c:v>-1565.4175902468617</c:v>
                </c:pt>
                <c:pt idx="772">
                  <c:v>-1565.4175902468617</c:v>
                </c:pt>
                <c:pt idx="773">
                  <c:v>-1565.4175902468617</c:v>
                </c:pt>
                <c:pt idx="774">
                  <c:v>-1565.4175902468617</c:v>
                </c:pt>
                <c:pt idx="775">
                  <c:v>-1565.4175902468617</c:v>
                </c:pt>
                <c:pt idx="776">
                  <c:v>-1565.4175902468617</c:v>
                </c:pt>
                <c:pt idx="777">
                  <c:v>-1565.4175902468617</c:v>
                </c:pt>
                <c:pt idx="778">
                  <c:v>-1565.4175902468617</c:v>
                </c:pt>
                <c:pt idx="779">
                  <c:v>-1565.4175902468617</c:v>
                </c:pt>
                <c:pt idx="780">
                  <c:v>-1565.4175902468617</c:v>
                </c:pt>
                <c:pt idx="781">
                  <c:v>-1565.4175902468617</c:v>
                </c:pt>
                <c:pt idx="782">
                  <c:v>-1565.4175902468617</c:v>
                </c:pt>
                <c:pt idx="783">
                  <c:v>-1565.4175902468617</c:v>
                </c:pt>
                <c:pt idx="784">
                  <c:v>-1565.4175902468617</c:v>
                </c:pt>
                <c:pt idx="785">
                  <c:v>-1565.4175902468617</c:v>
                </c:pt>
                <c:pt idx="786">
                  <c:v>-1565.4175902468617</c:v>
                </c:pt>
                <c:pt idx="787">
                  <c:v>-1565.4175902468617</c:v>
                </c:pt>
                <c:pt idx="788">
                  <c:v>-1565.4175902468617</c:v>
                </c:pt>
                <c:pt idx="789">
                  <c:v>-1565.4175902468617</c:v>
                </c:pt>
                <c:pt idx="790">
                  <c:v>-1565.4175902468617</c:v>
                </c:pt>
                <c:pt idx="791">
                  <c:v>-1565.4175902468617</c:v>
                </c:pt>
                <c:pt idx="792">
                  <c:v>-1565.4175902468617</c:v>
                </c:pt>
                <c:pt idx="793">
                  <c:v>-1568.9551920748227</c:v>
                </c:pt>
                <c:pt idx="794">
                  <c:v>-1592.6725228045707</c:v>
                </c:pt>
                <c:pt idx="795">
                  <c:v>-1632.1173005380115</c:v>
                </c:pt>
                <c:pt idx="796">
                  <c:v>-1676.4691661669215</c:v>
                </c:pt>
                <c:pt idx="797">
                  <c:v>-1713.956186410697</c:v>
                </c:pt>
                <c:pt idx="798">
                  <c:v>-1737.3497232419222</c:v>
                </c:pt>
                <c:pt idx="799">
                  <c:v>-1745.9625272297019</c:v>
                </c:pt>
                <c:pt idx="800">
                  <c:v>-1745.9625272297019</c:v>
                </c:pt>
                <c:pt idx="801">
                  <c:v>-1745.9625272297019</c:v>
                </c:pt>
                <c:pt idx="802">
                  <c:v>-1745.9625272297019</c:v>
                </c:pt>
                <c:pt idx="803">
                  <c:v>-1745.9625272297019</c:v>
                </c:pt>
                <c:pt idx="804">
                  <c:v>-1745.9625272297019</c:v>
                </c:pt>
                <c:pt idx="805">
                  <c:v>-1745.9625272297019</c:v>
                </c:pt>
                <c:pt idx="806">
                  <c:v>-1745.9625272297019</c:v>
                </c:pt>
                <c:pt idx="807">
                  <c:v>-1745.9625272297019</c:v>
                </c:pt>
                <c:pt idx="808">
                  <c:v>-1746.7808622934597</c:v>
                </c:pt>
                <c:pt idx="809">
                  <c:v>-1752.9277344970367</c:v>
                </c:pt>
                <c:pt idx="810">
                  <c:v>-1764.1054739006718</c:v>
                </c:pt>
                <c:pt idx="811">
                  <c:v>-1784.182541915706</c:v>
                </c:pt>
                <c:pt idx="812">
                  <c:v>-1809.8765834536493</c:v>
                </c:pt>
                <c:pt idx="813">
                  <c:v>-1835.3513032595183</c:v>
                </c:pt>
                <c:pt idx="814">
                  <c:v>-1859.6962704882033</c:v>
                </c:pt>
                <c:pt idx="815">
                  <c:v>-1882.9521933316021</c:v>
                </c:pt>
                <c:pt idx="816">
                  <c:v>-1902.784556846198</c:v>
                </c:pt>
                <c:pt idx="817">
                  <c:v>-1917.5885818367224</c:v>
                </c:pt>
                <c:pt idx="818">
                  <c:v>-1924.1796604614235</c:v>
                </c:pt>
                <c:pt idx="819">
                  <c:v>-1924.1796604614235</c:v>
                </c:pt>
                <c:pt idx="820">
                  <c:v>-1924.1796604614235</c:v>
                </c:pt>
                <c:pt idx="821">
                  <c:v>-1924.1796604614235</c:v>
                </c:pt>
                <c:pt idx="822">
                  <c:v>-1924.1796604614235</c:v>
                </c:pt>
                <c:pt idx="823">
                  <c:v>-1924.1796604614235</c:v>
                </c:pt>
                <c:pt idx="824">
                  <c:v>-1924.1796604614235</c:v>
                </c:pt>
                <c:pt idx="825">
                  <c:v>-1924.1796604614235</c:v>
                </c:pt>
                <c:pt idx="826">
                  <c:v>-1924.1796604614235</c:v>
                </c:pt>
                <c:pt idx="827">
                  <c:v>-1924.1796604614235</c:v>
                </c:pt>
                <c:pt idx="828">
                  <c:v>-1924.1796604614235</c:v>
                </c:pt>
                <c:pt idx="829">
                  <c:v>-1924.1796604614235</c:v>
                </c:pt>
                <c:pt idx="830">
                  <c:v>-1924.1796604614235</c:v>
                </c:pt>
                <c:pt idx="831">
                  <c:v>-1924.1796604614235</c:v>
                </c:pt>
                <c:pt idx="832">
                  <c:v>-1924.1796604614235</c:v>
                </c:pt>
                <c:pt idx="833">
                  <c:v>-1924.1796604614235</c:v>
                </c:pt>
                <c:pt idx="834">
                  <c:v>-1924.1796604614235</c:v>
                </c:pt>
                <c:pt idx="835">
                  <c:v>-1924.1796604614235</c:v>
                </c:pt>
                <c:pt idx="836">
                  <c:v>-1924.1796604614235</c:v>
                </c:pt>
                <c:pt idx="837">
                  <c:v>-1924.1796604614235</c:v>
                </c:pt>
                <c:pt idx="838">
                  <c:v>-1924.1796604614235</c:v>
                </c:pt>
                <c:pt idx="839">
                  <c:v>-1924.1796604614235</c:v>
                </c:pt>
                <c:pt idx="840">
                  <c:v>-1924.1796604614235</c:v>
                </c:pt>
                <c:pt idx="841">
                  <c:v>-1924.1796604614235</c:v>
                </c:pt>
                <c:pt idx="842">
                  <c:v>-1924.1796604614235</c:v>
                </c:pt>
                <c:pt idx="843">
                  <c:v>-1924.1796604614235</c:v>
                </c:pt>
                <c:pt idx="844">
                  <c:v>-1924.1796604614235</c:v>
                </c:pt>
                <c:pt idx="845">
                  <c:v>-1924.1796604614235</c:v>
                </c:pt>
                <c:pt idx="846">
                  <c:v>-1924.1796604614235</c:v>
                </c:pt>
                <c:pt idx="847">
                  <c:v>-1924.1796604614235</c:v>
                </c:pt>
                <c:pt idx="848">
                  <c:v>-1924.1796604614235</c:v>
                </c:pt>
                <c:pt idx="849">
                  <c:v>-1924.1796604614235</c:v>
                </c:pt>
                <c:pt idx="850">
                  <c:v>-1924.1796604614235</c:v>
                </c:pt>
                <c:pt idx="851">
                  <c:v>-1924.1796604614235</c:v>
                </c:pt>
                <c:pt idx="852">
                  <c:v>-1924.1796604614235</c:v>
                </c:pt>
                <c:pt idx="853">
                  <c:v>-1924.1796604614235</c:v>
                </c:pt>
                <c:pt idx="854">
                  <c:v>-1924.1796604614235</c:v>
                </c:pt>
                <c:pt idx="855">
                  <c:v>-1924.1796604614235</c:v>
                </c:pt>
                <c:pt idx="856">
                  <c:v>-1924.1796604614235</c:v>
                </c:pt>
                <c:pt idx="857">
                  <c:v>-1924.1796604614235</c:v>
                </c:pt>
                <c:pt idx="858">
                  <c:v>-1924.1796604614235</c:v>
                </c:pt>
                <c:pt idx="859">
                  <c:v>-1924.1796604614235</c:v>
                </c:pt>
                <c:pt idx="860">
                  <c:v>-1924.1796604614235</c:v>
                </c:pt>
                <c:pt idx="861">
                  <c:v>-1924.1796604614235</c:v>
                </c:pt>
                <c:pt idx="862">
                  <c:v>-1924.1796604614235</c:v>
                </c:pt>
                <c:pt idx="863">
                  <c:v>-1924.1796604614235</c:v>
                </c:pt>
                <c:pt idx="864">
                  <c:v>-1924.1796604614235</c:v>
                </c:pt>
                <c:pt idx="865">
                  <c:v>-1924.1796604614235</c:v>
                </c:pt>
                <c:pt idx="866">
                  <c:v>-1924.1796604614235</c:v>
                </c:pt>
                <c:pt idx="867">
                  <c:v>-1924.1796604614235</c:v>
                </c:pt>
                <c:pt idx="868">
                  <c:v>-1924.1796604614235</c:v>
                </c:pt>
                <c:pt idx="869">
                  <c:v>-1924.1796604614235</c:v>
                </c:pt>
                <c:pt idx="870">
                  <c:v>-1924.1796604614235</c:v>
                </c:pt>
                <c:pt idx="871">
                  <c:v>-1924.1796604614235</c:v>
                </c:pt>
                <c:pt idx="872">
                  <c:v>-1924.1796604614235</c:v>
                </c:pt>
                <c:pt idx="873">
                  <c:v>-1924.1796604614235</c:v>
                </c:pt>
                <c:pt idx="874">
                  <c:v>-1924.1796604614235</c:v>
                </c:pt>
                <c:pt idx="875">
                  <c:v>-1924.1796604614235</c:v>
                </c:pt>
                <c:pt idx="876">
                  <c:v>-1927.1370177147126</c:v>
                </c:pt>
                <c:pt idx="877">
                  <c:v>-1928.39479911848</c:v>
                </c:pt>
                <c:pt idx="878">
                  <c:v>-1928.39479911848</c:v>
                </c:pt>
                <c:pt idx="879">
                  <c:v>-1928.39479911848</c:v>
                </c:pt>
                <c:pt idx="880">
                  <c:v>-1928.39479911848</c:v>
                </c:pt>
                <c:pt idx="881">
                  <c:v>-1928.39479911848</c:v>
                </c:pt>
                <c:pt idx="882">
                  <c:v>-1928.39479911848</c:v>
                </c:pt>
                <c:pt idx="883">
                  <c:v>-1928.39479911848</c:v>
                </c:pt>
                <c:pt idx="884">
                  <c:v>-1928.39479911848</c:v>
                </c:pt>
                <c:pt idx="885">
                  <c:v>-1928.39479911848</c:v>
                </c:pt>
                <c:pt idx="886">
                  <c:v>-1928.39479911848</c:v>
                </c:pt>
                <c:pt idx="887">
                  <c:v>-1928.39479911848</c:v>
                </c:pt>
                <c:pt idx="888">
                  <c:v>-1928.39479911848</c:v>
                </c:pt>
                <c:pt idx="889">
                  <c:v>-1928.39479911848</c:v>
                </c:pt>
                <c:pt idx="890">
                  <c:v>-1928.39479911848</c:v>
                </c:pt>
                <c:pt idx="891">
                  <c:v>-1928.39479911848</c:v>
                </c:pt>
                <c:pt idx="892">
                  <c:v>-1931.8449876453915</c:v>
                </c:pt>
                <c:pt idx="893">
                  <c:v>-1936.0913529514489</c:v>
                </c:pt>
                <c:pt idx="894">
                  <c:v>-1938.1385169543366</c:v>
                </c:pt>
                <c:pt idx="895">
                  <c:v>-1938.1385169543366</c:v>
                </c:pt>
                <c:pt idx="896">
                  <c:v>-1938.1385169543366</c:v>
                </c:pt>
                <c:pt idx="897">
                  <c:v>-1938.1385169543366</c:v>
                </c:pt>
                <c:pt idx="898">
                  <c:v>-1938.1385169543366</c:v>
                </c:pt>
                <c:pt idx="899">
                  <c:v>-1938.1385169543366</c:v>
                </c:pt>
                <c:pt idx="900">
                  <c:v>-1938.1385169543366</c:v>
                </c:pt>
                <c:pt idx="901">
                  <c:v>-1938.321906713124</c:v>
                </c:pt>
                <c:pt idx="902">
                  <c:v>-1963.4603349095278</c:v>
                </c:pt>
                <c:pt idx="903">
                  <c:v>-2007.8122005384378</c:v>
                </c:pt>
                <c:pt idx="904">
                  <c:v>-2045.2992207822133</c:v>
                </c:pt>
                <c:pt idx="905">
                  <c:v>-2068.6927576134385</c:v>
                </c:pt>
                <c:pt idx="906">
                  <c:v>-2077.3055616012184</c:v>
                </c:pt>
                <c:pt idx="907">
                  <c:v>-2077.3055616012184</c:v>
                </c:pt>
                <c:pt idx="908">
                  <c:v>-2077.3055616012184</c:v>
                </c:pt>
                <c:pt idx="909">
                  <c:v>-2077.3055616012184</c:v>
                </c:pt>
                <c:pt idx="910">
                  <c:v>-2077.3055616012184</c:v>
                </c:pt>
                <c:pt idx="911">
                  <c:v>-2077.3055616012184</c:v>
                </c:pt>
                <c:pt idx="912">
                  <c:v>-2077.3055616012184</c:v>
                </c:pt>
                <c:pt idx="913">
                  <c:v>-2077.3055616012184</c:v>
                </c:pt>
                <c:pt idx="914">
                  <c:v>-2077.3055616012184</c:v>
                </c:pt>
                <c:pt idx="915">
                  <c:v>-2077.3055616012184</c:v>
                </c:pt>
                <c:pt idx="916">
                  <c:v>-2077.3055616012184</c:v>
                </c:pt>
                <c:pt idx="917">
                  <c:v>-2077.3055616012184</c:v>
                </c:pt>
                <c:pt idx="918">
                  <c:v>-2077.3055616012184</c:v>
                </c:pt>
                <c:pt idx="919">
                  <c:v>-2077.3055616012184</c:v>
                </c:pt>
                <c:pt idx="920">
                  <c:v>-2077.3055616012184</c:v>
                </c:pt>
                <c:pt idx="921">
                  <c:v>-2077.3055616012184</c:v>
                </c:pt>
                <c:pt idx="922">
                  <c:v>-2077.3055616012184</c:v>
                </c:pt>
                <c:pt idx="923">
                  <c:v>-2077.3055616012184</c:v>
                </c:pt>
                <c:pt idx="924">
                  <c:v>-2077.3055616012184</c:v>
                </c:pt>
                <c:pt idx="925">
                  <c:v>-2080.4567806810692</c:v>
                </c:pt>
                <c:pt idx="926">
                  <c:v>-2082.0601359161551</c:v>
                </c:pt>
                <c:pt idx="927">
                  <c:v>-2082.0601359161551</c:v>
                </c:pt>
                <c:pt idx="928">
                  <c:v>-2082.0601359161551</c:v>
                </c:pt>
                <c:pt idx="929">
                  <c:v>-2082.0601359161551</c:v>
                </c:pt>
                <c:pt idx="930">
                  <c:v>-2082.0601359161551</c:v>
                </c:pt>
                <c:pt idx="931">
                  <c:v>-2082.0601359161551</c:v>
                </c:pt>
                <c:pt idx="932">
                  <c:v>-2082.0601359161551</c:v>
                </c:pt>
                <c:pt idx="933">
                  <c:v>-2082.0601359161551</c:v>
                </c:pt>
                <c:pt idx="934">
                  <c:v>-2083.1451859424064</c:v>
                </c:pt>
                <c:pt idx="935">
                  <c:v>-2084.907837178609</c:v>
                </c:pt>
                <c:pt idx="936">
                  <c:v>-2084.907837178609</c:v>
                </c:pt>
                <c:pt idx="937">
                  <c:v>-2084.907837178609</c:v>
                </c:pt>
                <c:pt idx="938">
                  <c:v>-2084.907837178609</c:v>
                </c:pt>
                <c:pt idx="939">
                  <c:v>-2084.907837178609</c:v>
                </c:pt>
                <c:pt idx="940">
                  <c:v>-2084.907837178609</c:v>
                </c:pt>
                <c:pt idx="941">
                  <c:v>-2084.907837178609</c:v>
                </c:pt>
                <c:pt idx="942">
                  <c:v>-2084.907837178609</c:v>
                </c:pt>
                <c:pt idx="943">
                  <c:v>-2084.907837178609</c:v>
                </c:pt>
                <c:pt idx="944">
                  <c:v>-2084.907837178609</c:v>
                </c:pt>
                <c:pt idx="945">
                  <c:v>-2084.907837178609</c:v>
                </c:pt>
                <c:pt idx="946">
                  <c:v>-2084.907837178609</c:v>
                </c:pt>
                <c:pt idx="947">
                  <c:v>-2084.907837178609</c:v>
                </c:pt>
                <c:pt idx="948">
                  <c:v>-2084.907837178609</c:v>
                </c:pt>
                <c:pt idx="949">
                  <c:v>-2084.907837178609</c:v>
                </c:pt>
                <c:pt idx="950">
                  <c:v>-2084.907837178609</c:v>
                </c:pt>
                <c:pt idx="951">
                  <c:v>-2094.0474336682096</c:v>
                </c:pt>
                <c:pt idx="952">
                  <c:v>-2119.1298420036205</c:v>
                </c:pt>
                <c:pt idx="953">
                  <c:v>-2155.5837860757206</c:v>
                </c:pt>
                <c:pt idx="954">
                  <c:v>-2192.4965070019189</c:v>
                </c:pt>
                <c:pt idx="955">
                  <c:v>-2225.2408747056097</c:v>
                </c:pt>
                <c:pt idx="956">
                  <c:v>-2253.6711366679438</c:v>
                </c:pt>
                <c:pt idx="957">
                  <c:v>-2269.6396555821511</c:v>
                </c:pt>
                <c:pt idx="958">
                  <c:v>-2270.0951630884615</c:v>
                </c:pt>
                <c:pt idx="959">
                  <c:v>-2270.0951630884615</c:v>
                </c:pt>
                <c:pt idx="960">
                  <c:v>-2270.0951630884615</c:v>
                </c:pt>
                <c:pt idx="961">
                  <c:v>-2270.0951630884615</c:v>
                </c:pt>
                <c:pt idx="962">
                  <c:v>-2270.0951630884615</c:v>
                </c:pt>
                <c:pt idx="963">
                  <c:v>-2270.0951630884615</c:v>
                </c:pt>
                <c:pt idx="964">
                  <c:v>-2270.0951630884615</c:v>
                </c:pt>
                <c:pt idx="965">
                  <c:v>-2270.0951630884615</c:v>
                </c:pt>
                <c:pt idx="966">
                  <c:v>-2270.0951630884615</c:v>
                </c:pt>
                <c:pt idx="967">
                  <c:v>-2270.0951630884615</c:v>
                </c:pt>
                <c:pt idx="968">
                  <c:v>-2270.0951630884615</c:v>
                </c:pt>
                <c:pt idx="969">
                  <c:v>-2270.0951630884615</c:v>
                </c:pt>
                <c:pt idx="970">
                  <c:v>-2274.8343026118687</c:v>
                </c:pt>
                <c:pt idx="971">
                  <c:v>-2290.9433946418362</c:v>
                </c:pt>
                <c:pt idx="972">
                  <c:v>-2321.5314291837822</c:v>
                </c:pt>
                <c:pt idx="973">
                  <c:v>-2356.4974036431759</c:v>
                </c:pt>
                <c:pt idx="974">
                  <c:v>-2387.2237273516243</c:v>
                </c:pt>
                <c:pt idx="975">
                  <c:v>-2413.5742875071337</c:v>
                </c:pt>
                <c:pt idx="976">
                  <c:v>-2435.6610629858383</c:v>
                </c:pt>
                <c:pt idx="977">
                  <c:v>-2449.466369772626</c:v>
                </c:pt>
                <c:pt idx="978">
                  <c:v>-2457.1196274063132</c:v>
                </c:pt>
                <c:pt idx="979">
                  <c:v>-2462.4849595107839</c:v>
                </c:pt>
                <c:pt idx="980">
                  <c:v>-2465.9611769566432</c:v>
                </c:pt>
                <c:pt idx="981">
                  <c:v>-2468.0976091220282</c:v>
                </c:pt>
                <c:pt idx="982">
                  <c:v>-2469.7170937575647</c:v>
                </c:pt>
                <c:pt idx="983">
                  <c:v>-2471.3117643526775</c:v>
                </c:pt>
                <c:pt idx="984">
                  <c:v>-2472.359012942537</c:v>
                </c:pt>
                <c:pt idx="985">
                  <c:v>-2472.5975698571251</c:v>
                </c:pt>
                <c:pt idx="986">
                  <c:v>-2472.5975698571251</c:v>
                </c:pt>
                <c:pt idx="987">
                  <c:v>-2472.5975698571251</c:v>
                </c:pt>
                <c:pt idx="988">
                  <c:v>-2472.5975698571251</c:v>
                </c:pt>
                <c:pt idx="989">
                  <c:v>-2472.5975698571251</c:v>
                </c:pt>
                <c:pt idx="990">
                  <c:v>-2472.5975698571251</c:v>
                </c:pt>
                <c:pt idx="991">
                  <c:v>-2472.5975698571251</c:v>
                </c:pt>
                <c:pt idx="992">
                  <c:v>-2472.5975698571251</c:v>
                </c:pt>
                <c:pt idx="993">
                  <c:v>-2472.5975698571251</c:v>
                </c:pt>
                <c:pt idx="994">
                  <c:v>-2472.5975698571251</c:v>
                </c:pt>
                <c:pt idx="995">
                  <c:v>-2472.5975698571251</c:v>
                </c:pt>
                <c:pt idx="996">
                  <c:v>-2472.5975698571251</c:v>
                </c:pt>
                <c:pt idx="997">
                  <c:v>-2472.5975698571251</c:v>
                </c:pt>
                <c:pt idx="998">
                  <c:v>-2472.5975698571251</c:v>
                </c:pt>
                <c:pt idx="999">
                  <c:v>-2472.5975698571251</c:v>
                </c:pt>
                <c:pt idx="1000">
                  <c:v>-2472.5975698571251</c:v>
                </c:pt>
                <c:pt idx="1001">
                  <c:v>-2472.5975698571251</c:v>
                </c:pt>
                <c:pt idx="1002">
                  <c:v>-2472.5975698571251</c:v>
                </c:pt>
                <c:pt idx="1003">
                  <c:v>-2472.5975698571251</c:v>
                </c:pt>
                <c:pt idx="1004">
                  <c:v>-2472.5975698571251</c:v>
                </c:pt>
                <c:pt idx="1005">
                  <c:v>-2472.5975698571251</c:v>
                </c:pt>
                <c:pt idx="1006">
                  <c:v>-2472.5975698571251</c:v>
                </c:pt>
                <c:pt idx="1007">
                  <c:v>-2472.5975698571251</c:v>
                </c:pt>
                <c:pt idx="1008">
                  <c:v>-2472.5975698571251</c:v>
                </c:pt>
                <c:pt idx="1009">
                  <c:v>-2472.5975698571251</c:v>
                </c:pt>
                <c:pt idx="1010">
                  <c:v>-2472.5975698571251</c:v>
                </c:pt>
                <c:pt idx="1011">
                  <c:v>-2472.5975698571251</c:v>
                </c:pt>
                <c:pt idx="1012">
                  <c:v>-2472.5975698571251</c:v>
                </c:pt>
                <c:pt idx="1013">
                  <c:v>-2472.5975698571251</c:v>
                </c:pt>
                <c:pt idx="1014">
                  <c:v>-2472.5975698571251</c:v>
                </c:pt>
                <c:pt idx="1015">
                  <c:v>-2472.5975698571251</c:v>
                </c:pt>
                <c:pt idx="1016">
                  <c:v>-2472.5975698571251</c:v>
                </c:pt>
                <c:pt idx="1017">
                  <c:v>-2472.5975698571251</c:v>
                </c:pt>
                <c:pt idx="1018">
                  <c:v>-2472.5975698571251</c:v>
                </c:pt>
                <c:pt idx="1019">
                  <c:v>-2472.5975698571251</c:v>
                </c:pt>
                <c:pt idx="1020">
                  <c:v>-2472.5975698571251</c:v>
                </c:pt>
                <c:pt idx="1021">
                  <c:v>-2472.5975698571251</c:v>
                </c:pt>
                <c:pt idx="1022">
                  <c:v>-2472.5975698571251</c:v>
                </c:pt>
                <c:pt idx="1023">
                  <c:v>-2472.5975698571251</c:v>
                </c:pt>
                <c:pt idx="1024">
                  <c:v>-2472.5975698571251</c:v>
                </c:pt>
                <c:pt idx="1025">
                  <c:v>-2472.5975698571251</c:v>
                </c:pt>
                <c:pt idx="1026">
                  <c:v>-2472.5975698571251</c:v>
                </c:pt>
                <c:pt idx="1027">
                  <c:v>-2472.5975698571251</c:v>
                </c:pt>
                <c:pt idx="1028">
                  <c:v>-2472.5975698571251</c:v>
                </c:pt>
                <c:pt idx="1029">
                  <c:v>-2472.5975698571251</c:v>
                </c:pt>
                <c:pt idx="1030">
                  <c:v>-2472.5975698571251</c:v>
                </c:pt>
                <c:pt idx="1031">
                  <c:v>-2472.5975698571251</c:v>
                </c:pt>
                <c:pt idx="1032">
                  <c:v>-2472.5975698571251</c:v>
                </c:pt>
                <c:pt idx="1033">
                  <c:v>-2472.5975698571251</c:v>
                </c:pt>
                <c:pt idx="1034">
                  <c:v>-2472.5975698571251</c:v>
                </c:pt>
                <c:pt idx="1035">
                  <c:v>-2472.5975698571251</c:v>
                </c:pt>
                <c:pt idx="1036">
                  <c:v>-2472.5975698571251</c:v>
                </c:pt>
                <c:pt idx="1037">
                  <c:v>-2472.5975698571251</c:v>
                </c:pt>
                <c:pt idx="1038">
                  <c:v>-2472.5975698571251</c:v>
                </c:pt>
                <c:pt idx="1039">
                  <c:v>-2472.5975698571251</c:v>
                </c:pt>
                <c:pt idx="1040">
                  <c:v>-2472.5975698571251</c:v>
                </c:pt>
                <c:pt idx="1041">
                  <c:v>-2472.5975698571251</c:v>
                </c:pt>
                <c:pt idx="1042">
                  <c:v>-2472.5975698571251</c:v>
                </c:pt>
                <c:pt idx="1043">
                  <c:v>-2472.5975698571251</c:v>
                </c:pt>
                <c:pt idx="1044">
                  <c:v>-2472.5975698571251</c:v>
                </c:pt>
                <c:pt idx="1045">
                  <c:v>-2472.5975698571251</c:v>
                </c:pt>
                <c:pt idx="1046">
                  <c:v>-2472.5975698571251</c:v>
                </c:pt>
                <c:pt idx="1047">
                  <c:v>-2472.5975698571251</c:v>
                </c:pt>
                <c:pt idx="1048">
                  <c:v>-2472.5975698571251</c:v>
                </c:pt>
                <c:pt idx="1049">
                  <c:v>-2472.5975698571251</c:v>
                </c:pt>
                <c:pt idx="1050">
                  <c:v>-2476.8121448503393</c:v>
                </c:pt>
                <c:pt idx="1051">
                  <c:v>-2486.2291608807423</c:v>
                </c:pt>
                <c:pt idx="1052">
                  <c:v>-2498.652802792989</c:v>
                </c:pt>
                <c:pt idx="1053">
                  <c:v>-2514.1527435837074</c:v>
                </c:pt>
                <c:pt idx="1054">
                  <c:v>-2533.8413621079021</c:v>
                </c:pt>
                <c:pt idx="1055">
                  <c:v>-2558.1710831986416</c:v>
                </c:pt>
                <c:pt idx="1056">
                  <c:v>-2586.1475486406953</c:v>
                </c:pt>
                <c:pt idx="1057">
                  <c:v>-2613.0831119313543</c:v>
                </c:pt>
                <c:pt idx="1058">
                  <c:v>-2633.4343765143053</c:v>
                </c:pt>
                <c:pt idx="1059">
                  <c:v>-2648.4227797280155</c:v>
                </c:pt>
                <c:pt idx="1060">
                  <c:v>-2658.7109355627531</c:v>
                </c:pt>
                <c:pt idx="1061">
                  <c:v>-2663.4148972315197</c:v>
                </c:pt>
                <c:pt idx="1062">
                  <c:v>-2663.876699828139</c:v>
                </c:pt>
                <c:pt idx="1063">
                  <c:v>-2663.876699828139</c:v>
                </c:pt>
                <c:pt idx="1064">
                  <c:v>-2663.876699828139</c:v>
                </c:pt>
                <c:pt idx="1065">
                  <c:v>-2663.876699828139</c:v>
                </c:pt>
                <c:pt idx="1066">
                  <c:v>-2663.876699828139</c:v>
                </c:pt>
                <c:pt idx="1067">
                  <c:v>-2663.876699828139</c:v>
                </c:pt>
                <c:pt idx="1068">
                  <c:v>-2663.876699828139</c:v>
                </c:pt>
                <c:pt idx="1069">
                  <c:v>-2663.876699828139</c:v>
                </c:pt>
                <c:pt idx="1070">
                  <c:v>-2663.876699828139</c:v>
                </c:pt>
                <c:pt idx="1071">
                  <c:v>-2663.876699828139</c:v>
                </c:pt>
                <c:pt idx="1072">
                  <c:v>-2663.876699828139</c:v>
                </c:pt>
                <c:pt idx="1073">
                  <c:v>-2663.876699828139</c:v>
                </c:pt>
                <c:pt idx="1074">
                  <c:v>-2663.876699828139</c:v>
                </c:pt>
                <c:pt idx="1075">
                  <c:v>-2663.876699828139</c:v>
                </c:pt>
                <c:pt idx="1076">
                  <c:v>-2663.876699828139</c:v>
                </c:pt>
                <c:pt idx="1077">
                  <c:v>-2663.876699828139</c:v>
                </c:pt>
                <c:pt idx="1078">
                  <c:v>-2663.876699828139</c:v>
                </c:pt>
                <c:pt idx="1079">
                  <c:v>-2663.876699828139</c:v>
                </c:pt>
                <c:pt idx="1080">
                  <c:v>-2663.876699828139</c:v>
                </c:pt>
                <c:pt idx="1081">
                  <c:v>-2663.876699828139</c:v>
                </c:pt>
                <c:pt idx="1082">
                  <c:v>-2663.876699828139</c:v>
                </c:pt>
                <c:pt idx="1083">
                  <c:v>-2665.5107450282326</c:v>
                </c:pt>
                <c:pt idx="1084">
                  <c:v>-2673.552396361094</c:v>
                </c:pt>
                <c:pt idx="1085">
                  <c:v>-2676.7246712474707</c:v>
                </c:pt>
                <c:pt idx="1086">
                  <c:v>-2676.7246712474707</c:v>
                </c:pt>
                <c:pt idx="1087">
                  <c:v>-2676.7246712474707</c:v>
                </c:pt>
                <c:pt idx="1088">
                  <c:v>-2676.7246712474707</c:v>
                </c:pt>
                <c:pt idx="1089">
                  <c:v>-2676.7246712474707</c:v>
                </c:pt>
                <c:pt idx="1090">
                  <c:v>-2676.7246712474707</c:v>
                </c:pt>
                <c:pt idx="1091">
                  <c:v>-2676.7246712474707</c:v>
                </c:pt>
                <c:pt idx="1092">
                  <c:v>-2676.7246712474707</c:v>
                </c:pt>
                <c:pt idx="1093">
                  <c:v>-2676.7246712474707</c:v>
                </c:pt>
                <c:pt idx="1094">
                  <c:v>-2676.7246712474707</c:v>
                </c:pt>
                <c:pt idx="1095">
                  <c:v>-2676.7246712474707</c:v>
                </c:pt>
                <c:pt idx="1096">
                  <c:v>-2676.7246712474707</c:v>
                </c:pt>
                <c:pt idx="1097">
                  <c:v>-2676.7246712474707</c:v>
                </c:pt>
                <c:pt idx="1098">
                  <c:v>-2676.7246712474707</c:v>
                </c:pt>
                <c:pt idx="1099">
                  <c:v>-2684.705350662864</c:v>
                </c:pt>
                <c:pt idx="1100">
                  <c:v>-2693.8796436556136</c:v>
                </c:pt>
                <c:pt idx="1101">
                  <c:v>-2694.922748317339</c:v>
                </c:pt>
                <c:pt idx="1102">
                  <c:v>-2694.922748317339</c:v>
                </c:pt>
                <c:pt idx="1103">
                  <c:v>-2694.922748317339</c:v>
                </c:pt>
                <c:pt idx="1104">
                  <c:v>-2694.922748317339</c:v>
                </c:pt>
                <c:pt idx="1105">
                  <c:v>-2694.922748317339</c:v>
                </c:pt>
                <c:pt idx="1106">
                  <c:v>-2694.922748317339</c:v>
                </c:pt>
                <c:pt idx="1107">
                  <c:v>-2694.922748317339</c:v>
                </c:pt>
                <c:pt idx="1108">
                  <c:v>-2694.922748317339</c:v>
                </c:pt>
                <c:pt idx="1109">
                  <c:v>-2698.1556944020253</c:v>
                </c:pt>
                <c:pt idx="1110">
                  <c:v>-2701.0078513394205</c:v>
                </c:pt>
                <c:pt idx="1111">
                  <c:v>-2701.0078513394205</c:v>
                </c:pt>
                <c:pt idx="1112">
                  <c:v>-2701.0078513394205</c:v>
                </c:pt>
                <c:pt idx="1113">
                  <c:v>-2701.0078513394205</c:v>
                </c:pt>
                <c:pt idx="1114">
                  <c:v>-2701.0078513394205</c:v>
                </c:pt>
                <c:pt idx="1115">
                  <c:v>-2701.0078513394205</c:v>
                </c:pt>
                <c:pt idx="1116">
                  <c:v>-2701.0078513394205</c:v>
                </c:pt>
                <c:pt idx="1117">
                  <c:v>-2701.0078513394205</c:v>
                </c:pt>
                <c:pt idx="1118">
                  <c:v>-2701.0078513394205</c:v>
                </c:pt>
                <c:pt idx="1119">
                  <c:v>-2703.531842176214</c:v>
                </c:pt>
                <c:pt idx="1120">
                  <c:v>-2703.531842176214</c:v>
                </c:pt>
                <c:pt idx="1121">
                  <c:v>-2703.531842176214</c:v>
                </c:pt>
                <c:pt idx="1122">
                  <c:v>-2703.531842176214</c:v>
                </c:pt>
                <c:pt idx="1123">
                  <c:v>-2707.1673310649689</c:v>
                </c:pt>
                <c:pt idx="1124">
                  <c:v>-2723.2550299615109</c:v>
                </c:pt>
                <c:pt idx="1125">
                  <c:v>-2754.6602951764826</c:v>
                </c:pt>
                <c:pt idx="1126">
                  <c:v>-2796.7320111997328</c:v>
                </c:pt>
                <c:pt idx="1127">
                  <c:v>-2839.18217512408</c:v>
                </c:pt>
                <c:pt idx="1128">
                  <c:v>-2876.8684751628789</c:v>
                </c:pt>
                <c:pt idx="1129">
                  <c:v>-2905.5273395070967</c:v>
                </c:pt>
                <c:pt idx="1130">
                  <c:v>-2925.6396966231323</c:v>
                </c:pt>
                <c:pt idx="1131">
                  <c:v>-2941.6643758440323</c:v>
                </c:pt>
                <c:pt idx="1132">
                  <c:v>-2956.0369851476753</c:v>
                </c:pt>
                <c:pt idx="1133">
                  <c:v>-2970.2018969862611</c:v>
                </c:pt>
                <c:pt idx="1134">
                  <c:v>-2983.3916585162424</c:v>
                </c:pt>
                <c:pt idx="1135">
                  <c:v>-2993.6906511995644</c:v>
                </c:pt>
                <c:pt idx="1136">
                  <c:v>-2999.5307495083102</c:v>
                </c:pt>
                <c:pt idx="1137">
                  <c:v>-3001.1460331138701</c:v>
                </c:pt>
                <c:pt idx="1138">
                  <c:v>-3001.1460331138701</c:v>
                </c:pt>
                <c:pt idx="1139">
                  <c:v>-3001.1460331138701</c:v>
                </c:pt>
                <c:pt idx="1140">
                  <c:v>-3001.1460331138701</c:v>
                </c:pt>
                <c:pt idx="1141">
                  <c:v>-3001.1460331138701</c:v>
                </c:pt>
                <c:pt idx="1142">
                  <c:v>-3001.1460331138701</c:v>
                </c:pt>
                <c:pt idx="1143">
                  <c:v>-3001.1460331138701</c:v>
                </c:pt>
                <c:pt idx="1144">
                  <c:v>-3001.1460331138701</c:v>
                </c:pt>
                <c:pt idx="1145">
                  <c:v>-3001.1460331138701</c:v>
                </c:pt>
                <c:pt idx="1146">
                  <c:v>-3002.7474757676409</c:v>
                </c:pt>
                <c:pt idx="1147">
                  <c:v>-3016.1907606780574</c:v>
                </c:pt>
                <c:pt idx="1148">
                  <c:v>-3028.9854993118333</c:v>
                </c:pt>
                <c:pt idx="1149">
                  <c:v>-3034.7167876343092</c:v>
                </c:pt>
                <c:pt idx="1150">
                  <c:v>-3035.7315994901878</c:v>
                </c:pt>
                <c:pt idx="1151">
                  <c:v>-3035.7315994901878</c:v>
                </c:pt>
                <c:pt idx="1152">
                  <c:v>-3035.7315994901878</c:v>
                </c:pt>
                <c:pt idx="1153">
                  <c:v>-3035.7315994901878</c:v>
                </c:pt>
                <c:pt idx="1154">
                  <c:v>-3035.7315994901878</c:v>
                </c:pt>
                <c:pt idx="1155">
                  <c:v>-3035.7315994901878</c:v>
                </c:pt>
                <c:pt idx="1156">
                  <c:v>-3035.7315994901878</c:v>
                </c:pt>
                <c:pt idx="1157">
                  <c:v>-3035.7315994901878</c:v>
                </c:pt>
                <c:pt idx="1158">
                  <c:v>-3035.7315994901878</c:v>
                </c:pt>
                <c:pt idx="1159">
                  <c:v>-3035.7315994901878</c:v>
                </c:pt>
                <c:pt idx="1160">
                  <c:v>-3035.7315994901878</c:v>
                </c:pt>
                <c:pt idx="1161">
                  <c:v>-3035.7315994901878</c:v>
                </c:pt>
                <c:pt idx="1162">
                  <c:v>-3035.7315994901878</c:v>
                </c:pt>
                <c:pt idx="1163">
                  <c:v>-3035.7315994901878</c:v>
                </c:pt>
                <c:pt idx="1164">
                  <c:v>-3035.7315994901878</c:v>
                </c:pt>
                <c:pt idx="1165">
                  <c:v>-3035.7315994901878</c:v>
                </c:pt>
                <c:pt idx="1166">
                  <c:v>-3035.7315994901878</c:v>
                </c:pt>
                <c:pt idx="1167">
                  <c:v>-3035.7315994901878</c:v>
                </c:pt>
                <c:pt idx="1168">
                  <c:v>-3035.7315994901878</c:v>
                </c:pt>
                <c:pt idx="1169">
                  <c:v>-3035.7315994901878</c:v>
                </c:pt>
                <c:pt idx="1170">
                  <c:v>-3035.7315994901878</c:v>
                </c:pt>
                <c:pt idx="1171">
                  <c:v>-3035.7315994901878</c:v>
                </c:pt>
                <c:pt idx="1172">
                  <c:v>-3035.7315994901878</c:v>
                </c:pt>
                <c:pt idx="1173">
                  <c:v>-3035.7315994901878</c:v>
                </c:pt>
                <c:pt idx="1174">
                  <c:v>-3035.7315994901878</c:v>
                </c:pt>
                <c:pt idx="1175">
                  <c:v>-3035.7315994901878</c:v>
                </c:pt>
                <c:pt idx="1176">
                  <c:v>-3035.7315994901878</c:v>
                </c:pt>
                <c:pt idx="1177">
                  <c:v>-3035.7315994901878</c:v>
                </c:pt>
                <c:pt idx="1178">
                  <c:v>-3035.7315994901878</c:v>
                </c:pt>
                <c:pt idx="1179">
                  <c:v>-3035.7315994901878</c:v>
                </c:pt>
                <c:pt idx="1180">
                  <c:v>-3035.7315994901878</c:v>
                </c:pt>
                <c:pt idx="1181">
                  <c:v>-3035.7315994901878</c:v>
                </c:pt>
                <c:pt idx="1182">
                  <c:v>-3035.7315994901878</c:v>
                </c:pt>
                <c:pt idx="1183">
                  <c:v>-3035.7315994901878</c:v>
                </c:pt>
                <c:pt idx="1184">
                  <c:v>-3035.7315994901878</c:v>
                </c:pt>
                <c:pt idx="1185">
                  <c:v>-3035.7315994901878</c:v>
                </c:pt>
                <c:pt idx="1186">
                  <c:v>-3035.7315994901878</c:v>
                </c:pt>
                <c:pt idx="1187">
                  <c:v>-3035.7315994901878</c:v>
                </c:pt>
                <c:pt idx="1188">
                  <c:v>-3035.7315994901878</c:v>
                </c:pt>
                <c:pt idx="1189">
                  <c:v>-3035.7315994901878</c:v>
                </c:pt>
                <c:pt idx="1190">
                  <c:v>-3035.7315994901878</c:v>
                </c:pt>
                <c:pt idx="1191">
                  <c:v>-3035.7315994901878</c:v>
                </c:pt>
                <c:pt idx="1192">
                  <c:v>-3035.7315994901878</c:v>
                </c:pt>
                <c:pt idx="1193">
                  <c:v>-3035.7315994901878</c:v>
                </c:pt>
                <c:pt idx="1194">
                  <c:v>-3035.7315994901878</c:v>
                </c:pt>
                <c:pt idx="1195">
                  <c:v>-3035.7315994901878</c:v>
                </c:pt>
                <c:pt idx="1196">
                  <c:v>-3035.7315994901878</c:v>
                </c:pt>
                <c:pt idx="1197">
                  <c:v>-3035.7315994901878</c:v>
                </c:pt>
                <c:pt idx="1198">
                  <c:v>-3035.7315994901878</c:v>
                </c:pt>
                <c:pt idx="1199">
                  <c:v>-3035.7315994901878</c:v>
                </c:pt>
                <c:pt idx="1200">
                  <c:v>-3035.7315994901878</c:v>
                </c:pt>
                <c:pt idx="1201">
                  <c:v>-3035.7315994901878</c:v>
                </c:pt>
                <c:pt idx="1202">
                  <c:v>-3035.7315994901878</c:v>
                </c:pt>
                <c:pt idx="1203">
                  <c:v>-3035.7315994901878</c:v>
                </c:pt>
                <c:pt idx="1204">
                  <c:v>-3035.7315994901878</c:v>
                </c:pt>
                <c:pt idx="1205">
                  <c:v>-3035.7315994901878</c:v>
                </c:pt>
                <c:pt idx="1206">
                  <c:v>-3035.7315994901878</c:v>
                </c:pt>
                <c:pt idx="1207">
                  <c:v>-3035.7315994901878</c:v>
                </c:pt>
                <c:pt idx="1208">
                  <c:v>-3035.7315994901878</c:v>
                </c:pt>
                <c:pt idx="1209">
                  <c:v>-3035.7315994901878</c:v>
                </c:pt>
                <c:pt idx="1210">
                  <c:v>-3035.7315994901878</c:v>
                </c:pt>
                <c:pt idx="1211">
                  <c:v>-3035.7315994901878</c:v>
                </c:pt>
                <c:pt idx="1212">
                  <c:v>-3035.7315994901878</c:v>
                </c:pt>
                <c:pt idx="1213">
                  <c:v>-3035.7315994901878</c:v>
                </c:pt>
                <c:pt idx="1214">
                  <c:v>-3035.7315994901878</c:v>
                </c:pt>
                <c:pt idx="1215">
                  <c:v>-3035.7315994901878</c:v>
                </c:pt>
                <c:pt idx="1216">
                  <c:v>-3035.7315994901878</c:v>
                </c:pt>
                <c:pt idx="1217">
                  <c:v>-3035.7315994901878</c:v>
                </c:pt>
                <c:pt idx="1218">
                  <c:v>-3035.7315994901878</c:v>
                </c:pt>
                <c:pt idx="1219">
                  <c:v>-3035.7315994901878</c:v>
                </c:pt>
                <c:pt idx="1220">
                  <c:v>-3035.7315994901878</c:v>
                </c:pt>
                <c:pt idx="1221">
                  <c:v>-3035.7315994901878</c:v>
                </c:pt>
                <c:pt idx="1222">
                  <c:v>-3035.7315994901878</c:v>
                </c:pt>
                <c:pt idx="1223">
                  <c:v>-3035.7315994901878</c:v>
                </c:pt>
                <c:pt idx="1224">
                  <c:v>-3035.7315994901878</c:v>
                </c:pt>
                <c:pt idx="1225">
                  <c:v>-3035.7315994901878</c:v>
                </c:pt>
                <c:pt idx="1226">
                  <c:v>-3035.7315994901878</c:v>
                </c:pt>
                <c:pt idx="1227">
                  <c:v>-3035.7315994901878</c:v>
                </c:pt>
                <c:pt idx="1228">
                  <c:v>-3035.7315994901878</c:v>
                </c:pt>
                <c:pt idx="1229">
                  <c:v>-3035.7315994901878</c:v>
                </c:pt>
                <c:pt idx="1230">
                  <c:v>-3035.7315994901878</c:v>
                </c:pt>
                <c:pt idx="1231">
                  <c:v>-3035.7315994901878</c:v>
                </c:pt>
                <c:pt idx="1232">
                  <c:v>-3035.7315994901878</c:v>
                </c:pt>
                <c:pt idx="1233">
                  <c:v>-3035.7315994901878</c:v>
                </c:pt>
                <c:pt idx="1234">
                  <c:v>-3035.7315994901878</c:v>
                </c:pt>
                <c:pt idx="1235">
                  <c:v>-3035.7315994901878</c:v>
                </c:pt>
                <c:pt idx="1236">
                  <c:v>-3035.7315994901878</c:v>
                </c:pt>
                <c:pt idx="1237">
                  <c:v>-3035.7315994901878</c:v>
                </c:pt>
                <c:pt idx="1238">
                  <c:v>-3035.7315994901878</c:v>
                </c:pt>
                <c:pt idx="1239">
                  <c:v>-3035.7315994901878</c:v>
                </c:pt>
                <c:pt idx="1240">
                  <c:v>-3035.7315994901878</c:v>
                </c:pt>
                <c:pt idx="1241">
                  <c:v>-3035.7315994901878</c:v>
                </c:pt>
                <c:pt idx="1242">
                  <c:v>-3035.7315994901878</c:v>
                </c:pt>
                <c:pt idx="1243">
                  <c:v>-3035.7315994901878</c:v>
                </c:pt>
                <c:pt idx="1244">
                  <c:v>-3035.7315994901878</c:v>
                </c:pt>
                <c:pt idx="1245">
                  <c:v>-3035.7315994901878</c:v>
                </c:pt>
                <c:pt idx="1246">
                  <c:v>-3035.7315994901878</c:v>
                </c:pt>
                <c:pt idx="1247">
                  <c:v>-3035.7315994901878</c:v>
                </c:pt>
                <c:pt idx="1248">
                  <c:v>-3035.7315994901878</c:v>
                </c:pt>
                <c:pt idx="1249">
                  <c:v>-3035.7315994901878</c:v>
                </c:pt>
                <c:pt idx="1250">
                  <c:v>-3035.7315994901878</c:v>
                </c:pt>
                <c:pt idx="1251">
                  <c:v>-3035.7315994901878</c:v>
                </c:pt>
                <c:pt idx="1252">
                  <c:v>-3035.7315994901878</c:v>
                </c:pt>
                <c:pt idx="1253">
                  <c:v>-3035.7315994901878</c:v>
                </c:pt>
                <c:pt idx="1254">
                  <c:v>-3035.7315994901878</c:v>
                </c:pt>
                <c:pt idx="1255">
                  <c:v>-3035.7315994901878</c:v>
                </c:pt>
                <c:pt idx="1256">
                  <c:v>-3035.7315994901878</c:v>
                </c:pt>
                <c:pt idx="1257">
                  <c:v>-3035.7315994901878</c:v>
                </c:pt>
                <c:pt idx="1258">
                  <c:v>-3035.7315994901878</c:v>
                </c:pt>
                <c:pt idx="1259">
                  <c:v>-3035.7315994901878</c:v>
                </c:pt>
                <c:pt idx="1260">
                  <c:v>-3035.7315994901878</c:v>
                </c:pt>
                <c:pt idx="1261">
                  <c:v>-3035.7315994901878</c:v>
                </c:pt>
                <c:pt idx="1262">
                  <c:v>-3035.7315994901878</c:v>
                </c:pt>
                <c:pt idx="1263">
                  <c:v>-3035.7315994901878</c:v>
                </c:pt>
                <c:pt idx="1264">
                  <c:v>-3035.7315994901878</c:v>
                </c:pt>
                <c:pt idx="1265">
                  <c:v>-3035.7315994901878</c:v>
                </c:pt>
                <c:pt idx="1266">
                  <c:v>-3035.7315994901878</c:v>
                </c:pt>
                <c:pt idx="1267">
                  <c:v>-3035.7315994901878</c:v>
                </c:pt>
                <c:pt idx="1268">
                  <c:v>-3035.7315994901878</c:v>
                </c:pt>
                <c:pt idx="1269">
                  <c:v>-3035.7315994901878</c:v>
                </c:pt>
                <c:pt idx="1270">
                  <c:v>-3035.7315994901878</c:v>
                </c:pt>
                <c:pt idx="1271">
                  <c:v>-3035.7315994901878</c:v>
                </c:pt>
                <c:pt idx="1272">
                  <c:v>-3035.7315994901878</c:v>
                </c:pt>
                <c:pt idx="1273">
                  <c:v>-3035.7315994901878</c:v>
                </c:pt>
                <c:pt idx="1274">
                  <c:v>-3035.7315994901878</c:v>
                </c:pt>
                <c:pt idx="1275">
                  <c:v>-3035.7315994901878</c:v>
                </c:pt>
                <c:pt idx="1276">
                  <c:v>-3035.7315994901878</c:v>
                </c:pt>
                <c:pt idx="1277">
                  <c:v>-3035.7315994901878</c:v>
                </c:pt>
                <c:pt idx="1278">
                  <c:v>-3035.7315994901878</c:v>
                </c:pt>
                <c:pt idx="1279">
                  <c:v>-3035.7315994901878</c:v>
                </c:pt>
                <c:pt idx="1280">
                  <c:v>-3035.7315994901878</c:v>
                </c:pt>
                <c:pt idx="1281">
                  <c:v>-3035.7315994901878</c:v>
                </c:pt>
                <c:pt idx="1282">
                  <c:v>-3035.7315994901878</c:v>
                </c:pt>
                <c:pt idx="1283">
                  <c:v>-3035.7315994901878</c:v>
                </c:pt>
                <c:pt idx="1284">
                  <c:v>-3035.7315994901878</c:v>
                </c:pt>
                <c:pt idx="1285">
                  <c:v>-3035.7315994901878</c:v>
                </c:pt>
                <c:pt idx="1286">
                  <c:v>-3035.7315994901878</c:v>
                </c:pt>
                <c:pt idx="1287">
                  <c:v>-3035.7315994901878</c:v>
                </c:pt>
                <c:pt idx="1288">
                  <c:v>-3035.7315994901878</c:v>
                </c:pt>
                <c:pt idx="1289">
                  <c:v>-3035.7315994901878</c:v>
                </c:pt>
                <c:pt idx="1290">
                  <c:v>-3035.7315994901878</c:v>
                </c:pt>
                <c:pt idx="1291">
                  <c:v>-3035.7315994901878</c:v>
                </c:pt>
                <c:pt idx="1292">
                  <c:v>-3035.7315994901878</c:v>
                </c:pt>
                <c:pt idx="1293">
                  <c:v>-3035.7315994901878</c:v>
                </c:pt>
                <c:pt idx="1294">
                  <c:v>-3035.7315994901878</c:v>
                </c:pt>
                <c:pt idx="1295">
                  <c:v>-3035.7315994901878</c:v>
                </c:pt>
                <c:pt idx="1296">
                  <c:v>-3035.7315994901878</c:v>
                </c:pt>
                <c:pt idx="1297">
                  <c:v>-3035.7315994901878</c:v>
                </c:pt>
                <c:pt idx="1298">
                  <c:v>-3035.7315994901878</c:v>
                </c:pt>
                <c:pt idx="1299">
                  <c:v>-3035.7315994901878</c:v>
                </c:pt>
                <c:pt idx="1300">
                  <c:v>-3035.7315994901878</c:v>
                </c:pt>
                <c:pt idx="1301">
                  <c:v>-3035.7315994901878</c:v>
                </c:pt>
                <c:pt idx="1302">
                  <c:v>-3035.7315994901878</c:v>
                </c:pt>
                <c:pt idx="1303">
                  <c:v>-3035.7315994901878</c:v>
                </c:pt>
                <c:pt idx="1304">
                  <c:v>-3035.7315994901878</c:v>
                </c:pt>
                <c:pt idx="1305">
                  <c:v>-3035.7315994901878</c:v>
                </c:pt>
                <c:pt idx="1306">
                  <c:v>-3035.7315994901878</c:v>
                </c:pt>
                <c:pt idx="1307">
                  <c:v>-3035.7315994901878</c:v>
                </c:pt>
                <c:pt idx="1308">
                  <c:v>-3035.7315994901878</c:v>
                </c:pt>
                <c:pt idx="1309">
                  <c:v>-3035.7315994901878</c:v>
                </c:pt>
                <c:pt idx="1310">
                  <c:v>-3035.7315994901878</c:v>
                </c:pt>
                <c:pt idx="1311">
                  <c:v>-3035.7315994901878</c:v>
                </c:pt>
                <c:pt idx="1312">
                  <c:v>-3035.7315994901878</c:v>
                </c:pt>
                <c:pt idx="1313">
                  <c:v>-3035.7315994901878</c:v>
                </c:pt>
                <c:pt idx="1314">
                  <c:v>-3035.7315994901878</c:v>
                </c:pt>
                <c:pt idx="1315">
                  <c:v>-3035.7315994901878</c:v>
                </c:pt>
                <c:pt idx="1316">
                  <c:v>-3035.7315994901878</c:v>
                </c:pt>
                <c:pt idx="1317">
                  <c:v>-3035.7315994901878</c:v>
                </c:pt>
                <c:pt idx="1318">
                  <c:v>-3035.7315994901878</c:v>
                </c:pt>
                <c:pt idx="1319">
                  <c:v>-3035.7315994901878</c:v>
                </c:pt>
                <c:pt idx="1320">
                  <c:v>-3035.7315994901878</c:v>
                </c:pt>
                <c:pt idx="1321">
                  <c:v>-3035.7315994901878</c:v>
                </c:pt>
                <c:pt idx="1322">
                  <c:v>-3035.7315994901878</c:v>
                </c:pt>
                <c:pt idx="1323">
                  <c:v>-3035.7315994901878</c:v>
                </c:pt>
                <c:pt idx="1324">
                  <c:v>-3035.7315994901878</c:v>
                </c:pt>
                <c:pt idx="1325">
                  <c:v>-3035.7315994901878</c:v>
                </c:pt>
                <c:pt idx="1326">
                  <c:v>-3035.7315994901878</c:v>
                </c:pt>
                <c:pt idx="1327">
                  <c:v>-3035.7315994901878</c:v>
                </c:pt>
                <c:pt idx="1328">
                  <c:v>-3035.7315994901878</c:v>
                </c:pt>
                <c:pt idx="1329">
                  <c:v>-3035.7315994901878</c:v>
                </c:pt>
                <c:pt idx="1330">
                  <c:v>-3035.7315994901878</c:v>
                </c:pt>
                <c:pt idx="1331">
                  <c:v>-3035.7315994901878</c:v>
                </c:pt>
                <c:pt idx="1332">
                  <c:v>-3035.7315994901878</c:v>
                </c:pt>
                <c:pt idx="1333">
                  <c:v>-3035.7315994901878</c:v>
                </c:pt>
                <c:pt idx="1334">
                  <c:v>-3035.7315994901878</c:v>
                </c:pt>
                <c:pt idx="1335">
                  <c:v>-3035.7315994901878</c:v>
                </c:pt>
                <c:pt idx="1336">
                  <c:v>-3035.7315994901878</c:v>
                </c:pt>
                <c:pt idx="1337">
                  <c:v>-3035.7315994901878</c:v>
                </c:pt>
                <c:pt idx="1338">
                  <c:v>-3035.7315994901878</c:v>
                </c:pt>
                <c:pt idx="1339">
                  <c:v>-3035.7315994901878</c:v>
                </c:pt>
                <c:pt idx="1340">
                  <c:v>-3035.7315994901878</c:v>
                </c:pt>
                <c:pt idx="1341">
                  <c:v>-3035.7315994901878</c:v>
                </c:pt>
                <c:pt idx="1342">
                  <c:v>-3035.7315994901878</c:v>
                </c:pt>
                <c:pt idx="1343">
                  <c:v>-3035.7315994901878</c:v>
                </c:pt>
                <c:pt idx="1344">
                  <c:v>-3035.7315994901878</c:v>
                </c:pt>
                <c:pt idx="1345">
                  <c:v>-3035.7315994901878</c:v>
                </c:pt>
                <c:pt idx="1346">
                  <c:v>-3035.7315994901878</c:v>
                </c:pt>
                <c:pt idx="1347">
                  <c:v>-3035.7315994901878</c:v>
                </c:pt>
                <c:pt idx="1348">
                  <c:v>-3035.7315994901878</c:v>
                </c:pt>
                <c:pt idx="1349">
                  <c:v>-3035.7315994901878</c:v>
                </c:pt>
                <c:pt idx="1350">
                  <c:v>-3035.7315994901878</c:v>
                </c:pt>
                <c:pt idx="1351">
                  <c:v>-3036.3222405261081</c:v>
                </c:pt>
                <c:pt idx="1352">
                  <c:v>-3039.4600015874998</c:v>
                </c:pt>
                <c:pt idx="1353">
                  <c:v>-3043.6307181772922</c:v>
                </c:pt>
                <c:pt idx="1354">
                  <c:v>-3048.8070420587846</c:v>
                </c:pt>
                <c:pt idx="1355">
                  <c:v>-3055.618267354369</c:v>
                </c:pt>
                <c:pt idx="1356">
                  <c:v>-3065.3398551435866</c:v>
                </c:pt>
                <c:pt idx="1357">
                  <c:v>-3077.1805464152349</c:v>
                </c:pt>
                <c:pt idx="1358">
                  <c:v>-3090.3729590370931</c:v>
                </c:pt>
                <c:pt idx="1359">
                  <c:v>-3105.4133483053984</c:v>
                </c:pt>
                <c:pt idx="1360">
                  <c:v>-3120.9545217462796</c:v>
                </c:pt>
                <c:pt idx="1361">
                  <c:v>-3131.2387834757988</c:v>
                </c:pt>
                <c:pt idx="1362">
                  <c:v>-3131.5368161301712</c:v>
                </c:pt>
                <c:pt idx="1363">
                  <c:v>-3131.5368161301712</c:v>
                </c:pt>
                <c:pt idx="1364">
                  <c:v>-3131.5368161301712</c:v>
                </c:pt>
                <c:pt idx="1365">
                  <c:v>-3131.5368161301712</c:v>
                </c:pt>
                <c:pt idx="1366">
                  <c:v>-3131.5368161301712</c:v>
                </c:pt>
                <c:pt idx="1367">
                  <c:v>-3131.5368161301712</c:v>
                </c:pt>
                <c:pt idx="1368">
                  <c:v>-3136.6840038974274</c:v>
                </c:pt>
                <c:pt idx="1369">
                  <c:v>-3146.4152032896513</c:v>
                </c:pt>
                <c:pt idx="1370">
                  <c:v>-3149.1426015022835</c:v>
                </c:pt>
                <c:pt idx="1371">
                  <c:v>-3149.1426015022835</c:v>
                </c:pt>
                <c:pt idx="1372">
                  <c:v>-3149.1426015022835</c:v>
                </c:pt>
                <c:pt idx="1373">
                  <c:v>-3149.1426015022835</c:v>
                </c:pt>
                <c:pt idx="1374">
                  <c:v>-3149.1426015022835</c:v>
                </c:pt>
                <c:pt idx="1375">
                  <c:v>-3156.2353020604332</c:v>
                </c:pt>
                <c:pt idx="1376">
                  <c:v>-3175.3603925770535</c:v>
                </c:pt>
                <c:pt idx="1377">
                  <c:v>-3209.599554988808</c:v>
                </c:pt>
                <c:pt idx="1378">
                  <c:v>-3248.3463916149349</c:v>
                </c:pt>
                <c:pt idx="1379">
                  <c:v>-3282.9975984975604</c:v>
                </c:pt>
                <c:pt idx="1380">
                  <c:v>-3313.3981689896546</c:v>
                </c:pt>
                <c:pt idx="1381">
                  <c:v>-3331.2289956068839</c:v>
                </c:pt>
                <c:pt idx="1382">
                  <c:v>-3331.2289956068839</c:v>
                </c:pt>
                <c:pt idx="1383">
                  <c:v>-3331.2289956068839</c:v>
                </c:pt>
                <c:pt idx="1384">
                  <c:v>-3331.2289956068839</c:v>
                </c:pt>
                <c:pt idx="1385">
                  <c:v>-3331.2289956068839</c:v>
                </c:pt>
                <c:pt idx="1386">
                  <c:v>-3331.2289956068839</c:v>
                </c:pt>
                <c:pt idx="1387">
                  <c:v>-3331.2289956068839</c:v>
                </c:pt>
                <c:pt idx="1388">
                  <c:v>-3331.2289956068839</c:v>
                </c:pt>
                <c:pt idx="1389">
                  <c:v>-3331.2289956068839</c:v>
                </c:pt>
                <c:pt idx="1390">
                  <c:v>-3331.2289956068839</c:v>
                </c:pt>
                <c:pt idx="1391">
                  <c:v>-3331.2289956068839</c:v>
                </c:pt>
                <c:pt idx="1392">
                  <c:v>-3331.2289956068839</c:v>
                </c:pt>
                <c:pt idx="1393">
                  <c:v>-3331.2289956068839</c:v>
                </c:pt>
                <c:pt idx="1394">
                  <c:v>-3331.2289956068839</c:v>
                </c:pt>
                <c:pt idx="1395">
                  <c:v>-3331.2289956068839</c:v>
                </c:pt>
                <c:pt idx="1396">
                  <c:v>-3331.2289956068839</c:v>
                </c:pt>
                <c:pt idx="1397">
                  <c:v>-3331.2289956068839</c:v>
                </c:pt>
                <c:pt idx="1398">
                  <c:v>-3333.4391918266806</c:v>
                </c:pt>
                <c:pt idx="1399">
                  <c:v>-3338.1427342430575</c:v>
                </c:pt>
                <c:pt idx="1400">
                  <c:v>-3345.2232861530902</c:v>
                </c:pt>
                <c:pt idx="1401">
                  <c:v>-3353.6173978649908</c:v>
                </c:pt>
                <c:pt idx="1402">
                  <c:v>-3364.520042268914</c:v>
                </c:pt>
                <c:pt idx="1403">
                  <c:v>-3382.2095274928979</c:v>
                </c:pt>
                <c:pt idx="1404">
                  <c:v>-3410.7944201160508</c:v>
                </c:pt>
                <c:pt idx="1405">
                  <c:v>-3442.4933165601792</c:v>
                </c:pt>
                <c:pt idx="1406">
                  <c:v>-3464.9568758789524</c:v>
                </c:pt>
                <c:pt idx="1407">
                  <c:v>-3473.2604728069082</c:v>
                </c:pt>
                <c:pt idx="1408">
                  <c:v>-3473.2604728069082</c:v>
                </c:pt>
                <c:pt idx="1409">
                  <c:v>-3473.2604728069082</c:v>
                </c:pt>
                <c:pt idx="1410">
                  <c:v>-3473.2604728069082</c:v>
                </c:pt>
                <c:pt idx="1411">
                  <c:v>-3473.2604728069082</c:v>
                </c:pt>
                <c:pt idx="1412">
                  <c:v>-3473.2604728069082</c:v>
                </c:pt>
                <c:pt idx="1413">
                  <c:v>-3473.2604728069082</c:v>
                </c:pt>
                <c:pt idx="1414">
                  <c:v>-3473.2604728069082</c:v>
                </c:pt>
                <c:pt idx="1415">
                  <c:v>-3473.2604728069082</c:v>
                </c:pt>
                <c:pt idx="1416">
                  <c:v>-3473.2604728069082</c:v>
                </c:pt>
                <c:pt idx="1417">
                  <c:v>-3473.2604728069082</c:v>
                </c:pt>
                <c:pt idx="1418">
                  <c:v>-3473.2604728069082</c:v>
                </c:pt>
                <c:pt idx="1419">
                  <c:v>-3473.2604728069082</c:v>
                </c:pt>
                <c:pt idx="1420">
                  <c:v>-3473.2604728069082</c:v>
                </c:pt>
                <c:pt idx="1421">
                  <c:v>-3481.3202438070475</c:v>
                </c:pt>
                <c:pt idx="1422">
                  <c:v>-3496.8141851762512</c:v>
                </c:pt>
                <c:pt idx="1423">
                  <c:v>-3506.0671593476627</c:v>
                </c:pt>
                <c:pt idx="1424">
                  <c:v>-3506.0671593476627</c:v>
                </c:pt>
                <c:pt idx="1425">
                  <c:v>-3506.0671593476627</c:v>
                </c:pt>
                <c:pt idx="1426">
                  <c:v>-3506.0671593476627</c:v>
                </c:pt>
                <c:pt idx="1427">
                  <c:v>-3506.0671593476627</c:v>
                </c:pt>
                <c:pt idx="1428">
                  <c:v>-3506.0671593476627</c:v>
                </c:pt>
                <c:pt idx="1429">
                  <c:v>-3506.0671593476627</c:v>
                </c:pt>
                <c:pt idx="1430">
                  <c:v>-3510.3827710774949</c:v>
                </c:pt>
                <c:pt idx="1431">
                  <c:v>-3525.3666381223297</c:v>
                </c:pt>
                <c:pt idx="1432">
                  <c:v>-3551.0742182285958</c:v>
                </c:pt>
                <c:pt idx="1433">
                  <c:v>-3578.509571040488</c:v>
                </c:pt>
                <c:pt idx="1434">
                  <c:v>-3601.7196029819934</c:v>
                </c:pt>
                <c:pt idx="1435">
                  <c:v>-3613.0127578494989</c:v>
                </c:pt>
                <c:pt idx="1436">
                  <c:v>-3613.0127578494989</c:v>
                </c:pt>
                <c:pt idx="1437">
                  <c:v>-3613.0127578494989</c:v>
                </c:pt>
                <c:pt idx="1438">
                  <c:v>-3613.0127578494989</c:v>
                </c:pt>
                <c:pt idx="1439">
                  <c:v>-3613.0127578494989</c:v>
                </c:pt>
                <c:pt idx="1440">
                  <c:v>-3613.0127578494989</c:v>
                </c:pt>
                <c:pt idx="1441">
                  <c:v>-3616.0494728768676</c:v>
                </c:pt>
                <c:pt idx="1442">
                  <c:v>-3619.9477542390005</c:v>
                </c:pt>
                <c:pt idx="1443">
                  <c:v>-3621.0780866578393</c:v>
                </c:pt>
                <c:pt idx="1444">
                  <c:v>-3621.0780866578393</c:v>
                </c:pt>
                <c:pt idx="1445">
                  <c:v>-3621.0780866578393</c:v>
                </c:pt>
                <c:pt idx="1446">
                  <c:v>-3621.0780866578393</c:v>
                </c:pt>
                <c:pt idx="1447">
                  <c:v>-3625.3242830136346</c:v>
                </c:pt>
                <c:pt idx="1448">
                  <c:v>-3635.136644375666</c:v>
                </c:pt>
                <c:pt idx="1449">
                  <c:v>-3643.8314819992534</c:v>
                </c:pt>
                <c:pt idx="1450">
                  <c:v>-3647.158839822308</c:v>
                </c:pt>
                <c:pt idx="1451">
                  <c:v>-3647.573920007349</c:v>
                </c:pt>
                <c:pt idx="1452">
                  <c:v>-3647.573920007349</c:v>
                </c:pt>
                <c:pt idx="1453">
                  <c:v>-3647.573920007349</c:v>
                </c:pt>
                <c:pt idx="1454">
                  <c:v>-3647.573920007349</c:v>
                </c:pt>
                <c:pt idx="1455">
                  <c:v>-3647.573920007349</c:v>
                </c:pt>
                <c:pt idx="1456">
                  <c:v>-3647.573920007349</c:v>
                </c:pt>
                <c:pt idx="1457">
                  <c:v>-3647.573920007349</c:v>
                </c:pt>
                <c:pt idx="1458">
                  <c:v>-3647.573920007349</c:v>
                </c:pt>
                <c:pt idx="1459">
                  <c:v>-3647.573920007349</c:v>
                </c:pt>
                <c:pt idx="1460">
                  <c:v>-3647.573920007349</c:v>
                </c:pt>
                <c:pt idx="1461">
                  <c:v>-3647.573920007349</c:v>
                </c:pt>
                <c:pt idx="1462">
                  <c:v>-3647.573920007349</c:v>
                </c:pt>
                <c:pt idx="1463">
                  <c:v>-3647.573920007349</c:v>
                </c:pt>
                <c:pt idx="1464">
                  <c:v>-3647.573920007349</c:v>
                </c:pt>
                <c:pt idx="1465">
                  <c:v>-3647.573920007349</c:v>
                </c:pt>
                <c:pt idx="1466">
                  <c:v>-3647.573920007349</c:v>
                </c:pt>
                <c:pt idx="1467">
                  <c:v>-3647.573920007349</c:v>
                </c:pt>
                <c:pt idx="1468">
                  <c:v>-3647.573920007349</c:v>
                </c:pt>
                <c:pt idx="1469">
                  <c:v>-3647.573920007349</c:v>
                </c:pt>
                <c:pt idx="1470">
                  <c:v>-3647.573920007349</c:v>
                </c:pt>
                <c:pt idx="1471">
                  <c:v>-3647.573920007349</c:v>
                </c:pt>
                <c:pt idx="1472">
                  <c:v>-3647.573920007349</c:v>
                </c:pt>
                <c:pt idx="1473">
                  <c:v>-3647.573920007349</c:v>
                </c:pt>
                <c:pt idx="1474">
                  <c:v>-3647.573920007349</c:v>
                </c:pt>
                <c:pt idx="1475">
                  <c:v>-3647.573920007349</c:v>
                </c:pt>
                <c:pt idx="1476">
                  <c:v>-3647.573920007349</c:v>
                </c:pt>
                <c:pt idx="1477">
                  <c:v>-3647.573920007349</c:v>
                </c:pt>
                <c:pt idx="1478">
                  <c:v>-3647.573920007349</c:v>
                </c:pt>
                <c:pt idx="1479">
                  <c:v>-3647.573920007349</c:v>
                </c:pt>
                <c:pt idx="1480">
                  <c:v>-3647.573920007349</c:v>
                </c:pt>
                <c:pt idx="1481">
                  <c:v>-3647.573920007349</c:v>
                </c:pt>
                <c:pt idx="1482">
                  <c:v>-3647.573920007349</c:v>
                </c:pt>
                <c:pt idx="1483">
                  <c:v>-3647.573920007349</c:v>
                </c:pt>
                <c:pt idx="1484">
                  <c:v>-3647.573920007349</c:v>
                </c:pt>
                <c:pt idx="1485">
                  <c:v>-3647.573920007349</c:v>
                </c:pt>
                <c:pt idx="1486">
                  <c:v>-3647.573920007349</c:v>
                </c:pt>
                <c:pt idx="1487">
                  <c:v>-3647.573920007349</c:v>
                </c:pt>
                <c:pt idx="1488">
                  <c:v>-3647.573920007349</c:v>
                </c:pt>
                <c:pt idx="1489">
                  <c:v>-3647.573920007349</c:v>
                </c:pt>
                <c:pt idx="1490">
                  <c:v>-3647.573920007349</c:v>
                </c:pt>
                <c:pt idx="1491">
                  <c:v>-3647.573920007349</c:v>
                </c:pt>
                <c:pt idx="1492">
                  <c:v>-3647.573920007349</c:v>
                </c:pt>
                <c:pt idx="1493">
                  <c:v>-3647.573920007349</c:v>
                </c:pt>
                <c:pt idx="1494">
                  <c:v>-3647.573920007349</c:v>
                </c:pt>
                <c:pt idx="1495">
                  <c:v>-3647.573920007349</c:v>
                </c:pt>
                <c:pt idx="1496">
                  <c:v>-3647.573920007349</c:v>
                </c:pt>
                <c:pt idx="1497">
                  <c:v>-3647.573920007349</c:v>
                </c:pt>
                <c:pt idx="1498">
                  <c:v>-3647.573920007349</c:v>
                </c:pt>
                <c:pt idx="1499">
                  <c:v>-3647.573920007349</c:v>
                </c:pt>
                <c:pt idx="1500">
                  <c:v>-3647.573920007349</c:v>
                </c:pt>
                <c:pt idx="1501">
                  <c:v>-3647.573920007349</c:v>
                </c:pt>
                <c:pt idx="1502">
                  <c:v>-3647.573920007349</c:v>
                </c:pt>
                <c:pt idx="1503">
                  <c:v>-3647.573920007349</c:v>
                </c:pt>
                <c:pt idx="1504">
                  <c:v>-3647.573920007349</c:v>
                </c:pt>
                <c:pt idx="1505">
                  <c:v>-3647.573920007349</c:v>
                </c:pt>
                <c:pt idx="1506">
                  <c:v>-3647.573920007349</c:v>
                </c:pt>
                <c:pt idx="1507">
                  <c:v>-3647.573920007349</c:v>
                </c:pt>
                <c:pt idx="1508">
                  <c:v>-3647.573920007349</c:v>
                </c:pt>
                <c:pt idx="1509">
                  <c:v>-3647.573920007349</c:v>
                </c:pt>
                <c:pt idx="1510">
                  <c:v>-3647.573920007349</c:v>
                </c:pt>
                <c:pt idx="1511">
                  <c:v>-3647.573920007349</c:v>
                </c:pt>
                <c:pt idx="1512">
                  <c:v>-3647.573920007349</c:v>
                </c:pt>
                <c:pt idx="1513">
                  <c:v>-3647.573920007349</c:v>
                </c:pt>
                <c:pt idx="1514">
                  <c:v>-3647.573920007349</c:v>
                </c:pt>
                <c:pt idx="1515">
                  <c:v>-3647.573920007349</c:v>
                </c:pt>
                <c:pt idx="1516">
                  <c:v>-3647.573920007349</c:v>
                </c:pt>
                <c:pt idx="1517">
                  <c:v>-3647.573920007349</c:v>
                </c:pt>
                <c:pt idx="1518">
                  <c:v>-3647.573920007349</c:v>
                </c:pt>
                <c:pt idx="1519">
                  <c:v>-3647.573920007349</c:v>
                </c:pt>
                <c:pt idx="1520">
                  <c:v>-3647.573920007349</c:v>
                </c:pt>
                <c:pt idx="1521">
                  <c:v>-3647.573920007349</c:v>
                </c:pt>
                <c:pt idx="1522">
                  <c:v>-3647.573920007349</c:v>
                </c:pt>
                <c:pt idx="1523">
                  <c:v>-3647.573920007349</c:v>
                </c:pt>
                <c:pt idx="1524">
                  <c:v>-3647.573920007349</c:v>
                </c:pt>
                <c:pt idx="1525">
                  <c:v>-3651.9077482192288</c:v>
                </c:pt>
                <c:pt idx="1526">
                  <c:v>-3663.7126090641505</c:v>
                </c:pt>
                <c:pt idx="1527">
                  <c:v>-3680.0578862480038</c:v>
                </c:pt>
                <c:pt idx="1528">
                  <c:v>-3696.3212993119523</c:v>
                </c:pt>
                <c:pt idx="1529">
                  <c:v>-3708.9243834235008</c:v>
                </c:pt>
                <c:pt idx="1530">
                  <c:v>-3716.3366831200733</c:v>
                </c:pt>
                <c:pt idx="1531">
                  <c:v>-3717.6426816751568</c:v>
                </c:pt>
                <c:pt idx="1532">
                  <c:v>-3717.6426816751568</c:v>
                </c:pt>
                <c:pt idx="1533">
                  <c:v>-3717.6426816751568</c:v>
                </c:pt>
                <c:pt idx="1534">
                  <c:v>-3717.6426816751568</c:v>
                </c:pt>
                <c:pt idx="1535">
                  <c:v>-3717.6426816751568</c:v>
                </c:pt>
                <c:pt idx="1536">
                  <c:v>-3717.6426816751568</c:v>
                </c:pt>
                <c:pt idx="1537">
                  <c:v>-3717.6426816751568</c:v>
                </c:pt>
                <c:pt idx="1538">
                  <c:v>-3717.6426816751568</c:v>
                </c:pt>
                <c:pt idx="1539">
                  <c:v>-3717.6426816751568</c:v>
                </c:pt>
                <c:pt idx="1540">
                  <c:v>-3717.6426816751568</c:v>
                </c:pt>
                <c:pt idx="1541">
                  <c:v>-3717.6426816751568</c:v>
                </c:pt>
                <c:pt idx="1542">
                  <c:v>-3717.6426816751568</c:v>
                </c:pt>
                <c:pt idx="1543">
                  <c:v>-3717.6426816751568</c:v>
                </c:pt>
                <c:pt idx="1544">
                  <c:v>-3717.6426816751568</c:v>
                </c:pt>
                <c:pt idx="1545">
                  <c:v>-3717.6426816751568</c:v>
                </c:pt>
                <c:pt idx="1546">
                  <c:v>-3717.6426816751568</c:v>
                </c:pt>
                <c:pt idx="1547">
                  <c:v>-3717.6426816751568</c:v>
                </c:pt>
                <c:pt idx="1548">
                  <c:v>-3717.6426816751568</c:v>
                </c:pt>
                <c:pt idx="1549">
                  <c:v>-3717.6426816751568</c:v>
                </c:pt>
                <c:pt idx="1550">
                  <c:v>-3717.6426816751568</c:v>
                </c:pt>
                <c:pt idx="1551">
                  <c:v>-3717.6426816751568</c:v>
                </c:pt>
                <c:pt idx="1552">
                  <c:v>-3717.6426816751568</c:v>
                </c:pt>
                <c:pt idx="1553">
                  <c:v>-3717.6426816751568</c:v>
                </c:pt>
                <c:pt idx="1554">
                  <c:v>-3717.6426816751568</c:v>
                </c:pt>
                <c:pt idx="1555">
                  <c:v>-3717.6426816751568</c:v>
                </c:pt>
                <c:pt idx="1556">
                  <c:v>-3717.6426816751568</c:v>
                </c:pt>
                <c:pt idx="1557">
                  <c:v>-3717.6426816751568</c:v>
                </c:pt>
                <c:pt idx="1558">
                  <c:v>-3717.6426816751568</c:v>
                </c:pt>
                <c:pt idx="1559">
                  <c:v>-3717.6426816751568</c:v>
                </c:pt>
                <c:pt idx="1560">
                  <c:v>-3717.6426816751568</c:v>
                </c:pt>
                <c:pt idx="1561">
                  <c:v>-3717.6426816751568</c:v>
                </c:pt>
                <c:pt idx="1562">
                  <c:v>-3717.6426816751568</c:v>
                </c:pt>
                <c:pt idx="1563">
                  <c:v>-3717.6426816751568</c:v>
                </c:pt>
                <c:pt idx="1564">
                  <c:v>-3717.6426816751568</c:v>
                </c:pt>
                <c:pt idx="1565">
                  <c:v>-3717.6426816751568</c:v>
                </c:pt>
                <c:pt idx="1566">
                  <c:v>-3717.6426816751568</c:v>
                </c:pt>
                <c:pt idx="1567">
                  <c:v>-3717.6426816751568</c:v>
                </c:pt>
                <c:pt idx="1568">
                  <c:v>-3717.6426816751568</c:v>
                </c:pt>
                <c:pt idx="1569">
                  <c:v>-3717.6426816751568</c:v>
                </c:pt>
                <c:pt idx="1570">
                  <c:v>-3717.6426816751568</c:v>
                </c:pt>
                <c:pt idx="1571">
                  <c:v>-3717.6426816751568</c:v>
                </c:pt>
                <c:pt idx="1572">
                  <c:v>-3717.6426816751568</c:v>
                </c:pt>
                <c:pt idx="1573">
                  <c:v>-3717.6426816751568</c:v>
                </c:pt>
                <c:pt idx="1574">
                  <c:v>-3717.6426816751568</c:v>
                </c:pt>
                <c:pt idx="1575">
                  <c:v>-3717.6426816751568</c:v>
                </c:pt>
                <c:pt idx="1576">
                  <c:v>-3717.6426816751568</c:v>
                </c:pt>
                <c:pt idx="1577">
                  <c:v>-3717.6426816751568</c:v>
                </c:pt>
                <c:pt idx="1578">
                  <c:v>-3717.6426816751568</c:v>
                </c:pt>
                <c:pt idx="1579">
                  <c:v>-3717.6426816751568</c:v>
                </c:pt>
                <c:pt idx="1580">
                  <c:v>-3717.6426816751568</c:v>
                </c:pt>
                <c:pt idx="1581">
                  <c:v>-3717.6426816751568</c:v>
                </c:pt>
                <c:pt idx="1582">
                  <c:v>-3717.6426816751568</c:v>
                </c:pt>
                <c:pt idx="1583">
                  <c:v>-3717.6426816751568</c:v>
                </c:pt>
                <c:pt idx="1584">
                  <c:v>-3717.6426816751568</c:v>
                </c:pt>
                <c:pt idx="1585">
                  <c:v>-3717.6426816751568</c:v>
                </c:pt>
                <c:pt idx="1586">
                  <c:v>-3717.6426816751568</c:v>
                </c:pt>
                <c:pt idx="1587">
                  <c:v>-3717.6426816751568</c:v>
                </c:pt>
                <c:pt idx="1588">
                  <c:v>-3717.6426816751568</c:v>
                </c:pt>
                <c:pt idx="1589">
                  <c:v>-3717.6426816751568</c:v>
                </c:pt>
                <c:pt idx="1590">
                  <c:v>-3717.6426816751568</c:v>
                </c:pt>
                <c:pt idx="1591">
                  <c:v>-3717.6426816751568</c:v>
                </c:pt>
                <c:pt idx="1592">
                  <c:v>-3717.6426816751568</c:v>
                </c:pt>
                <c:pt idx="1593">
                  <c:v>-3717.6426816751568</c:v>
                </c:pt>
                <c:pt idx="1594">
                  <c:v>-3717.6426816751568</c:v>
                </c:pt>
                <c:pt idx="1595">
                  <c:v>-3717.6426816751568</c:v>
                </c:pt>
                <c:pt idx="1596">
                  <c:v>-3717.6426816751568</c:v>
                </c:pt>
                <c:pt idx="1597">
                  <c:v>-3717.6426816751568</c:v>
                </c:pt>
                <c:pt idx="1598">
                  <c:v>-3717.6426816751568</c:v>
                </c:pt>
                <c:pt idx="1599">
                  <c:v>-3717.6426816751568</c:v>
                </c:pt>
                <c:pt idx="1600">
                  <c:v>-3717.6426816751568</c:v>
                </c:pt>
                <c:pt idx="1601">
                  <c:v>-3717.6426816751568</c:v>
                </c:pt>
                <c:pt idx="1602">
                  <c:v>-3717.6426816751568</c:v>
                </c:pt>
                <c:pt idx="1603">
                  <c:v>-3717.6426816751568</c:v>
                </c:pt>
                <c:pt idx="1604">
                  <c:v>-3717.6426816751568</c:v>
                </c:pt>
                <c:pt idx="1605">
                  <c:v>-3717.6426816751568</c:v>
                </c:pt>
                <c:pt idx="1606">
                  <c:v>-3717.6426816751568</c:v>
                </c:pt>
                <c:pt idx="1607">
                  <c:v>-3717.6426816751568</c:v>
                </c:pt>
                <c:pt idx="1608">
                  <c:v>-3717.6426816751568</c:v>
                </c:pt>
                <c:pt idx="1609">
                  <c:v>-3717.6426816751568</c:v>
                </c:pt>
                <c:pt idx="1610">
                  <c:v>-3717.6426816751568</c:v>
                </c:pt>
                <c:pt idx="1611">
                  <c:v>-3717.6426816751568</c:v>
                </c:pt>
                <c:pt idx="1612">
                  <c:v>-3717.6426816751568</c:v>
                </c:pt>
                <c:pt idx="1613">
                  <c:v>-3717.6426816751568</c:v>
                </c:pt>
                <c:pt idx="1614">
                  <c:v>-3717.6426816751568</c:v>
                </c:pt>
                <c:pt idx="1615">
                  <c:v>-3717.6426816751568</c:v>
                </c:pt>
                <c:pt idx="1616">
                  <c:v>-3717.6426816751568</c:v>
                </c:pt>
                <c:pt idx="1617">
                  <c:v>-3717.6426816751568</c:v>
                </c:pt>
                <c:pt idx="1618">
                  <c:v>-3717.6426816751568</c:v>
                </c:pt>
                <c:pt idx="1619">
                  <c:v>-3717.6426816751568</c:v>
                </c:pt>
                <c:pt idx="1620">
                  <c:v>-3717.6426816751568</c:v>
                </c:pt>
                <c:pt idx="1621">
                  <c:v>-3717.6426816751568</c:v>
                </c:pt>
                <c:pt idx="1622">
                  <c:v>-3717.6426816751568</c:v>
                </c:pt>
                <c:pt idx="1623">
                  <c:v>-3717.6426816751568</c:v>
                </c:pt>
                <c:pt idx="1624">
                  <c:v>-3717.6426816751568</c:v>
                </c:pt>
                <c:pt idx="1625">
                  <c:v>-3717.6426816751568</c:v>
                </c:pt>
                <c:pt idx="1626">
                  <c:v>-3717.6426816751568</c:v>
                </c:pt>
                <c:pt idx="1627">
                  <c:v>-3717.6426816751568</c:v>
                </c:pt>
                <c:pt idx="1628">
                  <c:v>-3717.6426816751568</c:v>
                </c:pt>
                <c:pt idx="1629">
                  <c:v>-3717.6426816751568</c:v>
                </c:pt>
                <c:pt idx="1630">
                  <c:v>-3717.6426816751568</c:v>
                </c:pt>
                <c:pt idx="1631">
                  <c:v>-3717.6426816751568</c:v>
                </c:pt>
                <c:pt idx="1632">
                  <c:v>-3717.6426816751568</c:v>
                </c:pt>
                <c:pt idx="1633">
                  <c:v>-3717.6426816751568</c:v>
                </c:pt>
                <c:pt idx="1634">
                  <c:v>-3717.6426816751568</c:v>
                </c:pt>
                <c:pt idx="1635">
                  <c:v>-3717.6426816751568</c:v>
                </c:pt>
                <c:pt idx="1636">
                  <c:v>-3717.6426816751568</c:v>
                </c:pt>
                <c:pt idx="1637">
                  <c:v>-3717.6426816751568</c:v>
                </c:pt>
                <c:pt idx="1638">
                  <c:v>-3717.6426816751568</c:v>
                </c:pt>
                <c:pt idx="1639">
                  <c:v>-3717.6426816751568</c:v>
                </c:pt>
                <c:pt idx="1640">
                  <c:v>-3717.6426816751568</c:v>
                </c:pt>
                <c:pt idx="1641">
                  <c:v>-3717.6426816751568</c:v>
                </c:pt>
                <c:pt idx="1642">
                  <c:v>-3717.6426816751568</c:v>
                </c:pt>
                <c:pt idx="1643">
                  <c:v>-3717.6426816751568</c:v>
                </c:pt>
                <c:pt idx="1644">
                  <c:v>-3717.6426816751568</c:v>
                </c:pt>
                <c:pt idx="1645">
                  <c:v>-3717.6426816751568</c:v>
                </c:pt>
                <c:pt idx="1646">
                  <c:v>-3717.6426816751568</c:v>
                </c:pt>
                <c:pt idx="1647">
                  <c:v>-3717.6426816751568</c:v>
                </c:pt>
                <c:pt idx="1648">
                  <c:v>-3717.6426816751568</c:v>
                </c:pt>
                <c:pt idx="1649">
                  <c:v>-3717.6426816751568</c:v>
                </c:pt>
                <c:pt idx="1650">
                  <c:v>-3717.6426816751568</c:v>
                </c:pt>
                <c:pt idx="1651">
                  <c:v>-3717.6426816751568</c:v>
                </c:pt>
                <c:pt idx="1652">
                  <c:v>-3717.6426816751568</c:v>
                </c:pt>
                <c:pt idx="1653">
                  <c:v>-3717.6426816751568</c:v>
                </c:pt>
                <c:pt idx="1654">
                  <c:v>-3717.6426816751568</c:v>
                </c:pt>
                <c:pt idx="1655">
                  <c:v>-3717.6426816751568</c:v>
                </c:pt>
                <c:pt idx="1656">
                  <c:v>-3717.6426816751568</c:v>
                </c:pt>
                <c:pt idx="1657">
                  <c:v>-3717.6426816751568</c:v>
                </c:pt>
                <c:pt idx="1658">
                  <c:v>-3717.6426816751568</c:v>
                </c:pt>
                <c:pt idx="1659">
                  <c:v>-3717.6426816751568</c:v>
                </c:pt>
                <c:pt idx="1660">
                  <c:v>-3717.6426816751568</c:v>
                </c:pt>
                <c:pt idx="1661">
                  <c:v>-3717.6426816751568</c:v>
                </c:pt>
                <c:pt idx="1662">
                  <c:v>-3717.6426816751568</c:v>
                </c:pt>
                <c:pt idx="1663">
                  <c:v>-3717.6426816751568</c:v>
                </c:pt>
                <c:pt idx="1664">
                  <c:v>-3717.6426816751568</c:v>
                </c:pt>
                <c:pt idx="1665">
                  <c:v>-3717.6426816751568</c:v>
                </c:pt>
                <c:pt idx="1666">
                  <c:v>-3717.6426816751568</c:v>
                </c:pt>
                <c:pt idx="1667">
                  <c:v>-3717.6426816751568</c:v>
                </c:pt>
                <c:pt idx="1668">
                  <c:v>-3717.6426816751568</c:v>
                </c:pt>
                <c:pt idx="1669">
                  <c:v>-3717.6426816751568</c:v>
                </c:pt>
                <c:pt idx="1670">
                  <c:v>-3717.6426816751568</c:v>
                </c:pt>
                <c:pt idx="1671">
                  <c:v>-3717.6426816751568</c:v>
                </c:pt>
                <c:pt idx="1672">
                  <c:v>-3717.6426816751568</c:v>
                </c:pt>
                <c:pt idx="1673">
                  <c:v>-3717.6426816751568</c:v>
                </c:pt>
                <c:pt idx="1674">
                  <c:v>-3717.6426816751568</c:v>
                </c:pt>
                <c:pt idx="1675">
                  <c:v>-3717.6426816751568</c:v>
                </c:pt>
                <c:pt idx="1676">
                  <c:v>-3717.6426816751568</c:v>
                </c:pt>
                <c:pt idx="1677">
                  <c:v>-3717.6426816751568</c:v>
                </c:pt>
                <c:pt idx="1678">
                  <c:v>-3717.6426816751568</c:v>
                </c:pt>
                <c:pt idx="1679">
                  <c:v>-3717.6426816751568</c:v>
                </c:pt>
                <c:pt idx="1680">
                  <c:v>-3717.6426816751568</c:v>
                </c:pt>
                <c:pt idx="1681">
                  <c:v>-3717.6426816751568</c:v>
                </c:pt>
                <c:pt idx="1682">
                  <c:v>-3717.6426816751568</c:v>
                </c:pt>
                <c:pt idx="1683">
                  <c:v>-3717.6426816751568</c:v>
                </c:pt>
                <c:pt idx="1684">
                  <c:v>-3717.6426816751568</c:v>
                </c:pt>
                <c:pt idx="1685">
                  <c:v>-3717.6426816751568</c:v>
                </c:pt>
                <c:pt idx="1686">
                  <c:v>-3717.6426816751568</c:v>
                </c:pt>
                <c:pt idx="1687">
                  <c:v>-3717.6426816751568</c:v>
                </c:pt>
                <c:pt idx="1688">
                  <c:v>-3717.6426816751568</c:v>
                </c:pt>
                <c:pt idx="1689">
                  <c:v>-3717.6426816751568</c:v>
                </c:pt>
                <c:pt idx="1690">
                  <c:v>-3717.6426816751568</c:v>
                </c:pt>
                <c:pt idx="1691">
                  <c:v>-3717.6426816751568</c:v>
                </c:pt>
                <c:pt idx="1692">
                  <c:v>-3717.6426816751568</c:v>
                </c:pt>
                <c:pt idx="1693">
                  <c:v>-3717.6426816751568</c:v>
                </c:pt>
                <c:pt idx="1694">
                  <c:v>-3717.6426816751568</c:v>
                </c:pt>
                <c:pt idx="1695">
                  <c:v>-3717.6426816751568</c:v>
                </c:pt>
                <c:pt idx="1696">
                  <c:v>-3717.6426816751568</c:v>
                </c:pt>
                <c:pt idx="1697">
                  <c:v>-3717.6426816751568</c:v>
                </c:pt>
                <c:pt idx="1698">
                  <c:v>-3717.6426816751568</c:v>
                </c:pt>
                <c:pt idx="1699">
                  <c:v>-3717.6426816751568</c:v>
                </c:pt>
                <c:pt idx="1700">
                  <c:v>-3717.6426816751568</c:v>
                </c:pt>
                <c:pt idx="1701">
                  <c:v>-3717.6426816751568</c:v>
                </c:pt>
                <c:pt idx="1702">
                  <c:v>-3717.6426816751568</c:v>
                </c:pt>
                <c:pt idx="1703">
                  <c:v>-3717.6426816751568</c:v>
                </c:pt>
                <c:pt idx="1704">
                  <c:v>-3717.6426816751568</c:v>
                </c:pt>
                <c:pt idx="1705">
                  <c:v>-3717.6426816751568</c:v>
                </c:pt>
                <c:pt idx="1706">
                  <c:v>-3717.6426816751568</c:v>
                </c:pt>
                <c:pt idx="1707">
                  <c:v>-3717.6426816751568</c:v>
                </c:pt>
                <c:pt idx="1708">
                  <c:v>-3717.6426816751568</c:v>
                </c:pt>
                <c:pt idx="1709">
                  <c:v>-3717.6426816751568</c:v>
                </c:pt>
                <c:pt idx="1710">
                  <c:v>-3717.6426816751568</c:v>
                </c:pt>
                <c:pt idx="1711">
                  <c:v>-3717.6426816751568</c:v>
                </c:pt>
                <c:pt idx="1712">
                  <c:v>-3717.6426816751568</c:v>
                </c:pt>
                <c:pt idx="1713">
                  <c:v>-3717.6426816751568</c:v>
                </c:pt>
                <c:pt idx="1714">
                  <c:v>-3717.6426816751568</c:v>
                </c:pt>
                <c:pt idx="1715">
                  <c:v>-3717.6426816751568</c:v>
                </c:pt>
                <c:pt idx="1716">
                  <c:v>-3717.6426816751568</c:v>
                </c:pt>
                <c:pt idx="1717">
                  <c:v>-3717.6426816751568</c:v>
                </c:pt>
                <c:pt idx="1718">
                  <c:v>-3717.6426816751568</c:v>
                </c:pt>
                <c:pt idx="1719">
                  <c:v>-3717.6426816751568</c:v>
                </c:pt>
                <c:pt idx="1720">
                  <c:v>-3717.6426816751568</c:v>
                </c:pt>
                <c:pt idx="1721">
                  <c:v>-3717.6426816751568</c:v>
                </c:pt>
                <c:pt idx="1722">
                  <c:v>-3717.6426816751568</c:v>
                </c:pt>
                <c:pt idx="1723">
                  <c:v>-3717.6426816751568</c:v>
                </c:pt>
                <c:pt idx="1724">
                  <c:v>-3717.6426816751568</c:v>
                </c:pt>
                <c:pt idx="1725">
                  <c:v>-3717.6426816751568</c:v>
                </c:pt>
                <c:pt idx="1726">
                  <c:v>-3717.6426816751568</c:v>
                </c:pt>
                <c:pt idx="1727">
                  <c:v>-3717.6426816751568</c:v>
                </c:pt>
                <c:pt idx="1728">
                  <c:v>-3717.6426816751568</c:v>
                </c:pt>
                <c:pt idx="1729">
                  <c:v>-3717.6426816751568</c:v>
                </c:pt>
                <c:pt idx="1730">
                  <c:v>-3720.2787164728879</c:v>
                </c:pt>
                <c:pt idx="1731">
                  <c:v>-3726.8120136599732</c:v>
                </c:pt>
                <c:pt idx="1732">
                  <c:v>-3734.9087071193171</c:v>
                </c:pt>
                <c:pt idx="1733">
                  <c:v>-3742.2569820557801</c:v>
                </c:pt>
                <c:pt idx="1734">
                  <c:v>-3748.7952969920716</c:v>
                </c:pt>
                <c:pt idx="1735">
                  <c:v>-3755.5003190182069</c:v>
                </c:pt>
                <c:pt idx="1736">
                  <c:v>-3764.3517453893064</c:v>
                </c:pt>
                <c:pt idx="1737">
                  <c:v>-3774.2829068882238</c:v>
                </c:pt>
                <c:pt idx="1738">
                  <c:v>-3784.2034053085181</c:v>
                </c:pt>
                <c:pt idx="1739">
                  <c:v>-3793.1348130295501</c:v>
                </c:pt>
                <c:pt idx="1740">
                  <c:v>-3798.2351068778612</c:v>
                </c:pt>
                <c:pt idx="1741">
                  <c:v>-3798.2351068778612</c:v>
                </c:pt>
                <c:pt idx="1742">
                  <c:v>-3798.2351068778612</c:v>
                </c:pt>
                <c:pt idx="1743">
                  <c:v>-3798.2351068778612</c:v>
                </c:pt>
                <c:pt idx="1744">
                  <c:v>-3798.2351068778612</c:v>
                </c:pt>
                <c:pt idx="1745">
                  <c:v>-3798.2351068778612</c:v>
                </c:pt>
                <c:pt idx="1746">
                  <c:v>-3798.2351068778612</c:v>
                </c:pt>
                <c:pt idx="1747">
                  <c:v>-3798.2351068778612</c:v>
                </c:pt>
                <c:pt idx="1748">
                  <c:v>-3798.2351068778612</c:v>
                </c:pt>
                <c:pt idx="1749">
                  <c:v>-3798.2351068778612</c:v>
                </c:pt>
                <c:pt idx="1750">
                  <c:v>-3798.2351068778612</c:v>
                </c:pt>
                <c:pt idx="1751">
                  <c:v>-3798.2351068778612</c:v>
                </c:pt>
                <c:pt idx="1752">
                  <c:v>-3798.2351068778612</c:v>
                </c:pt>
                <c:pt idx="1753">
                  <c:v>-3798.2351068778612</c:v>
                </c:pt>
                <c:pt idx="1754">
                  <c:v>-3798.2351068778612</c:v>
                </c:pt>
                <c:pt idx="1755">
                  <c:v>-3798.2351068778612</c:v>
                </c:pt>
                <c:pt idx="1756">
                  <c:v>-3798.2351068778612</c:v>
                </c:pt>
                <c:pt idx="1757">
                  <c:v>-3798.2351068778612</c:v>
                </c:pt>
                <c:pt idx="1758">
                  <c:v>-3798.2351068778612</c:v>
                </c:pt>
                <c:pt idx="1759">
                  <c:v>-3798.2351068778612</c:v>
                </c:pt>
                <c:pt idx="1760">
                  <c:v>-3798.2351068778612</c:v>
                </c:pt>
                <c:pt idx="1761">
                  <c:v>-3798.2351068778612</c:v>
                </c:pt>
                <c:pt idx="1762">
                  <c:v>-3798.2351068778612</c:v>
                </c:pt>
                <c:pt idx="1763">
                  <c:v>-3798.2351068778612</c:v>
                </c:pt>
                <c:pt idx="1764">
                  <c:v>-3798.2351068778612</c:v>
                </c:pt>
                <c:pt idx="1765">
                  <c:v>-3798.2351068778612</c:v>
                </c:pt>
                <c:pt idx="1766">
                  <c:v>-3798.2351068778612</c:v>
                </c:pt>
                <c:pt idx="1767">
                  <c:v>-3802.6108873351814</c:v>
                </c:pt>
                <c:pt idx="1768">
                  <c:v>-3814.4975573649631</c:v>
                </c:pt>
                <c:pt idx="1769">
                  <c:v>-3834.2476630585356</c:v>
                </c:pt>
                <c:pt idx="1770">
                  <c:v>-3859.9414754142831</c:v>
                </c:pt>
                <c:pt idx="1771">
                  <c:v>-3887.7609255222619</c:v>
                </c:pt>
                <c:pt idx="1772">
                  <c:v>-3914.943379391344</c:v>
                </c:pt>
                <c:pt idx="1773">
                  <c:v>-3940.2404163393926</c:v>
                </c:pt>
                <c:pt idx="1774">
                  <c:v>-3962.0773792580185</c:v>
                </c:pt>
                <c:pt idx="1775">
                  <c:v>-3980.1854829650283</c:v>
                </c:pt>
                <c:pt idx="1776">
                  <c:v>-3996.3559967420865</c:v>
                </c:pt>
                <c:pt idx="1777">
                  <c:v>-4012.6029444762567</c:v>
                </c:pt>
                <c:pt idx="1778">
                  <c:v>-4030.6518239261882</c:v>
                </c:pt>
                <c:pt idx="1779">
                  <c:v>-4051.3979621548247</c:v>
                </c:pt>
                <c:pt idx="1780">
                  <c:v>-4073.7843134163686</c:v>
                </c:pt>
                <c:pt idx="1781">
                  <c:v>-4095.3275742141877</c:v>
                </c:pt>
                <c:pt idx="1782">
                  <c:v>-4113.8614961522462</c:v>
                </c:pt>
                <c:pt idx="1783">
                  <c:v>-4128.487242803847</c:v>
                </c:pt>
                <c:pt idx="1784">
                  <c:v>-4139.2324277034777</c:v>
                </c:pt>
                <c:pt idx="1785">
                  <c:v>-4147.4604522654727</c:v>
                </c:pt>
                <c:pt idx="1786">
                  <c:v>-4154.4454890053776</c:v>
                </c:pt>
                <c:pt idx="1787">
                  <c:v>-4160.7547869271248</c:v>
                </c:pt>
                <c:pt idx="1788">
                  <c:v>-4166.8260356906467</c:v>
                </c:pt>
                <c:pt idx="1789">
                  <c:v>-4173.1537314317975</c:v>
                </c:pt>
                <c:pt idx="1790">
                  <c:v>-4179.9827757947342</c:v>
                </c:pt>
                <c:pt idx="1791">
                  <c:v>-4187.11673280996</c:v>
                </c:pt>
                <c:pt idx="1792">
                  <c:v>-4193.823208452789</c:v>
                </c:pt>
                <c:pt idx="1793">
                  <c:v>-4198.8224196333995</c:v>
                </c:pt>
                <c:pt idx="1794">
                  <c:v>-4202.5830811278447</c:v>
                </c:pt>
                <c:pt idx="1795">
                  <c:v>-4202.5830811278447</c:v>
                </c:pt>
                <c:pt idx="1796">
                  <c:v>-4202.5830811278447</c:v>
                </c:pt>
                <c:pt idx="1797">
                  <c:v>-4202.5830811278447</c:v>
                </c:pt>
                <c:pt idx="1798">
                  <c:v>-4202.5830811278447</c:v>
                </c:pt>
                <c:pt idx="1799">
                  <c:v>-4202.5830811278447</c:v>
                </c:pt>
                <c:pt idx="1800">
                  <c:v>-4202.5830811278447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F049-F746-90A8-C40A51B8DF3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792075999"/>
        <c:axId val="1770446863"/>
      </c:scatterChart>
      <c:valAx>
        <c:axId val="1792075999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Driving</a:t>
                </a:r>
                <a:r>
                  <a:rPr lang="en-GB" baseline="0"/>
                  <a:t> Time (s)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70446863"/>
        <c:crosses val="autoZero"/>
        <c:crossBetween val="midCat"/>
      </c:valAx>
      <c:valAx>
        <c:axId val="1770446863"/>
        <c:scaling>
          <c:orientation val="minMax"/>
          <c:max val="25000"/>
          <c:min val="-50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Energy (kJ)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92075999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Energy Recovered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Tractive Power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2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'WLTP Cycle Calculations'!$C$10:$C$1810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'WLTP Cycle Calculations'!$S$10:$S$1810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1.9079550310474529</c:v>
                </c:pt>
                <c:pt idx="37">
                  <c:v>11.809500465180015</c:v>
                </c:pt>
                <c:pt idx="38">
                  <c:v>16.394744594115526</c:v>
                </c:pt>
                <c:pt idx="39">
                  <c:v>14.027833354059791</c:v>
                </c:pt>
                <c:pt idx="40">
                  <c:v>11.340533712869593</c:v>
                </c:pt>
                <c:pt idx="41">
                  <c:v>13.37971759395621</c:v>
                </c:pt>
                <c:pt idx="42">
                  <c:v>16.423567205066469</c:v>
                </c:pt>
                <c:pt idx="43">
                  <c:v>13.410671086557333</c:v>
                </c:pt>
                <c:pt idx="44">
                  <c:v>6.6109499346991436</c:v>
                </c:pt>
                <c:pt idx="45">
                  <c:v>1.6274557829867178</c:v>
                </c:pt>
                <c:pt idx="46">
                  <c:v>0.84606649933863787</c:v>
                </c:pt>
                <c:pt idx="47">
                  <c:v>1.903128415716052</c:v>
                </c:pt>
                <c:pt idx="48">
                  <c:v>1.3045536878441797</c:v>
                </c:pt>
                <c:pt idx="49">
                  <c:v>0</c:v>
                </c:pt>
                <c:pt idx="50">
                  <c:v>0</c:v>
                </c:pt>
                <c:pt idx="51">
                  <c:v>1.8893960411832504</c:v>
                </c:pt>
                <c:pt idx="52">
                  <c:v>4.9085013128464556</c:v>
                </c:pt>
                <c:pt idx="53">
                  <c:v>3.2728878367680316</c:v>
                </c:pt>
                <c:pt idx="54">
                  <c:v>0.24193673337964672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1.7222637317559666</c:v>
                </c:pt>
                <c:pt idx="82">
                  <c:v>1.0586291761957631</c:v>
                </c:pt>
                <c:pt idx="83">
                  <c:v>0</c:v>
                </c:pt>
                <c:pt idx="84">
                  <c:v>0</c:v>
                </c:pt>
                <c:pt idx="85">
                  <c:v>0.77218075066423109</c:v>
                </c:pt>
                <c:pt idx="86">
                  <c:v>0.46842208807812508</c:v>
                </c:pt>
                <c:pt idx="87">
                  <c:v>0</c:v>
                </c:pt>
                <c:pt idx="88">
                  <c:v>4.9266562887141552</c:v>
                </c:pt>
                <c:pt idx="89">
                  <c:v>17.054981774091637</c:v>
                </c:pt>
                <c:pt idx="90">
                  <c:v>22.314303099910031</c:v>
                </c:pt>
                <c:pt idx="91">
                  <c:v>18.924814939078676</c:v>
                </c:pt>
                <c:pt idx="92">
                  <c:v>10.782412847954033</c:v>
                </c:pt>
                <c:pt idx="93">
                  <c:v>5.3702586454506553</c:v>
                </c:pt>
                <c:pt idx="94">
                  <c:v>4.6646729669896434</c:v>
                </c:pt>
                <c:pt idx="95">
                  <c:v>4.4727200092559256</c:v>
                </c:pt>
                <c:pt idx="96">
                  <c:v>2.483066222924482</c:v>
                </c:pt>
                <c:pt idx="97">
                  <c:v>0.91248619610872017</c:v>
                </c:pt>
                <c:pt idx="98">
                  <c:v>0.55803914880327621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4.1695581018279926</c:v>
                </c:pt>
                <c:pt idx="152">
                  <c:v>14.464333729022172</c:v>
                </c:pt>
                <c:pt idx="153">
                  <c:v>18.59390947028195</c:v>
                </c:pt>
                <c:pt idx="154">
                  <c:v>13.360383064880304</c:v>
                </c:pt>
                <c:pt idx="155">
                  <c:v>5.4051722187120976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5.8810031359281014</c:v>
                </c:pt>
                <c:pt idx="172">
                  <c:v>16.976105963122674</c:v>
                </c:pt>
                <c:pt idx="173">
                  <c:v>19.75689182550774</c:v>
                </c:pt>
                <c:pt idx="174">
                  <c:v>11.666988286393277</c:v>
                </c:pt>
                <c:pt idx="175">
                  <c:v>2.3187871337135664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0.38118680003577521</c:v>
                </c:pt>
                <c:pt idx="183">
                  <c:v>5.3588281885378031</c:v>
                </c:pt>
                <c:pt idx="184">
                  <c:v>8.8626486320490159</c:v>
                </c:pt>
                <c:pt idx="185">
                  <c:v>8.9508894864374309</c:v>
                </c:pt>
                <c:pt idx="186">
                  <c:v>7.246273584080499</c:v>
                </c:pt>
                <c:pt idx="187">
                  <c:v>5.1642934712946769</c:v>
                </c:pt>
                <c:pt idx="188">
                  <c:v>3.5945533680337105</c:v>
                </c:pt>
                <c:pt idx="189">
                  <c:v>2.4485317912415208</c:v>
                </c:pt>
                <c:pt idx="190">
                  <c:v>1.4715414592752851</c:v>
                </c:pt>
                <c:pt idx="191">
                  <c:v>0.89234217655063608</c:v>
                </c:pt>
                <c:pt idx="192">
                  <c:v>0.3709269733889069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8.6280506919812225</c:v>
                </c:pt>
                <c:pt idx="234">
                  <c:v>11.500081904465954</c:v>
                </c:pt>
                <c:pt idx="235">
                  <c:v>7.5569078762403361</c:v>
                </c:pt>
                <c:pt idx="236">
                  <c:v>1.5499420741523373</c:v>
                </c:pt>
                <c:pt idx="237">
                  <c:v>0</c:v>
                </c:pt>
                <c:pt idx="238">
                  <c:v>3.8890721585196464</c:v>
                </c:pt>
                <c:pt idx="239">
                  <c:v>11.702766712721747</c:v>
                </c:pt>
                <c:pt idx="240">
                  <c:v>16.602288281630198</c:v>
                </c:pt>
                <c:pt idx="241">
                  <c:v>13.486039729640623</c:v>
                </c:pt>
                <c:pt idx="242">
                  <c:v>11.890314225778553</c:v>
                </c:pt>
                <c:pt idx="243">
                  <c:v>12.663743847886956</c:v>
                </c:pt>
                <c:pt idx="244">
                  <c:v>11.340533712869593</c:v>
                </c:pt>
                <c:pt idx="245">
                  <c:v>13.37971759395621</c:v>
                </c:pt>
                <c:pt idx="246">
                  <c:v>16.423567205066469</c:v>
                </c:pt>
                <c:pt idx="247">
                  <c:v>13.410671086557333</c:v>
                </c:pt>
                <c:pt idx="248">
                  <c:v>6.6109499346991436</c:v>
                </c:pt>
                <c:pt idx="249">
                  <c:v>1.6274557829867178</c:v>
                </c:pt>
                <c:pt idx="250">
                  <c:v>0.84606649933863787</c:v>
                </c:pt>
                <c:pt idx="251">
                  <c:v>1.903128415716052</c:v>
                </c:pt>
                <c:pt idx="252">
                  <c:v>1.3045536878441797</c:v>
                </c:pt>
                <c:pt idx="253">
                  <c:v>0</c:v>
                </c:pt>
                <c:pt idx="254">
                  <c:v>0</c:v>
                </c:pt>
                <c:pt idx="255">
                  <c:v>1.8893960411832504</c:v>
                </c:pt>
                <c:pt idx="256">
                  <c:v>2.8826440597600342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2.2709283469415373</c:v>
                </c:pt>
                <c:pt idx="274">
                  <c:v>12.805239068807447</c:v>
                </c:pt>
                <c:pt idx="275">
                  <c:v>16.696755891005427</c:v>
                </c:pt>
                <c:pt idx="276">
                  <c:v>18.194392374093471</c:v>
                </c:pt>
                <c:pt idx="277">
                  <c:v>18.895249627062086</c:v>
                </c:pt>
                <c:pt idx="278">
                  <c:v>22.260733763480147</c:v>
                </c:pt>
                <c:pt idx="279">
                  <c:v>19.958360329437447</c:v>
                </c:pt>
                <c:pt idx="280">
                  <c:v>8.5594341631713231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1.1446614744117674</c:v>
                </c:pt>
                <c:pt idx="293">
                  <c:v>2.1235077184187912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1.8261351708961107</c:v>
                </c:pt>
                <c:pt idx="304">
                  <c:v>4.7695180315944086</c:v>
                </c:pt>
                <c:pt idx="305">
                  <c:v>6.7361771524835197</c:v>
                </c:pt>
                <c:pt idx="306">
                  <c:v>4.6985793515480516</c:v>
                </c:pt>
                <c:pt idx="307">
                  <c:v>0.90281144656097534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2.077111339780664</c:v>
                </c:pt>
                <c:pt idx="313">
                  <c:v>4.5021667161750205</c:v>
                </c:pt>
                <c:pt idx="314">
                  <c:v>6.0772987753870602</c:v>
                </c:pt>
                <c:pt idx="315">
                  <c:v>5.8958453060744285</c:v>
                </c:pt>
                <c:pt idx="316">
                  <c:v>4.8146727110571979</c:v>
                </c:pt>
                <c:pt idx="317">
                  <c:v>5.5625232287859552</c:v>
                </c:pt>
                <c:pt idx="318">
                  <c:v>7.2717407110650401</c:v>
                </c:pt>
                <c:pt idx="319">
                  <c:v>7.3774082678890132</c:v>
                </c:pt>
                <c:pt idx="320">
                  <c:v>3.3297909931601279</c:v>
                </c:pt>
                <c:pt idx="321">
                  <c:v>0.44973434392922307</c:v>
                </c:pt>
                <c:pt idx="322">
                  <c:v>0</c:v>
                </c:pt>
                <c:pt idx="323">
                  <c:v>0</c:v>
                </c:pt>
                <c:pt idx="324">
                  <c:v>1.5022568874117183E-2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4.5495685860102242</c:v>
                </c:pt>
                <c:pt idx="329">
                  <c:v>9.1618681948546765</c:v>
                </c:pt>
                <c:pt idx="330">
                  <c:v>4.3182728641583816</c:v>
                </c:pt>
                <c:pt idx="331">
                  <c:v>0</c:v>
                </c:pt>
                <c:pt idx="332">
                  <c:v>0.12937574214482783</c:v>
                </c:pt>
                <c:pt idx="333">
                  <c:v>0.27921249194326703</c:v>
                </c:pt>
                <c:pt idx="334">
                  <c:v>0</c:v>
                </c:pt>
                <c:pt idx="335">
                  <c:v>0.27295163980905596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0.6675625888766753</c:v>
                </c:pt>
                <c:pt idx="359">
                  <c:v>4.893354534371106</c:v>
                </c:pt>
                <c:pt idx="360">
                  <c:v>6.2170713434232683</c:v>
                </c:pt>
                <c:pt idx="361">
                  <c:v>4.532510637537249</c:v>
                </c:pt>
                <c:pt idx="362">
                  <c:v>2.2894254534873113</c:v>
                </c:pt>
                <c:pt idx="363">
                  <c:v>0.47212505868029447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4.8537361672796857</c:v>
                </c:pt>
                <c:pt idx="373">
                  <c:v>10.092063895988558</c:v>
                </c:pt>
                <c:pt idx="374">
                  <c:v>9.7483188899380107</c:v>
                </c:pt>
                <c:pt idx="375">
                  <c:v>6.5057894398469918</c:v>
                </c:pt>
                <c:pt idx="376">
                  <c:v>3.6393298425149005</c:v>
                </c:pt>
                <c:pt idx="377">
                  <c:v>2.0000539253802927</c:v>
                </c:pt>
                <c:pt idx="378">
                  <c:v>1.0939632155471644</c:v>
                </c:pt>
                <c:pt idx="379">
                  <c:v>0.617448698038084</c:v>
                </c:pt>
                <c:pt idx="380">
                  <c:v>0.69042907998087444</c:v>
                </c:pt>
                <c:pt idx="381">
                  <c:v>0.81187900803655388</c:v>
                </c:pt>
                <c:pt idx="382">
                  <c:v>0.69880728767993061</c:v>
                </c:pt>
                <c:pt idx="383">
                  <c:v>0.5967488644096155</c:v>
                </c:pt>
                <c:pt idx="384">
                  <c:v>0.41379137957936385</c:v>
                </c:pt>
                <c:pt idx="385">
                  <c:v>0.1205349162586432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2.9820618972320077</c:v>
                </c:pt>
                <c:pt idx="403">
                  <c:v>4.9790724440349061</c:v>
                </c:pt>
                <c:pt idx="404">
                  <c:v>4.25534569281694</c:v>
                </c:pt>
                <c:pt idx="405">
                  <c:v>3.6342210579236536</c:v>
                </c:pt>
                <c:pt idx="406">
                  <c:v>3.9063802156021215</c:v>
                </c:pt>
                <c:pt idx="407">
                  <c:v>3.8882307491885961</c:v>
                </c:pt>
                <c:pt idx="408">
                  <c:v>2.6725239842696</c:v>
                </c:pt>
                <c:pt idx="409">
                  <c:v>0.65861975656176719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0.97996105074852868</c:v>
                </c:pt>
                <c:pt idx="420">
                  <c:v>2.0705106959193933</c:v>
                </c:pt>
                <c:pt idx="421">
                  <c:v>0.74186261015379396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1.4699391803469808</c:v>
                </c:pt>
                <c:pt idx="432">
                  <c:v>1.1780859407582889</c:v>
                </c:pt>
                <c:pt idx="433">
                  <c:v>0</c:v>
                </c:pt>
                <c:pt idx="434">
                  <c:v>0</c:v>
                </c:pt>
                <c:pt idx="435">
                  <c:v>2.3150959074901398</c:v>
                </c:pt>
                <c:pt idx="436">
                  <c:v>7.6477284667024499</c:v>
                </c:pt>
                <c:pt idx="437">
                  <c:v>12.738372849403065</c:v>
                </c:pt>
                <c:pt idx="438">
                  <c:v>15.945591005289801</c:v>
                </c:pt>
                <c:pt idx="439">
                  <c:v>15.384097603677047</c:v>
                </c:pt>
                <c:pt idx="440">
                  <c:v>11.428347112277795</c:v>
                </c:pt>
                <c:pt idx="441">
                  <c:v>5.8468686932120733</c:v>
                </c:pt>
                <c:pt idx="442">
                  <c:v>1.943720959929649</c:v>
                </c:pt>
                <c:pt idx="443">
                  <c:v>0.3298440922164535</c:v>
                </c:pt>
                <c:pt idx="444">
                  <c:v>8.3554182092093164E-3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</c:v>
                </c:pt>
                <c:pt idx="513">
                  <c:v>0</c:v>
                </c:pt>
                <c:pt idx="514">
                  <c:v>0</c:v>
                </c:pt>
                <c:pt idx="515">
                  <c:v>0</c:v>
                </c:pt>
                <c:pt idx="516">
                  <c:v>0</c:v>
                </c:pt>
                <c:pt idx="517">
                  <c:v>0</c:v>
                </c:pt>
                <c:pt idx="518">
                  <c:v>0</c:v>
                </c:pt>
                <c:pt idx="519">
                  <c:v>0</c:v>
                </c:pt>
                <c:pt idx="520">
                  <c:v>1.2577409793218857</c:v>
                </c:pt>
                <c:pt idx="521">
                  <c:v>2.1535195941526197</c:v>
                </c:pt>
                <c:pt idx="522">
                  <c:v>2.7637641504192114</c:v>
                </c:pt>
                <c:pt idx="523">
                  <c:v>4.5520472317847211</c:v>
                </c:pt>
                <c:pt idx="524">
                  <c:v>7.133957015225505</c:v>
                </c:pt>
                <c:pt idx="525">
                  <c:v>7.6974961233790973</c:v>
                </c:pt>
                <c:pt idx="526">
                  <c:v>4.9306272868445999</c:v>
                </c:pt>
                <c:pt idx="527">
                  <c:v>1.7509410316992049</c:v>
                </c:pt>
                <c:pt idx="528">
                  <c:v>0.39674490056733897</c:v>
                </c:pt>
                <c:pt idx="529">
                  <c:v>0.10627287491659639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</c:v>
                </c:pt>
                <c:pt idx="534">
                  <c:v>0</c:v>
                </c:pt>
                <c:pt idx="535">
                  <c:v>0</c:v>
                </c:pt>
                <c:pt idx="536">
                  <c:v>0</c:v>
                </c:pt>
                <c:pt idx="537">
                  <c:v>0</c:v>
                </c:pt>
                <c:pt idx="538">
                  <c:v>0</c:v>
                </c:pt>
                <c:pt idx="539">
                  <c:v>0</c:v>
                </c:pt>
                <c:pt idx="540">
                  <c:v>0</c:v>
                </c:pt>
                <c:pt idx="541">
                  <c:v>0</c:v>
                </c:pt>
                <c:pt idx="542">
                  <c:v>0</c:v>
                </c:pt>
                <c:pt idx="543">
                  <c:v>0</c:v>
                </c:pt>
                <c:pt idx="544">
                  <c:v>2.2078632518695276</c:v>
                </c:pt>
                <c:pt idx="545">
                  <c:v>5.1997129171037821</c:v>
                </c:pt>
                <c:pt idx="546">
                  <c:v>5.2854059816244643</c:v>
                </c:pt>
                <c:pt idx="547">
                  <c:v>3.3562161345352561</c:v>
                </c:pt>
                <c:pt idx="548">
                  <c:v>2.0289312175802903</c:v>
                </c:pt>
                <c:pt idx="549">
                  <c:v>1.333072845783017</c:v>
                </c:pt>
                <c:pt idx="550">
                  <c:v>0.9856413086595438</c:v>
                </c:pt>
                <c:pt idx="551">
                  <c:v>0.27048912106183165</c:v>
                </c:pt>
                <c:pt idx="552">
                  <c:v>0.13512336355651869</c:v>
                </c:pt>
                <c:pt idx="553">
                  <c:v>0.13471949136545161</c:v>
                </c:pt>
                <c:pt idx="554">
                  <c:v>0</c:v>
                </c:pt>
                <c:pt idx="555">
                  <c:v>0</c:v>
                </c:pt>
                <c:pt idx="556">
                  <c:v>0</c:v>
                </c:pt>
                <c:pt idx="557">
                  <c:v>0</c:v>
                </c:pt>
                <c:pt idx="558">
                  <c:v>0</c:v>
                </c:pt>
                <c:pt idx="559">
                  <c:v>0</c:v>
                </c:pt>
                <c:pt idx="560">
                  <c:v>0</c:v>
                </c:pt>
                <c:pt idx="561">
                  <c:v>0</c:v>
                </c:pt>
                <c:pt idx="562">
                  <c:v>0</c:v>
                </c:pt>
                <c:pt idx="563">
                  <c:v>1.0678835269663765</c:v>
                </c:pt>
                <c:pt idx="564">
                  <c:v>8.5084105987829997</c:v>
                </c:pt>
                <c:pt idx="565">
                  <c:v>9.0557464148021865</c:v>
                </c:pt>
                <c:pt idx="566">
                  <c:v>4.0911894722577076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</c:v>
                </c:pt>
                <c:pt idx="602">
                  <c:v>0</c:v>
                </c:pt>
                <c:pt idx="603">
                  <c:v>0</c:v>
                </c:pt>
                <c:pt idx="604">
                  <c:v>0</c:v>
                </c:pt>
                <c:pt idx="605">
                  <c:v>0</c:v>
                </c:pt>
                <c:pt idx="606">
                  <c:v>0</c:v>
                </c:pt>
                <c:pt idx="607">
                  <c:v>0</c:v>
                </c:pt>
                <c:pt idx="608">
                  <c:v>0</c:v>
                </c:pt>
                <c:pt idx="609">
                  <c:v>0</c:v>
                </c:pt>
                <c:pt idx="610">
                  <c:v>0</c:v>
                </c:pt>
                <c:pt idx="611">
                  <c:v>0</c:v>
                </c:pt>
                <c:pt idx="612">
                  <c:v>0</c:v>
                </c:pt>
                <c:pt idx="613">
                  <c:v>0</c:v>
                </c:pt>
                <c:pt idx="614">
                  <c:v>0</c:v>
                </c:pt>
                <c:pt idx="615">
                  <c:v>0</c:v>
                </c:pt>
                <c:pt idx="616">
                  <c:v>0</c:v>
                </c:pt>
                <c:pt idx="617">
                  <c:v>0</c:v>
                </c:pt>
                <c:pt idx="618">
                  <c:v>0</c:v>
                </c:pt>
                <c:pt idx="619">
                  <c:v>2.187429583069211</c:v>
                </c:pt>
                <c:pt idx="620">
                  <c:v>3.0896491252792067</c:v>
                </c:pt>
                <c:pt idx="621">
                  <c:v>0.63259740221298155</c:v>
                </c:pt>
                <c:pt idx="622">
                  <c:v>0</c:v>
                </c:pt>
                <c:pt idx="623">
                  <c:v>0</c:v>
                </c:pt>
                <c:pt idx="624">
                  <c:v>0</c:v>
                </c:pt>
                <c:pt idx="625">
                  <c:v>0</c:v>
                </c:pt>
                <c:pt idx="626">
                  <c:v>0</c:v>
                </c:pt>
                <c:pt idx="627">
                  <c:v>0</c:v>
                </c:pt>
                <c:pt idx="628">
                  <c:v>0</c:v>
                </c:pt>
                <c:pt idx="629">
                  <c:v>0</c:v>
                </c:pt>
                <c:pt idx="630">
                  <c:v>0</c:v>
                </c:pt>
                <c:pt idx="631">
                  <c:v>0</c:v>
                </c:pt>
                <c:pt idx="632">
                  <c:v>0</c:v>
                </c:pt>
                <c:pt idx="633">
                  <c:v>0</c:v>
                </c:pt>
                <c:pt idx="634">
                  <c:v>0</c:v>
                </c:pt>
                <c:pt idx="635">
                  <c:v>0</c:v>
                </c:pt>
                <c:pt idx="636">
                  <c:v>0</c:v>
                </c:pt>
                <c:pt idx="637">
                  <c:v>0</c:v>
                </c:pt>
                <c:pt idx="638">
                  <c:v>0</c:v>
                </c:pt>
                <c:pt idx="639">
                  <c:v>0</c:v>
                </c:pt>
                <c:pt idx="640">
                  <c:v>0</c:v>
                </c:pt>
                <c:pt idx="641">
                  <c:v>0</c:v>
                </c:pt>
                <c:pt idx="642">
                  <c:v>0</c:v>
                </c:pt>
                <c:pt idx="643">
                  <c:v>0</c:v>
                </c:pt>
                <c:pt idx="644">
                  <c:v>0</c:v>
                </c:pt>
                <c:pt idx="645">
                  <c:v>0</c:v>
                </c:pt>
                <c:pt idx="646">
                  <c:v>0</c:v>
                </c:pt>
                <c:pt idx="647">
                  <c:v>0</c:v>
                </c:pt>
                <c:pt idx="648">
                  <c:v>0</c:v>
                </c:pt>
                <c:pt idx="649">
                  <c:v>0</c:v>
                </c:pt>
                <c:pt idx="650">
                  <c:v>0</c:v>
                </c:pt>
                <c:pt idx="651">
                  <c:v>5.0316413529886646</c:v>
                </c:pt>
                <c:pt idx="652">
                  <c:v>11.610047857812887</c:v>
                </c:pt>
                <c:pt idx="653">
                  <c:v>12.386684391685465</c:v>
                </c:pt>
                <c:pt idx="654">
                  <c:v>15.839572247169672</c:v>
                </c:pt>
                <c:pt idx="655">
                  <c:v>23.928090958166091</c:v>
                </c:pt>
                <c:pt idx="656">
                  <c:v>26.637502609202173</c:v>
                </c:pt>
                <c:pt idx="657">
                  <c:v>19.769768482247972</c:v>
                </c:pt>
                <c:pt idx="658">
                  <c:v>12.523300379313723</c:v>
                </c:pt>
                <c:pt idx="659">
                  <c:v>13.787521252611281</c:v>
                </c:pt>
                <c:pt idx="660">
                  <c:v>20.614056177359586</c:v>
                </c:pt>
                <c:pt idx="661">
                  <c:v>22.251482558789217</c:v>
                </c:pt>
                <c:pt idx="662">
                  <c:v>18.405183324467377</c:v>
                </c:pt>
                <c:pt idx="663">
                  <c:v>9.5019839012521334</c:v>
                </c:pt>
                <c:pt idx="664">
                  <c:v>3.0314071268914895</c:v>
                </c:pt>
                <c:pt idx="665">
                  <c:v>0</c:v>
                </c:pt>
                <c:pt idx="666">
                  <c:v>0</c:v>
                </c:pt>
                <c:pt idx="667">
                  <c:v>0</c:v>
                </c:pt>
                <c:pt idx="668">
                  <c:v>0</c:v>
                </c:pt>
                <c:pt idx="669">
                  <c:v>0</c:v>
                </c:pt>
                <c:pt idx="670">
                  <c:v>0</c:v>
                </c:pt>
                <c:pt idx="671">
                  <c:v>0</c:v>
                </c:pt>
                <c:pt idx="672">
                  <c:v>0</c:v>
                </c:pt>
                <c:pt idx="673">
                  <c:v>0</c:v>
                </c:pt>
                <c:pt idx="674">
                  <c:v>0</c:v>
                </c:pt>
                <c:pt idx="675">
                  <c:v>0</c:v>
                </c:pt>
                <c:pt idx="676">
                  <c:v>0</c:v>
                </c:pt>
                <c:pt idx="677">
                  <c:v>0.17220956886164293</c:v>
                </c:pt>
                <c:pt idx="678">
                  <c:v>12.853192733135815</c:v>
                </c:pt>
                <c:pt idx="679">
                  <c:v>19.863924314568951</c:v>
                </c:pt>
                <c:pt idx="680">
                  <c:v>21.98876564665726</c:v>
                </c:pt>
                <c:pt idx="681">
                  <c:v>19.90959129565254</c:v>
                </c:pt>
                <c:pt idx="682">
                  <c:v>10.558123789248635</c:v>
                </c:pt>
                <c:pt idx="683">
                  <c:v>5.7229479753469672</c:v>
                </c:pt>
                <c:pt idx="684">
                  <c:v>2.2029288879613524</c:v>
                </c:pt>
                <c:pt idx="685">
                  <c:v>0</c:v>
                </c:pt>
                <c:pt idx="686">
                  <c:v>0</c:v>
                </c:pt>
                <c:pt idx="687">
                  <c:v>0</c:v>
                </c:pt>
                <c:pt idx="688">
                  <c:v>0</c:v>
                </c:pt>
                <c:pt idx="689">
                  <c:v>0</c:v>
                </c:pt>
                <c:pt idx="690">
                  <c:v>0</c:v>
                </c:pt>
                <c:pt idx="691">
                  <c:v>0</c:v>
                </c:pt>
                <c:pt idx="692">
                  <c:v>0</c:v>
                </c:pt>
                <c:pt idx="693">
                  <c:v>0</c:v>
                </c:pt>
                <c:pt idx="694">
                  <c:v>0</c:v>
                </c:pt>
                <c:pt idx="695">
                  <c:v>0</c:v>
                </c:pt>
                <c:pt idx="696">
                  <c:v>11.325969963257172</c:v>
                </c:pt>
                <c:pt idx="697">
                  <c:v>14.488089376809405</c:v>
                </c:pt>
                <c:pt idx="698">
                  <c:v>9.9589393130371864</c:v>
                </c:pt>
                <c:pt idx="699">
                  <c:v>6.4315979259852121</c:v>
                </c:pt>
                <c:pt idx="700">
                  <c:v>1.879297572647477</c:v>
                </c:pt>
                <c:pt idx="701">
                  <c:v>0</c:v>
                </c:pt>
                <c:pt idx="702">
                  <c:v>0</c:v>
                </c:pt>
                <c:pt idx="703">
                  <c:v>0</c:v>
                </c:pt>
                <c:pt idx="704">
                  <c:v>0.27903487249289216</c:v>
                </c:pt>
                <c:pt idx="705">
                  <c:v>3.7691391807310066</c:v>
                </c:pt>
                <c:pt idx="706">
                  <c:v>6.3909505996226033</c:v>
                </c:pt>
                <c:pt idx="707">
                  <c:v>5.8406913582543476</c:v>
                </c:pt>
                <c:pt idx="708">
                  <c:v>2.6103350349664596</c:v>
                </c:pt>
                <c:pt idx="709">
                  <c:v>0</c:v>
                </c:pt>
                <c:pt idx="710">
                  <c:v>0</c:v>
                </c:pt>
                <c:pt idx="711">
                  <c:v>0</c:v>
                </c:pt>
                <c:pt idx="712">
                  <c:v>0</c:v>
                </c:pt>
                <c:pt idx="713">
                  <c:v>0</c:v>
                </c:pt>
                <c:pt idx="714">
                  <c:v>4.5756396991467296</c:v>
                </c:pt>
                <c:pt idx="715">
                  <c:v>10.858708418485866</c:v>
                </c:pt>
                <c:pt idx="716">
                  <c:v>7.1811904481161175</c:v>
                </c:pt>
                <c:pt idx="717">
                  <c:v>1.1254137077303854</c:v>
                </c:pt>
                <c:pt idx="718">
                  <c:v>0</c:v>
                </c:pt>
                <c:pt idx="719">
                  <c:v>0</c:v>
                </c:pt>
                <c:pt idx="720">
                  <c:v>0</c:v>
                </c:pt>
                <c:pt idx="721">
                  <c:v>0</c:v>
                </c:pt>
                <c:pt idx="722">
                  <c:v>0</c:v>
                </c:pt>
                <c:pt idx="723">
                  <c:v>0</c:v>
                </c:pt>
                <c:pt idx="724">
                  <c:v>0</c:v>
                </c:pt>
                <c:pt idx="725">
                  <c:v>0</c:v>
                </c:pt>
                <c:pt idx="726">
                  <c:v>0</c:v>
                </c:pt>
                <c:pt idx="727">
                  <c:v>0</c:v>
                </c:pt>
                <c:pt idx="728">
                  <c:v>0</c:v>
                </c:pt>
                <c:pt idx="729">
                  <c:v>0</c:v>
                </c:pt>
                <c:pt idx="730">
                  <c:v>0</c:v>
                </c:pt>
                <c:pt idx="731">
                  <c:v>0</c:v>
                </c:pt>
                <c:pt idx="732">
                  <c:v>0</c:v>
                </c:pt>
                <c:pt idx="733">
                  <c:v>0</c:v>
                </c:pt>
                <c:pt idx="734">
                  <c:v>0</c:v>
                </c:pt>
                <c:pt idx="735">
                  <c:v>0</c:v>
                </c:pt>
                <c:pt idx="736">
                  <c:v>0</c:v>
                </c:pt>
                <c:pt idx="737">
                  <c:v>0</c:v>
                </c:pt>
                <c:pt idx="738">
                  <c:v>0</c:v>
                </c:pt>
                <c:pt idx="739">
                  <c:v>0</c:v>
                </c:pt>
                <c:pt idx="740">
                  <c:v>0</c:v>
                </c:pt>
                <c:pt idx="741">
                  <c:v>0</c:v>
                </c:pt>
                <c:pt idx="742">
                  <c:v>0</c:v>
                </c:pt>
                <c:pt idx="743">
                  <c:v>0</c:v>
                </c:pt>
                <c:pt idx="744">
                  <c:v>0</c:v>
                </c:pt>
                <c:pt idx="745">
                  <c:v>0</c:v>
                </c:pt>
                <c:pt idx="746">
                  <c:v>0</c:v>
                </c:pt>
                <c:pt idx="747">
                  <c:v>0</c:v>
                </c:pt>
                <c:pt idx="748">
                  <c:v>0</c:v>
                </c:pt>
                <c:pt idx="749">
                  <c:v>0</c:v>
                </c:pt>
                <c:pt idx="750">
                  <c:v>0</c:v>
                </c:pt>
                <c:pt idx="751">
                  <c:v>0</c:v>
                </c:pt>
                <c:pt idx="752">
                  <c:v>0</c:v>
                </c:pt>
                <c:pt idx="753">
                  <c:v>0</c:v>
                </c:pt>
                <c:pt idx="754">
                  <c:v>1.20426058508595</c:v>
                </c:pt>
                <c:pt idx="755">
                  <c:v>3.4697045629288872</c:v>
                </c:pt>
                <c:pt idx="756">
                  <c:v>10.758807301620802</c:v>
                </c:pt>
                <c:pt idx="757">
                  <c:v>22.874615997819792</c:v>
                </c:pt>
                <c:pt idx="758">
                  <c:v>30.317554414959112</c:v>
                </c:pt>
                <c:pt idx="759">
                  <c:v>28.803892526960677</c:v>
                </c:pt>
                <c:pt idx="760">
                  <c:v>24.976777081609697</c:v>
                </c:pt>
                <c:pt idx="761">
                  <c:v>21.000378475953354</c:v>
                </c:pt>
                <c:pt idx="762">
                  <c:v>14.362945663152821</c:v>
                </c:pt>
                <c:pt idx="763">
                  <c:v>7.2523525302231828</c:v>
                </c:pt>
                <c:pt idx="764">
                  <c:v>0.68300630032297749</c:v>
                </c:pt>
                <c:pt idx="765">
                  <c:v>0</c:v>
                </c:pt>
                <c:pt idx="766">
                  <c:v>0</c:v>
                </c:pt>
                <c:pt idx="767">
                  <c:v>0</c:v>
                </c:pt>
                <c:pt idx="768">
                  <c:v>0</c:v>
                </c:pt>
                <c:pt idx="769">
                  <c:v>0</c:v>
                </c:pt>
                <c:pt idx="770">
                  <c:v>0</c:v>
                </c:pt>
                <c:pt idx="771">
                  <c:v>0</c:v>
                </c:pt>
                <c:pt idx="772">
                  <c:v>0</c:v>
                </c:pt>
                <c:pt idx="773">
                  <c:v>0</c:v>
                </c:pt>
                <c:pt idx="774">
                  <c:v>0</c:v>
                </c:pt>
                <c:pt idx="775">
                  <c:v>0</c:v>
                </c:pt>
                <c:pt idx="776">
                  <c:v>0</c:v>
                </c:pt>
                <c:pt idx="777">
                  <c:v>0</c:v>
                </c:pt>
                <c:pt idx="778">
                  <c:v>0</c:v>
                </c:pt>
                <c:pt idx="779">
                  <c:v>0</c:v>
                </c:pt>
                <c:pt idx="780">
                  <c:v>0</c:v>
                </c:pt>
                <c:pt idx="781">
                  <c:v>0</c:v>
                </c:pt>
                <c:pt idx="782">
                  <c:v>0</c:v>
                </c:pt>
                <c:pt idx="783">
                  <c:v>0</c:v>
                </c:pt>
                <c:pt idx="784">
                  <c:v>0</c:v>
                </c:pt>
                <c:pt idx="785">
                  <c:v>0</c:v>
                </c:pt>
                <c:pt idx="786">
                  <c:v>0</c:v>
                </c:pt>
                <c:pt idx="787">
                  <c:v>0</c:v>
                </c:pt>
                <c:pt idx="788">
                  <c:v>0</c:v>
                </c:pt>
                <c:pt idx="789">
                  <c:v>0</c:v>
                </c:pt>
                <c:pt idx="790">
                  <c:v>0</c:v>
                </c:pt>
                <c:pt idx="791">
                  <c:v>0</c:v>
                </c:pt>
                <c:pt idx="792">
                  <c:v>0</c:v>
                </c:pt>
                <c:pt idx="793">
                  <c:v>3.5376018279609953</c:v>
                </c:pt>
                <c:pt idx="794">
                  <c:v>23.717330729748014</c:v>
                </c:pt>
                <c:pt idx="795">
                  <c:v>39.444777733440858</c:v>
                </c:pt>
                <c:pt idx="796">
                  <c:v>44.35186562890992</c:v>
                </c:pt>
                <c:pt idx="797">
                  <c:v>37.487020243775575</c:v>
                </c:pt>
                <c:pt idx="798">
                  <c:v>23.393536831225322</c:v>
                </c:pt>
                <c:pt idx="799">
                  <c:v>8.612803987779678</c:v>
                </c:pt>
                <c:pt idx="800">
                  <c:v>0</c:v>
                </c:pt>
                <c:pt idx="801">
                  <c:v>0</c:v>
                </c:pt>
                <c:pt idx="802">
                  <c:v>0</c:v>
                </c:pt>
                <c:pt idx="803">
                  <c:v>0</c:v>
                </c:pt>
                <c:pt idx="804">
                  <c:v>0</c:v>
                </c:pt>
                <c:pt idx="805">
                  <c:v>0</c:v>
                </c:pt>
                <c:pt idx="806">
                  <c:v>0</c:v>
                </c:pt>
                <c:pt idx="807">
                  <c:v>0</c:v>
                </c:pt>
                <c:pt idx="808">
                  <c:v>0.81833506375774379</c:v>
                </c:pt>
                <c:pt idx="809">
                  <c:v>6.1468722035769012</c:v>
                </c:pt>
                <c:pt idx="810">
                  <c:v>11.17773940363513</c:v>
                </c:pt>
                <c:pt idx="811">
                  <c:v>20.077068015034225</c:v>
                </c:pt>
                <c:pt idx="812">
                  <c:v>25.694041537943235</c:v>
                </c:pt>
                <c:pt idx="813">
                  <c:v>25.474719805869078</c:v>
                </c:pt>
                <c:pt idx="814">
                  <c:v>24.344967228685022</c:v>
                </c:pt>
                <c:pt idx="815">
                  <c:v>23.255922843398714</c:v>
                </c:pt>
                <c:pt idx="816">
                  <c:v>19.832363514596054</c:v>
                </c:pt>
                <c:pt idx="817">
                  <c:v>14.804024990524354</c:v>
                </c:pt>
                <c:pt idx="818">
                  <c:v>6.591078624701157</c:v>
                </c:pt>
                <c:pt idx="819">
                  <c:v>0</c:v>
                </c:pt>
                <c:pt idx="820">
                  <c:v>0</c:v>
                </c:pt>
                <c:pt idx="821">
                  <c:v>0</c:v>
                </c:pt>
                <c:pt idx="822">
                  <c:v>0</c:v>
                </c:pt>
                <c:pt idx="823">
                  <c:v>0</c:v>
                </c:pt>
                <c:pt idx="824">
                  <c:v>0</c:v>
                </c:pt>
                <c:pt idx="825">
                  <c:v>0</c:v>
                </c:pt>
                <c:pt idx="826">
                  <c:v>0</c:v>
                </c:pt>
                <c:pt idx="827">
                  <c:v>0</c:v>
                </c:pt>
                <c:pt idx="828">
                  <c:v>0</c:v>
                </c:pt>
                <c:pt idx="829">
                  <c:v>0</c:v>
                </c:pt>
                <c:pt idx="830">
                  <c:v>0</c:v>
                </c:pt>
                <c:pt idx="831">
                  <c:v>0</c:v>
                </c:pt>
                <c:pt idx="832">
                  <c:v>0</c:v>
                </c:pt>
                <c:pt idx="833">
                  <c:v>0</c:v>
                </c:pt>
                <c:pt idx="834">
                  <c:v>0</c:v>
                </c:pt>
                <c:pt idx="835">
                  <c:v>0</c:v>
                </c:pt>
                <c:pt idx="836">
                  <c:v>0</c:v>
                </c:pt>
                <c:pt idx="837">
                  <c:v>0</c:v>
                </c:pt>
                <c:pt idx="838">
                  <c:v>0</c:v>
                </c:pt>
                <c:pt idx="839">
                  <c:v>0</c:v>
                </c:pt>
                <c:pt idx="840">
                  <c:v>0</c:v>
                </c:pt>
                <c:pt idx="841">
                  <c:v>0</c:v>
                </c:pt>
                <c:pt idx="842">
                  <c:v>0</c:v>
                </c:pt>
                <c:pt idx="843">
                  <c:v>0</c:v>
                </c:pt>
                <c:pt idx="844">
                  <c:v>0</c:v>
                </c:pt>
                <c:pt idx="845">
                  <c:v>0</c:v>
                </c:pt>
                <c:pt idx="846">
                  <c:v>0</c:v>
                </c:pt>
                <c:pt idx="847">
                  <c:v>0</c:v>
                </c:pt>
                <c:pt idx="848">
                  <c:v>0</c:v>
                </c:pt>
                <c:pt idx="849">
                  <c:v>0</c:v>
                </c:pt>
                <c:pt idx="850">
                  <c:v>0</c:v>
                </c:pt>
                <c:pt idx="851">
                  <c:v>0</c:v>
                </c:pt>
                <c:pt idx="852">
                  <c:v>0</c:v>
                </c:pt>
                <c:pt idx="853">
                  <c:v>0</c:v>
                </c:pt>
                <c:pt idx="854">
                  <c:v>0</c:v>
                </c:pt>
                <c:pt idx="855">
                  <c:v>0</c:v>
                </c:pt>
                <c:pt idx="856">
                  <c:v>0</c:v>
                </c:pt>
                <c:pt idx="857">
                  <c:v>0</c:v>
                </c:pt>
                <c:pt idx="858">
                  <c:v>0</c:v>
                </c:pt>
                <c:pt idx="859">
                  <c:v>0</c:v>
                </c:pt>
                <c:pt idx="860">
                  <c:v>0</c:v>
                </c:pt>
                <c:pt idx="861">
                  <c:v>0</c:v>
                </c:pt>
                <c:pt idx="862">
                  <c:v>0</c:v>
                </c:pt>
                <c:pt idx="863">
                  <c:v>0</c:v>
                </c:pt>
                <c:pt idx="864">
                  <c:v>0</c:v>
                </c:pt>
                <c:pt idx="865">
                  <c:v>0</c:v>
                </c:pt>
                <c:pt idx="866">
                  <c:v>0</c:v>
                </c:pt>
                <c:pt idx="867">
                  <c:v>0</c:v>
                </c:pt>
                <c:pt idx="868">
                  <c:v>0</c:v>
                </c:pt>
                <c:pt idx="869">
                  <c:v>0</c:v>
                </c:pt>
                <c:pt idx="870">
                  <c:v>0</c:v>
                </c:pt>
                <c:pt idx="871">
                  <c:v>0</c:v>
                </c:pt>
                <c:pt idx="872">
                  <c:v>0</c:v>
                </c:pt>
                <c:pt idx="873">
                  <c:v>0</c:v>
                </c:pt>
                <c:pt idx="874">
                  <c:v>0</c:v>
                </c:pt>
                <c:pt idx="875">
                  <c:v>0</c:v>
                </c:pt>
                <c:pt idx="876">
                  <c:v>2.9573572532891332</c:v>
                </c:pt>
                <c:pt idx="877">
                  <c:v>1.257781403767499</c:v>
                </c:pt>
                <c:pt idx="878">
                  <c:v>0</c:v>
                </c:pt>
                <c:pt idx="879">
                  <c:v>0</c:v>
                </c:pt>
                <c:pt idx="880">
                  <c:v>0</c:v>
                </c:pt>
                <c:pt idx="881">
                  <c:v>0</c:v>
                </c:pt>
                <c:pt idx="882">
                  <c:v>0</c:v>
                </c:pt>
                <c:pt idx="883">
                  <c:v>0</c:v>
                </c:pt>
                <c:pt idx="884">
                  <c:v>0</c:v>
                </c:pt>
                <c:pt idx="885">
                  <c:v>0</c:v>
                </c:pt>
                <c:pt idx="886">
                  <c:v>0</c:v>
                </c:pt>
                <c:pt idx="887">
                  <c:v>0</c:v>
                </c:pt>
                <c:pt idx="888">
                  <c:v>0</c:v>
                </c:pt>
                <c:pt idx="889">
                  <c:v>0</c:v>
                </c:pt>
                <c:pt idx="890">
                  <c:v>0</c:v>
                </c:pt>
                <c:pt idx="891">
                  <c:v>0</c:v>
                </c:pt>
                <c:pt idx="892">
                  <c:v>3.4501885269114299</c:v>
                </c:pt>
                <c:pt idx="893">
                  <c:v>4.246365306057343</c:v>
                </c:pt>
                <c:pt idx="894">
                  <c:v>2.0471640028876026</c:v>
                </c:pt>
                <c:pt idx="895">
                  <c:v>0</c:v>
                </c:pt>
                <c:pt idx="896">
                  <c:v>0</c:v>
                </c:pt>
                <c:pt idx="897">
                  <c:v>0</c:v>
                </c:pt>
                <c:pt idx="898">
                  <c:v>0</c:v>
                </c:pt>
                <c:pt idx="899">
                  <c:v>0</c:v>
                </c:pt>
                <c:pt idx="900">
                  <c:v>0</c:v>
                </c:pt>
                <c:pt idx="901">
                  <c:v>0.18338975878732014</c:v>
                </c:pt>
                <c:pt idx="902">
                  <c:v>25.138428196403815</c:v>
                </c:pt>
                <c:pt idx="903">
                  <c:v>44.35186562890992</c:v>
                </c:pt>
                <c:pt idx="904">
                  <c:v>37.487020243775575</c:v>
                </c:pt>
                <c:pt idx="905">
                  <c:v>23.393536831225322</c:v>
                </c:pt>
                <c:pt idx="906">
                  <c:v>8.612803987779678</c:v>
                </c:pt>
                <c:pt idx="907">
                  <c:v>0</c:v>
                </c:pt>
                <c:pt idx="908">
                  <c:v>0</c:v>
                </c:pt>
                <c:pt idx="909">
                  <c:v>0</c:v>
                </c:pt>
                <c:pt idx="910">
                  <c:v>0</c:v>
                </c:pt>
                <c:pt idx="911">
                  <c:v>0</c:v>
                </c:pt>
                <c:pt idx="912">
                  <c:v>0</c:v>
                </c:pt>
                <c:pt idx="913">
                  <c:v>0</c:v>
                </c:pt>
                <c:pt idx="914">
                  <c:v>0</c:v>
                </c:pt>
                <c:pt idx="915">
                  <c:v>0</c:v>
                </c:pt>
                <c:pt idx="916">
                  <c:v>0</c:v>
                </c:pt>
                <c:pt idx="917">
                  <c:v>0</c:v>
                </c:pt>
                <c:pt idx="918">
                  <c:v>0</c:v>
                </c:pt>
                <c:pt idx="919">
                  <c:v>0</c:v>
                </c:pt>
                <c:pt idx="920">
                  <c:v>0</c:v>
                </c:pt>
                <c:pt idx="921">
                  <c:v>0</c:v>
                </c:pt>
                <c:pt idx="922">
                  <c:v>0</c:v>
                </c:pt>
                <c:pt idx="923">
                  <c:v>0</c:v>
                </c:pt>
                <c:pt idx="924">
                  <c:v>0</c:v>
                </c:pt>
                <c:pt idx="925">
                  <c:v>3.151219079850756</c:v>
                </c:pt>
                <c:pt idx="926">
                  <c:v>1.6033552350857512</c:v>
                </c:pt>
                <c:pt idx="927">
                  <c:v>0</c:v>
                </c:pt>
                <c:pt idx="928">
                  <c:v>0</c:v>
                </c:pt>
                <c:pt idx="929">
                  <c:v>0</c:v>
                </c:pt>
                <c:pt idx="930">
                  <c:v>0</c:v>
                </c:pt>
                <c:pt idx="931">
                  <c:v>0</c:v>
                </c:pt>
                <c:pt idx="932">
                  <c:v>0</c:v>
                </c:pt>
                <c:pt idx="933">
                  <c:v>0</c:v>
                </c:pt>
                <c:pt idx="934">
                  <c:v>1.0850500262514247</c:v>
                </c:pt>
                <c:pt idx="935">
                  <c:v>1.7626512362025459</c:v>
                </c:pt>
                <c:pt idx="936">
                  <c:v>0</c:v>
                </c:pt>
                <c:pt idx="937">
                  <c:v>0</c:v>
                </c:pt>
                <c:pt idx="938">
                  <c:v>0</c:v>
                </c:pt>
                <c:pt idx="939">
                  <c:v>0</c:v>
                </c:pt>
                <c:pt idx="940">
                  <c:v>0</c:v>
                </c:pt>
                <c:pt idx="941">
                  <c:v>0</c:v>
                </c:pt>
                <c:pt idx="942">
                  <c:v>0</c:v>
                </c:pt>
                <c:pt idx="943">
                  <c:v>0</c:v>
                </c:pt>
                <c:pt idx="944">
                  <c:v>0</c:v>
                </c:pt>
                <c:pt idx="945">
                  <c:v>0</c:v>
                </c:pt>
                <c:pt idx="946">
                  <c:v>0</c:v>
                </c:pt>
                <c:pt idx="947">
                  <c:v>0</c:v>
                </c:pt>
                <c:pt idx="948">
                  <c:v>0</c:v>
                </c:pt>
                <c:pt idx="949">
                  <c:v>0</c:v>
                </c:pt>
                <c:pt idx="950">
                  <c:v>0</c:v>
                </c:pt>
                <c:pt idx="951">
                  <c:v>9.1395964896003559</c:v>
                </c:pt>
                <c:pt idx="952">
                  <c:v>25.082408335410911</c:v>
                </c:pt>
                <c:pt idx="953">
                  <c:v>36.453944072099873</c:v>
                </c:pt>
                <c:pt idx="954">
                  <c:v>36.912720926198482</c:v>
                </c:pt>
                <c:pt idx="955">
                  <c:v>32.744367703690777</c:v>
                </c:pt>
                <c:pt idx="956">
                  <c:v>28.430261962334249</c:v>
                </c:pt>
                <c:pt idx="957">
                  <c:v>15.968518914207365</c:v>
                </c:pt>
                <c:pt idx="958">
                  <c:v>0.4555075063104167</c:v>
                </c:pt>
                <c:pt idx="959">
                  <c:v>0</c:v>
                </c:pt>
                <c:pt idx="960">
                  <c:v>0</c:v>
                </c:pt>
                <c:pt idx="961">
                  <c:v>0</c:v>
                </c:pt>
                <c:pt idx="962">
                  <c:v>0</c:v>
                </c:pt>
                <c:pt idx="963">
                  <c:v>0</c:v>
                </c:pt>
                <c:pt idx="964">
                  <c:v>0</c:v>
                </c:pt>
                <c:pt idx="965">
                  <c:v>0</c:v>
                </c:pt>
                <c:pt idx="966">
                  <c:v>0</c:v>
                </c:pt>
                <c:pt idx="967">
                  <c:v>0</c:v>
                </c:pt>
                <c:pt idx="968">
                  <c:v>0</c:v>
                </c:pt>
                <c:pt idx="969">
                  <c:v>0</c:v>
                </c:pt>
                <c:pt idx="970">
                  <c:v>4.7391395234071627</c:v>
                </c:pt>
                <c:pt idx="971">
                  <c:v>16.109092029967343</c:v>
                </c:pt>
                <c:pt idx="972">
                  <c:v>30.588034541945881</c:v>
                </c:pt>
                <c:pt idx="973">
                  <c:v>34.965974459393784</c:v>
                </c:pt>
                <c:pt idx="974">
                  <c:v>30.726323708448511</c:v>
                </c:pt>
                <c:pt idx="975">
                  <c:v>26.350560155509484</c:v>
                </c:pt>
                <c:pt idx="976">
                  <c:v>22.086775478704556</c:v>
                </c:pt>
                <c:pt idx="977">
                  <c:v>13.805306786787748</c:v>
                </c:pt>
                <c:pt idx="978">
                  <c:v>7.6532576336873888</c:v>
                </c:pt>
                <c:pt idx="979">
                  <c:v>5.3653321044706246</c:v>
                </c:pt>
                <c:pt idx="980">
                  <c:v>3.4762174458593771</c:v>
                </c:pt>
                <c:pt idx="981">
                  <c:v>2.1364321653849854</c:v>
                </c:pt>
                <c:pt idx="982">
                  <c:v>1.6194846355364301</c:v>
                </c:pt>
                <c:pt idx="983">
                  <c:v>1.594670595112919</c:v>
                </c:pt>
                <c:pt idx="984">
                  <c:v>1.0472485898596227</c:v>
                </c:pt>
                <c:pt idx="985">
                  <c:v>0.23855691458806388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</c:v>
                </c:pt>
                <c:pt idx="1028">
                  <c:v>0</c:v>
                </c:pt>
                <c:pt idx="1029">
                  <c:v>0</c:v>
                </c:pt>
                <c:pt idx="1030">
                  <c:v>0</c:v>
                </c:pt>
                <c:pt idx="1031">
                  <c:v>0</c:v>
                </c:pt>
                <c:pt idx="1032">
                  <c:v>0</c:v>
                </c:pt>
                <c:pt idx="1033">
                  <c:v>0</c:v>
                </c:pt>
                <c:pt idx="1034">
                  <c:v>0</c:v>
                </c:pt>
                <c:pt idx="1035">
                  <c:v>0</c:v>
                </c:pt>
                <c:pt idx="1036">
                  <c:v>0</c:v>
                </c:pt>
                <c:pt idx="1037">
                  <c:v>0</c:v>
                </c:pt>
                <c:pt idx="1038">
                  <c:v>0</c:v>
                </c:pt>
                <c:pt idx="1039">
                  <c:v>0</c:v>
                </c:pt>
                <c:pt idx="1040">
                  <c:v>0</c:v>
                </c:pt>
                <c:pt idx="1041">
                  <c:v>0</c:v>
                </c:pt>
                <c:pt idx="1042">
                  <c:v>0</c:v>
                </c:pt>
                <c:pt idx="1043">
                  <c:v>0</c:v>
                </c:pt>
                <c:pt idx="1044">
                  <c:v>0</c:v>
                </c:pt>
                <c:pt idx="1045">
                  <c:v>0</c:v>
                </c:pt>
                <c:pt idx="1046">
                  <c:v>0</c:v>
                </c:pt>
                <c:pt idx="1047">
                  <c:v>0</c:v>
                </c:pt>
                <c:pt idx="1048">
                  <c:v>0</c:v>
                </c:pt>
                <c:pt idx="1049">
                  <c:v>0</c:v>
                </c:pt>
                <c:pt idx="1050">
                  <c:v>4.2145749932141658</c:v>
                </c:pt>
                <c:pt idx="1051">
                  <c:v>9.4170160304031061</c:v>
                </c:pt>
                <c:pt idx="1052">
                  <c:v>12.423641912246524</c:v>
                </c:pt>
                <c:pt idx="1053">
                  <c:v>15.499940790718258</c:v>
                </c:pt>
                <c:pt idx="1054">
                  <c:v>19.68861852419483</c:v>
                </c:pt>
                <c:pt idx="1055">
                  <c:v>24.329721090739262</c:v>
                </c:pt>
                <c:pt idx="1056">
                  <c:v>27.976465442053723</c:v>
                </c:pt>
                <c:pt idx="1057">
                  <c:v>26.935563290659125</c:v>
                </c:pt>
                <c:pt idx="1058">
                  <c:v>20.35126458295079</c:v>
                </c:pt>
                <c:pt idx="1059">
                  <c:v>14.988403213710122</c:v>
                </c:pt>
                <c:pt idx="1060">
                  <c:v>10.288155834737424</c:v>
                </c:pt>
                <c:pt idx="1061">
                  <c:v>4.7039616687666443</c:v>
                </c:pt>
                <c:pt idx="1062">
                  <c:v>0.46180259661927459</c:v>
                </c:pt>
                <c:pt idx="1063">
                  <c:v>0</c:v>
                </c:pt>
                <c:pt idx="1064">
                  <c:v>0</c:v>
                </c:pt>
                <c:pt idx="1065">
                  <c:v>0</c:v>
                </c:pt>
                <c:pt idx="1066">
                  <c:v>0</c:v>
                </c:pt>
                <c:pt idx="1067">
                  <c:v>0</c:v>
                </c:pt>
                <c:pt idx="1068">
                  <c:v>0</c:v>
                </c:pt>
                <c:pt idx="1069">
                  <c:v>0</c:v>
                </c:pt>
                <c:pt idx="1070">
                  <c:v>0</c:v>
                </c:pt>
                <c:pt idx="1071">
                  <c:v>0</c:v>
                </c:pt>
                <c:pt idx="1072">
                  <c:v>0</c:v>
                </c:pt>
                <c:pt idx="1073">
                  <c:v>0</c:v>
                </c:pt>
                <c:pt idx="1074">
                  <c:v>0</c:v>
                </c:pt>
                <c:pt idx="1075">
                  <c:v>0</c:v>
                </c:pt>
                <c:pt idx="1076">
                  <c:v>0</c:v>
                </c:pt>
                <c:pt idx="1077">
                  <c:v>0</c:v>
                </c:pt>
                <c:pt idx="1078">
                  <c:v>0</c:v>
                </c:pt>
                <c:pt idx="1079">
                  <c:v>0</c:v>
                </c:pt>
                <c:pt idx="1080">
                  <c:v>0</c:v>
                </c:pt>
                <c:pt idx="1081">
                  <c:v>0</c:v>
                </c:pt>
                <c:pt idx="1082">
                  <c:v>0</c:v>
                </c:pt>
                <c:pt idx="1083">
                  <c:v>1.6340452000935586</c:v>
                </c:pt>
                <c:pt idx="1084">
                  <c:v>8.0416513328614236</c:v>
                </c:pt>
                <c:pt idx="1085">
                  <c:v>3.1722748863769263</c:v>
                </c:pt>
                <c:pt idx="1086">
                  <c:v>0</c:v>
                </c:pt>
                <c:pt idx="1087">
                  <c:v>0</c:v>
                </c:pt>
                <c:pt idx="1088">
                  <c:v>0</c:v>
                </c:pt>
                <c:pt idx="1089">
                  <c:v>0</c:v>
                </c:pt>
                <c:pt idx="1090">
                  <c:v>0</c:v>
                </c:pt>
                <c:pt idx="1091">
                  <c:v>0</c:v>
                </c:pt>
                <c:pt idx="1092">
                  <c:v>0</c:v>
                </c:pt>
                <c:pt idx="1093">
                  <c:v>0</c:v>
                </c:pt>
                <c:pt idx="1094">
                  <c:v>0</c:v>
                </c:pt>
                <c:pt idx="1095">
                  <c:v>0</c:v>
                </c:pt>
                <c:pt idx="1096">
                  <c:v>0</c:v>
                </c:pt>
                <c:pt idx="1097">
                  <c:v>0</c:v>
                </c:pt>
                <c:pt idx="1098">
                  <c:v>0</c:v>
                </c:pt>
                <c:pt idx="1099">
                  <c:v>7.9806794153934879</c:v>
                </c:pt>
                <c:pt idx="1100">
                  <c:v>9.1742929927493702</c:v>
                </c:pt>
                <c:pt idx="1101">
                  <c:v>1.0431046617254991</c:v>
                </c:pt>
                <c:pt idx="1102">
                  <c:v>0</c:v>
                </c:pt>
                <c:pt idx="1103">
                  <c:v>0</c:v>
                </c:pt>
                <c:pt idx="1104">
                  <c:v>0</c:v>
                </c:pt>
                <c:pt idx="1105">
                  <c:v>0</c:v>
                </c:pt>
                <c:pt idx="1106">
                  <c:v>0</c:v>
                </c:pt>
                <c:pt idx="1107">
                  <c:v>0</c:v>
                </c:pt>
                <c:pt idx="1108">
                  <c:v>0</c:v>
                </c:pt>
                <c:pt idx="1109">
                  <c:v>3.2329460846863691</c:v>
                </c:pt>
                <c:pt idx="1110">
                  <c:v>2.8521569373952564</c:v>
                </c:pt>
                <c:pt idx="1111">
                  <c:v>0</c:v>
                </c:pt>
                <c:pt idx="1112">
                  <c:v>0</c:v>
                </c:pt>
                <c:pt idx="1113">
                  <c:v>0</c:v>
                </c:pt>
                <c:pt idx="1114">
                  <c:v>0</c:v>
                </c:pt>
                <c:pt idx="1115">
                  <c:v>0</c:v>
                </c:pt>
                <c:pt idx="1116">
                  <c:v>0</c:v>
                </c:pt>
                <c:pt idx="1117">
                  <c:v>0</c:v>
                </c:pt>
                <c:pt idx="1118">
                  <c:v>0</c:v>
                </c:pt>
                <c:pt idx="1119">
                  <c:v>2.5239908367936175</c:v>
                </c:pt>
                <c:pt idx="1120">
                  <c:v>0</c:v>
                </c:pt>
                <c:pt idx="1121">
                  <c:v>0</c:v>
                </c:pt>
                <c:pt idx="1122">
                  <c:v>0</c:v>
                </c:pt>
                <c:pt idx="1123">
                  <c:v>3.6354888887549457</c:v>
                </c:pt>
                <c:pt idx="1124">
                  <c:v>16.087698896542094</c:v>
                </c:pt>
                <c:pt idx="1125">
                  <c:v>31.405265214971642</c:v>
                </c:pt>
                <c:pt idx="1126">
                  <c:v>42.071716023250033</c:v>
                </c:pt>
                <c:pt idx="1127">
                  <c:v>42.450163924347137</c:v>
                </c:pt>
                <c:pt idx="1128">
                  <c:v>37.686300038798798</c:v>
                </c:pt>
                <c:pt idx="1129">
                  <c:v>28.65886434421763</c:v>
                </c:pt>
                <c:pt idx="1130">
                  <c:v>20.112357116035636</c:v>
                </c:pt>
                <c:pt idx="1131">
                  <c:v>16.024679220900154</c:v>
                </c:pt>
                <c:pt idx="1132">
                  <c:v>14.372609303642914</c:v>
                </c:pt>
                <c:pt idx="1133">
                  <c:v>14.164911838585668</c:v>
                </c:pt>
                <c:pt idx="1134">
                  <c:v>13.189761529981165</c:v>
                </c:pt>
                <c:pt idx="1135">
                  <c:v>10.298992683322043</c:v>
                </c:pt>
                <c:pt idx="1136">
                  <c:v>5.8400983087459792</c:v>
                </c:pt>
                <c:pt idx="1137">
                  <c:v>1.6152836055600293</c:v>
                </c:pt>
                <c:pt idx="1138">
                  <c:v>0</c:v>
                </c:pt>
                <c:pt idx="1139">
                  <c:v>0</c:v>
                </c:pt>
                <c:pt idx="1140">
                  <c:v>0</c:v>
                </c:pt>
                <c:pt idx="1141">
                  <c:v>0</c:v>
                </c:pt>
                <c:pt idx="1142">
                  <c:v>0</c:v>
                </c:pt>
                <c:pt idx="1143">
                  <c:v>0</c:v>
                </c:pt>
                <c:pt idx="1144">
                  <c:v>0</c:v>
                </c:pt>
                <c:pt idx="1145">
                  <c:v>0</c:v>
                </c:pt>
                <c:pt idx="1146">
                  <c:v>1.6014426537710733</c:v>
                </c:pt>
                <c:pt idx="1147">
                  <c:v>13.44328491041623</c:v>
                </c:pt>
                <c:pt idx="1148">
                  <c:v>12.79473863377584</c:v>
                </c:pt>
                <c:pt idx="1149">
                  <c:v>5.7312883224759288</c:v>
                </c:pt>
                <c:pt idx="1150">
                  <c:v>1.014811855878534</c:v>
                </c:pt>
                <c:pt idx="1151">
                  <c:v>0</c:v>
                </c:pt>
                <c:pt idx="1152">
                  <c:v>0</c:v>
                </c:pt>
                <c:pt idx="1153">
                  <c:v>0</c:v>
                </c:pt>
                <c:pt idx="1154">
                  <c:v>0</c:v>
                </c:pt>
                <c:pt idx="1155">
                  <c:v>0</c:v>
                </c:pt>
                <c:pt idx="1156">
                  <c:v>0</c:v>
                </c:pt>
                <c:pt idx="1157">
                  <c:v>0</c:v>
                </c:pt>
                <c:pt idx="1158">
                  <c:v>0</c:v>
                </c:pt>
                <c:pt idx="1159">
                  <c:v>0</c:v>
                </c:pt>
                <c:pt idx="1160">
                  <c:v>0</c:v>
                </c:pt>
                <c:pt idx="1161">
                  <c:v>0</c:v>
                </c:pt>
                <c:pt idx="1162">
                  <c:v>0</c:v>
                </c:pt>
                <c:pt idx="1163">
                  <c:v>0</c:v>
                </c:pt>
                <c:pt idx="1164">
                  <c:v>0</c:v>
                </c:pt>
                <c:pt idx="1165">
                  <c:v>0</c:v>
                </c:pt>
                <c:pt idx="1166">
                  <c:v>0</c:v>
                </c:pt>
                <c:pt idx="1167">
                  <c:v>0</c:v>
                </c:pt>
                <c:pt idx="1168">
                  <c:v>0</c:v>
                </c:pt>
                <c:pt idx="1169">
                  <c:v>0</c:v>
                </c:pt>
                <c:pt idx="1170">
                  <c:v>0</c:v>
                </c:pt>
                <c:pt idx="1171">
                  <c:v>0</c:v>
                </c:pt>
                <c:pt idx="1172">
                  <c:v>0</c:v>
                </c:pt>
                <c:pt idx="1173">
                  <c:v>0</c:v>
                </c:pt>
                <c:pt idx="1174">
                  <c:v>0</c:v>
                </c:pt>
                <c:pt idx="1175">
                  <c:v>0</c:v>
                </c:pt>
                <c:pt idx="1176">
                  <c:v>0</c:v>
                </c:pt>
                <c:pt idx="1177">
                  <c:v>0</c:v>
                </c:pt>
                <c:pt idx="1178">
                  <c:v>0</c:v>
                </c:pt>
                <c:pt idx="1179">
                  <c:v>0</c:v>
                </c:pt>
                <c:pt idx="1180">
                  <c:v>0</c:v>
                </c:pt>
                <c:pt idx="1181">
                  <c:v>0</c:v>
                </c:pt>
                <c:pt idx="1182">
                  <c:v>0</c:v>
                </c:pt>
                <c:pt idx="1183">
                  <c:v>0</c:v>
                </c:pt>
                <c:pt idx="1184">
                  <c:v>0</c:v>
                </c:pt>
                <c:pt idx="1185">
                  <c:v>0</c:v>
                </c:pt>
                <c:pt idx="1186">
                  <c:v>0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0</c:v>
                </c:pt>
                <c:pt idx="1196">
                  <c:v>0</c:v>
                </c:pt>
                <c:pt idx="1197">
                  <c:v>0</c:v>
                </c:pt>
                <c:pt idx="1198">
                  <c:v>0</c:v>
                </c:pt>
                <c:pt idx="1199">
                  <c:v>0</c:v>
                </c:pt>
                <c:pt idx="1200">
                  <c:v>0</c:v>
                </c:pt>
                <c:pt idx="1201">
                  <c:v>0</c:v>
                </c:pt>
                <c:pt idx="1202">
                  <c:v>0</c:v>
                </c:pt>
                <c:pt idx="1203">
                  <c:v>0</c:v>
                </c:pt>
                <c:pt idx="1204">
                  <c:v>0</c:v>
                </c:pt>
                <c:pt idx="1205">
                  <c:v>0</c:v>
                </c:pt>
                <c:pt idx="1206">
                  <c:v>0</c:v>
                </c:pt>
                <c:pt idx="1207">
                  <c:v>0</c:v>
                </c:pt>
                <c:pt idx="1208">
                  <c:v>0</c:v>
                </c:pt>
                <c:pt idx="1209">
                  <c:v>0</c:v>
                </c:pt>
                <c:pt idx="1210">
                  <c:v>0</c:v>
                </c:pt>
                <c:pt idx="1211">
                  <c:v>0</c:v>
                </c:pt>
                <c:pt idx="1212">
                  <c:v>0</c:v>
                </c:pt>
                <c:pt idx="1213">
                  <c:v>0</c:v>
                </c:pt>
                <c:pt idx="1214">
                  <c:v>0</c:v>
                </c:pt>
                <c:pt idx="1215">
                  <c:v>0</c:v>
                </c:pt>
                <c:pt idx="1216">
                  <c:v>0</c:v>
                </c:pt>
                <c:pt idx="1217">
                  <c:v>0</c:v>
                </c:pt>
                <c:pt idx="1218">
                  <c:v>0</c:v>
                </c:pt>
                <c:pt idx="1219">
                  <c:v>0</c:v>
                </c:pt>
                <c:pt idx="1220">
                  <c:v>0</c:v>
                </c:pt>
                <c:pt idx="1221">
                  <c:v>0</c:v>
                </c:pt>
                <c:pt idx="1222">
                  <c:v>0</c:v>
                </c:pt>
                <c:pt idx="1223">
                  <c:v>0</c:v>
                </c:pt>
                <c:pt idx="1224">
                  <c:v>0</c:v>
                </c:pt>
                <c:pt idx="1225">
                  <c:v>0</c:v>
                </c:pt>
                <c:pt idx="1226">
                  <c:v>0</c:v>
                </c:pt>
                <c:pt idx="1227">
                  <c:v>0</c:v>
                </c:pt>
                <c:pt idx="1228">
                  <c:v>0</c:v>
                </c:pt>
                <c:pt idx="1229">
                  <c:v>0</c:v>
                </c:pt>
                <c:pt idx="1230">
                  <c:v>0</c:v>
                </c:pt>
                <c:pt idx="1231">
                  <c:v>0</c:v>
                </c:pt>
                <c:pt idx="1232">
                  <c:v>0</c:v>
                </c:pt>
                <c:pt idx="1233">
                  <c:v>0</c:v>
                </c:pt>
                <c:pt idx="1234">
                  <c:v>0</c:v>
                </c:pt>
                <c:pt idx="1235">
                  <c:v>0</c:v>
                </c:pt>
                <c:pt idx="1236">
                  <c:v>0</c:v>
                </c:pt>
                <c:pt idx="1237">
                  <c:v>0</c:v>
                </c:pt>
                <c:pt idx="1238">
                  <c:v>0</c:v>
                </c:pt>
                <c:pt idx="1239">
                  <c:v>0</c:v>
                </c:pt>
                <c:pt idx="1240">
                  <c:v>0</c:v>
                </c:pt>
                <c:pt idx="1241">
                  <c:v>0</c:v>
                </c:pt>
                <c:pt idx="1242">
                  <c:v>0</c:v>
                </c:pt>
                <c:pt idx="1243">
                  <c:v>0</c:v>
                </c:pt>
                <c:pt idx="1244">
                  <c:v>0</c:v>
                </c:pt>
                <c:pt idx="1245">
                  <c:v>0</c:v>
                </c:pt>
                <c:pt idx="1246">
                  <c:v>0</c:v>
                </c:pt>
                <c:pt idx="1247">
                  <c:v>0</c:v>
                </c:pt>
                <c:pt idx="1248">
                  <c:v>0</c:v>
                </c:pt>
                <c:pt idx="1249">
                  <c:v>0</c:v>
                </c:pt>
                <c:pt idx="1250">
                  <c:v>0</c:v>
                </c:pt>
                <c:pt idx="1251">
                  <c:v>0</c:v>
                </c:pt>
                <c:pt idx="1252">
                  <c:v>0</c:v>
                </c:pt>
                <c:pt idx="1253">
                  <c:v>0</c:v>
                </c:pt>
                <c:pt idx="1254">
                  <c:v>0</c:v>
                </c:pt>
                <c:pt idx="1255">
                  <c:v>0</c:v>
                </c:pt>
                <c:pt idx="1256">
                  <c:v>0</c:v>
                </c:pt>
                <c:pt idx="1257">
                  <c:v>0</c:v>
                </c:pt>
                <c:pt idx="1258">
                  <c:v>0</c:v>
                </c:pt>
                <c:pt idx="1259">
                  <c:v>0</c:v>
                </c:pt>
                <c:pt idx="1260">
                  <c:v>0</c:v>
                </c:pt>
                <c:pt idx="1261">
                  <c:v>0</c:v>
                </c:pt>
                <c:pt idx="1262">
                  <c:v>0</c:v>
                </c:pt>
                <c:pt idx="1263">
                  <c:v>0</c:v>
                </c:pt>
                <c:pt idx="1264">
                  <c:v>0</c:v>
                </c:pt>
                <c:pt idx="1265">
                  <c:v>0</c:v>
                </c:pt>
                <c:pt idx="1266">
                  <c:v>0</c:v>
                </c:pt>
                <c:pt idx="1267">
                  <c:v>0</c:v>
                </c:pt>
                <c:pt idx="1268">
                  <c:v>0</c:v>
                </c:pt>
                <c:pt idx="1269">
                  <c:v>0</c:v>
                </c:pt>
                <c:pt idx="1270">
                  <c:v>0</c:v>
                </c:pt>
                <c:pt idx="1271">
                  <c:v>0</c:v>
                </c:pt>
                <c:pt idx="1272">
                  <c:v>0</c:v>
                </c:pt>
                <c:pt idx="1273">
                  <c:v>0</c:v>
                </c:pt>
                <c:pt idx="1274">
                  <c:v>0</c:v>
                </c:pt>
                <c:pt idx="1275">
                  <c:v>0</c:v>
                </c:pt>
                <c:pt idx="1276">
                  <c:v>0</c:v>
                </c:pt>
                <c:pt idx="1277">
                  <c:v>0</c:v>
                </c:pt>
                <c:pt idx="1278">
                  <c:v>0</c:v>
                </c:pt>
                <c:pt idx="1279">
                  <c:v>0</c:v>
                </c:pt>
                <c:pt idx="1280">
                  <c:v>0</c:v>
                </c:pt>
                <c:pt idx="1281">
                  <c:v>0</c:v>
                </c:pt>
                <c:pt idx="1282">
                  <c:v>0</c:v>
                </c:pt>
                <c:pt idx="1283">
                  <c:v>0</c:v>
                </c:pt>
                <c:pt idx="1284">
                  <c:v>0</c:v>
                </c:pt>
                <c:pt idx="1285">
                  <c:v>0</c:v>
                </c:pt>
                <c:pt idx="1286">
                  <c:v>0</c:v>
                </c:pt>
                <c:pt idx="1287">
                  <c:v>0</c:v>
                </c:pt>
                <c:pt idx="1288">
                  <c:v>0</c:v>
                </c:pt>
                <c:pt idx="1289">
                  <c:v>0</c:v>
                </c:pt>
                <c:pt idx="1290">
                  <c:v>0</c:v>
                </c:pt>
                <c:pt idx="1291">
                  <c:v>0</c:v>
                </c:pt>
                <c:pt idx="1292">
                  <c:v>0</c:v>
                </c:pt>
                <c:pt idx="1293">
                  <c:v>0</c:v>
                </c:pt>
                <c:pt idx="1294">
                  <c:v>0</c:v>
                </c:pt>
                <c:pt idx="1295">
                  <c:v>0</c:v>
                </c:pt>
                <c:pt idx="1296">
                  <c:v>0</c:v>
                </c:pt>
                <c:pt idx="1297">
                  <c:v>0</c:v>
                </c:pt>
                <c:pt idx="1298">
                  <c:v>0</c:v>
                </c:pt>
                <c:pt idx="1299">
                  <c:v>0</c:v>
                </c:pt>
                <c:pt idx="1300">
                  <c:v>0</c:v>
                </c:pt>
                <c:pt idx="1301">
                  <c:v>0</c:v>
                </c:pt>
                <c:pt idx="1302">
                  <c:v>0</c:v>
                </c:pt>
                <c:pt idx="1303">
                  <c:v>0</c:v>
                </c:pt>
                <c:pt idx="1304">
                  <c:v>0</c:v>
                </c:pt>
                <c:pt idx="1305">
                  <c:v>0</c:v>
                </c:pt>
                <c:pt idx="1306">
                  <c:v>0</c:v>
                </c:pt>
                <c:pt idx="1307">
                  <c:v>0</c:v>
                </c:pt>
                <c:pt idx="1308">
                  <c:v>0</c:v>
                </c:pt>
                <c:pt idx="1309">
                  <c:v>0</c:v>
                </c:pt>
                <c:pt idx="1310">
                  <c:v>0</c:v>
                </c:pt>
                <c:pt idx="1311">
                  <c:v>0</c:v>
                </c:pt>
                <c:pt idx="1312">
                  <c:v>0</c:v>
                </c:pt>
                <c:pt idx="1313">
                  <c:v>0</c:v>
                </c:pt>
                <c:pt idx="1314">
                  <c:v>0</c:v>
                </c:pt>
                <c:pt idx="1315">
                  <c:v>0</c:v>
                </c:pt>
                <c:pt idx="1316">
                  <c:v>0</c:v>
                </c:pt>
                <c:pt idx="1317">
                  <c:v>0</c:v>
                </c:pt>
                <c:pt idx="1318">
                  <c:v>0</c:v>
                </c:pt>
                <c:pt idx="1319">
                  <c:v>0</c:v>
                </c:pt>
                <c:pt idx="1320">
                  <c:v>0</c:v>
                </c:pt>
                <c:pt idx="1321">
                  <c:v>0</c:v>
                </c:pt>
                <c:pt idx="1322">
                  <c:v>0</c:v>
                </c:pt>
                <c:pt idx="1323">
                  <c:v>0</c:v>
                </c:pt>
                <c:pt idx="1324">
                  <c:v>0</c:v>
                </c:pt>
                <c:pt idx="1325">
                  <c:v>0</c:v>
                </c:pt>
                <c:pt idx="1326">
                  <c:v>0</c:v>
                </c:pt>
                <c:pt idx="1327">
                  <c:v>0</c:v>
                </c:pt>
                <c:pt idx="1328">
                  <c:v>0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0</c:v>
                </c:pt>
                <c:pt idx="1333">
                  <c:v>0</c:v>
                </c:pt>
                <c:pt idx="1334">
                  <c:v>0</c:v>
                </c:pt>
                <c:pt idx="1335">
                  <c:v>0</c:v>
                </c:pt>
                <c:pt idx="1336">
                  <c:v>0</c:v>
                </c:pt>
                <c:pt idx="1337">
                  <c:v>0</c:v>
                </c:pt>
                <c:pt idx="1338">
                  <c:v>0</c:v>
                </c:pt>
                <c:pt idx="1339">
                  <c:v>0</c:v>
                </c:pt>
                <c:pt idx="1340">
                  <c:v>0</c:v>
                </c:pt>
                <c:pt idx="1341">
                  <c:v>0</c:v>
                </c:pt>
                <c:pt idx="1342">
                  <c:v>0</c:v>
                </c:pt>
                <c:pt idx="1343">
                  <c:v>0</c:v>
                </c:pt>
                <c:pt idx="1344">
                  <c:v>0</c:v>
                </c:pt>
                <c:pt idx="1345">
                  <c:v>0</c:v>
                </c:pt>
                <c:pt idx="1346">
                  <c:v>0</c:v>
                </c:pt>
                <c:pt idx="1347">
                  <c:v>0</c:v>
                </c:pt>
                <c:pt idx="1348">
                  <c:v>0</c:v>
                </c:pt>
                <c:pt idx="1349">
                  <c:v>0</c:v>
                </c:pt>
                <c:pt idx="1350">
                  <c:v>0</c:v>
                </c:pt>
                <c:pt idx="1351">
                  <c:v>0.5906410359201949</c:v>
                </c:pt>
                <c:pt idx="1352">
                  <c:v>3.1377610613918585</c:v>
                </c:pt>
                <c:pt idx="1353">
                  <c:v>4.1707165897925877</c:v>
                </c:pt>
                <c:pt idx="1354">
                  <c:v>5.1763238814924009</c:v>
                </c:pt>
                <c:pt idx="1355">
                  <c:v>6.8112252955842401</c:v>
                </c:pt>
                <c:pt idx="1356">
                  <c:v>9.7215877892176898</c:v>
                </c:pt>
                <c:pt idx="1357">
                  <c:v>11.840691271648073</c:v>
                </c:pt>
                <c:pt idx="1358">
                  <c:v>13.192412621858345</c:v>
                </c:pt>
                <c:pt idx="1359">
                  <c:v>15.040389268305191</c:v>
                </c:pt>
                <c:pt idx="1360">
                  <c:v>15.541173440881165</c:v>
                </c:pt>
                <c:pt idx="1361">
                  <c:v>10.28426172951928</c:v>
                </c:pt>
                <c:pt idx="1362">
                  <c:v>0.29803265437229537</c:v>
                </c:pt>
                <c:pt idx="1363">
                  <c:v>0</c:v>
                </c:pt>
                <c:pt idx="1364">
                  <c:v>0</c:v>
                </c:pt>
                <c:pt idx="1365">
                  <c:v>0</c:v>
                </c:pt>
                <c:pt idx="1366">
                  <c:v>0</c:v>
                </c:pt>
                <c:pt idx="1367">
                  <c:v>0</c:v>
                </c:pt>
                <c:pt idx="1368">
                  <c:v>5.1471877672561792</c:v>
                </c:pt>
                <c:pt idx="1369">
                  <c:v>9.7311993922240401</c:v>
                </c:pt>
                <c:pt idx="1370">
                  <c:v>2.7273982126319094</c:v>
                </c:pt>
                <c:pt idx="1371">
                  <c:v>0</c:v>
                </c:pt>
                <c:pt idx="1372">
                  <c:v>0</c:v>
                </c:pt>
                <c:pt idx="1373">
                  <c:v>0</c:v>
                </c:pt>
                <c:pt idx="1374">
                  <c:v>0</c:v>
                </c:pt>
                <c:pt idx="1375">
                  <c:v>7.0927005581496134</c:v>
                </c:pt>
                <c:pt idx="1376">
                  <c:v>19.125090516620265</c:v>
                </c:pt>
                <c:pt idx="1377">
                  <c:v>34.239162411754457</c:v>
                </c:pt>
                <c:pt idx="1378">
                  <c:v>38.746836626126665</c:v>
                </c:pt>
                <c:pt idx="1379">
                  <c:v>34.651206882625338</c:v>
                </c:pt>
                <c:pt idx="1380">
                  <c:v>30.400570492094271</c:v>
                </c:pt>
                <c:pt idx="1381">
                  <c:v>17.830826617229231</c:v>
                </c:pt>
                <c:pt idx="1382">
                  <c:v>0</c:v>
                </c:pt>
                <c:pt idx="1383">
                  <c:v>0</c:v>
                </c:pt>
                <c:pt idx="1384">
                  <c:v>0</c:v>
                </c:pt>
                <c:pt idx="1385">
                  <c:v>0</c:v>
                </c:pt>
                <c:pt idx="1386">
                  <c:v>0</c:v>
                </c:pt>
                <c:pt idx="1387">
                  <c:v>0</c:v>
                </c:pt>
                <c:pt idx="1388">
                  <c:v>0</c:v>
                </c:pt>
                <c:pt idx="1389">
                  <c:v>0</c:v>
                </c:pt>
                <c:pt idx="1390">
                  <c:v>0</c:v>
                </c:pt>
                <c:pt idx="1391">
                  <c:v>0</c:v>
                </c:pt>
                <c:pt idx="1392">
                  <c:v>0</c:v>
                </c:pt>
                <c:pt idx="1393">
                  <c:v>0</c:v>
                </c:pt>
                <c:pt idx="1394">
                  <c:v>0</c:v>
                </c:pt>
                <c:pt idx="1395">
                  <c:v>0</c:v>
                </c:pt>
                <c:pt idx="1396">
                  <c:v>0</c:v>
                </c:pt>
                <c:pt idx="1397">
                  <c:v>0</c:v>
                </c:pt>
                <c:pt idx="1398">
                  <c:v>2.21019621979646</c:v>
                </c:pt>
                <c:pt idx="1399">
                  <c:v>4.7035424163768154</c:v>
                </c:pt>
                <c:pt idx="1400">
                  <c:v>7.0805519100327396</c:v>
                </c:pt>
                <c:pt idx="1401">
                  <c:v>8.3941117119005852</c:v>
                </c:pt>
                <c:pt idx="1402">
                  <c:v>10.902644403923112</c:v>
                </c:pt>
                <c:pt idx="1403">
                  <c:v>17.689485223983993</c:v>
                </c:pt>
                <c:pt idx="1404">
                  <c:v>28.584892623153003</c:v>
                </c:pt>
                <c:pt idx="1405">
                  <c:v>31.698896444128515</c:v>
                </c:pt>
                <c:pt idx="1406">
                  <c:v>22.463559318772948</c:v>
                </c:pt>
                <c:pt idx="1407">
                  <c:v>8.3035969279555957</c:v>
                </c:pt>
                <c:pt idx="1408">
                  <c:v>0</c:v>
                </c:pt>
                <c:pt idx="1409">
                  <c:v>0</c:v>
                </c:pt>
                <c:pt idx="1410">
                  <c:v>0</c:v>
                </c:pt>
                <c:pt idx="1411">
                  <c:v>0</c:v>
                </c:pt>
                <c:pt idx="1412">
                  <c:v>0</c:v>
                </c:pt>
                <c:pt idx="1413">
                  <c:v>0</c:v>
                </c:pt>
                <c:pt idx="1414">
                  <c:v>0</c:v>
                </c:pt>
                <c:pt idx="1415">
                  <c:v>0</c:v>
                </c:pt>
                <c:pt idx="1416">
                  <c:v>0</c:v>
                </c:pt>
                <c:pt idx="1417">
                  <c:v>0</c:v>
                </c:pt>
                <c:pt idx="1418">
                  <c:v>0</c:v>
                </c:pt>
                <c:pt idx="1419">
                  <c:v>0</c:v>
                </c:pt>
                <c:pt idx="1420">
                  <c:v>0</c:v>
                </c:pt>
                <c:pt idx="1421">
                  <c:v>8.0597710001395129</c:v>
                </c:pt>
                <c:pt idx="1422">
                  <c:v>15.493941369203721</c:v>
                </c:pt>
                <c:pt idx="1423">
                  <c:v>9.2529741714114664</c:v>
                </c:pt>
                <c:pt idx="1424">
                  <c:v>0</c:v>
                </c:pt>
                <c:pt idx="1425">
                  <c:v>0</c:v>
                </c:pt>
                <c:pt idx="1426">
                  <c:v>0</c:v>
                </c:pt>
                <c:pt idx="1427">
                  <c:v>0</c:v>
                </c:pt>
                <c:pt idx="1428">
                  <c:v>0</c:v>
                </c:pt>
                <c:pt idx="1429">
                  <c:v>0</c:v>
                </c:pt>
                <c:pt idx="1430">
                  <c:v>4.3156117298320114</c:v>
                </c:pt>
                <c:pt idx="1431">
                  <c:v>14.983867044834899</c:v>
                </c:pt>
                <c:pt idx="1432">
                  <c:v>25.707580106266036</c:v>
                </c:pt>
                <c:pt idx="1433">
                  <c:v>27.43535281189229</c:v>
                </c:pt>
                <c:pt idx="1434">
                  <c:v>23.21003194150526</c:v>
                </c:pt>
                <c:pt idx="1435">
                  <c:v>11.293154867505779</c:v>
                </c:pt>
                <c:pt idx="1436">
                  <c:v>0</c:v>
                </c:pt>
                <c:pt idx="1437">
                  <c:v>0</c:v>
                </c:pt>
                <c:pt idx="1438">
                  <c:v>0</c:v>
                </c:pt>
                <c:pt idx="1439">
                  <c:v>0</c:v>
                </c:pt>
                <c:pt idx="1440">
                  <c:v>0</c:v>
                </c:pt>
                <c:pt idx="1441">
                  <c:v>3.0367150273688535</c:v>
                </c:pt>
                <c:pt idx="1442">
                  <c:v>3.8982813621328427</c:v>
                </c:pt>
                <c:pt idx="1443">
                  <c:v>1.1303324188388124</c:v>
                </c:pt>
                <c:pt idx="1444">
                  <c:v>0</c:v>
                </c:pt>
                <c:pt idx="1445">
                  <c:v>0</c:v>
                </c:pt>
                <c:pt idx="1446">
                  <c:v>0</c:v>
                </c:pt>
                <c:pt idx="1447">
                  <c:v>4.2461963557954441</c:v>
                </c:pt>
                <c:pt idx="1448">
                  <c:v>9.8123613620312771</c:v>
                </c:pt>
                <c:pt idx="1449">
                  <c:v>8.6948376235874338</c:v>
                </c:pt>
                <c:pt idx="1450">
                  <c:v>3.3273578230546641</c:v>
                </c:pt>
                <c:pt idx="1451">
                  <c:v>0.41508018504106359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0</c:v>
                </c:pt>
                <c:pt idx="1480">
                  <c:v>0</c:v>
                </c:pt>
                <c:pt idx="1481">
                  <c:v>0</c:v>
                </c:pt>
                <c:pt idx="1482">
                  <c:v>0</c:v>
                </c:pt>
                <c:pt idx="1483">
                  <c:v>0</c:v>
                </c:pt>
                <c:pt idx="1484">
                  <c:v>0</c:v>
                </c:pt>
                <c:pt idx="1485">
                  <c:v>0</c:v>
                </c:pt>
                <c:pt idx="1486">
                  <c:v>0</c:v>
                </c:pt>
                <c:pt idx="1487">
                  <c:v>0</c:v>
                </c:pt>
                <c:pt idx="1488">
                  <c:v>0</c:v>
                </c:pt>
                <c:pt idx="1489">
                  <c:v>0</c:v>
                </c:pt>
                <c:pt idx="1490">
                  <c:v>0</c:v>
                </c:pt>
                <c:pt idx="1491">
                  <c:v>0</c:v>
                </c:pt>
                <c:pt idx="1492">
                  <c:v>0</c:v>
                </c:pt>
                <c:pt idx="1493">
                  <c:v>0</c:v>
                </c:pt>
                <c:pt idx="1494">
                  <c:v>0</c:v>
                </c:pt>
                <c:pt idx="1495">
                  <c:v>0</c:v>
                </c:pt>
                <c:pt idx="1496">
                  <c:v>0</c:v>
                </c:pt>
                <c:pt idx="1497">
                  <c:v>0</c:v>
                </c:pt>
                <c:pt idx="1498">
                  <c:v>0</c:v>
                </c:pt>
                <c:pt idx="1499">
                  <c:v>0</c:v>
                </c:pt>
                <c:pt idx="1500">
                  <c:v>0</c:v>
                </c:pt>
                <c:pt idx="1501">
                  <c:v>0</c:v>
                </c:pt>
                <c:pt idx="1502">
                  <c:v>0</c:v>
                </c:pt>
                <c:pt idx="1503">
                  <c:v>0</c:v>
                </c:pt>
                <c:pt idx="1504">
                  <c:v>0</c:v>
                </c:pt>
                <c:pt idx="1505">
                  <c:v>0</c:v>
                </c:pt>
                <c:pt idx="1506">
                  <c:v>0</c:v>
                </c:pt>
                <c:pt idx="1507">
                  <c:v>0</c:v>
                </c:pt>
                <c:pt idx="1508">
                  <c:v>0</c:v>
                </c:pt>
                <c:pt idx="1509">
                  <c:v>0</c:v>
                </c:pt>
                <c:pt idx="1510">
                  <c:v>0</c:v>
                </c:pt>
                <c:pt idx="1511">
                  <c:v>0</c:v>
                </c:pt>
                <c:pt idx="1512">
                  <c:v>0</c:v>
                </c:pt>
                <c:pt idx="1513">
                  <c:v>0</c:v>
                </c:pt>
                <c:pt idx="1514">
                  <c:v>0</c:v>
                </c:pt>
                <c:pt idx="1515">
                  <c:v>0</c:v>
                </c:pt>
                <c:pt idx="1516">
                  <c:v>0</c:v>
                </c:pt>
                <c:pt idx="1517">
                  <c:v>0</c:v>
                </c:pt>
                <c:pt idx="1518">
                  <c:v>0</c:v>
                </c:pt>
                <c:pt idx="1519">
                  <c:v>0</c:v>
                </c:pt>
                <c:pt idx="1520">
                  <c:v>0</c:v>
                </c:pt>
                <c:pt idx="1521">
                  <c:v>0</c:v>
                </c:pt>
                <c:pt idx="1522">
                  <c:v>0</c:v>
                </c:pt>
                <c:pt idx="1523">
                  <c:v>0</c:v>
                </c:pt>
                <c:pt idx="1524">
                  <c:v>0</c:v>
                </c:pt>
                <c:pt idx="1525">
                  <c:v>4.3338282118797746</c:v>
                </c:pt>
                <c:pt idx="1526">
                  <c:v>11.804860844921723</c:v>
                </c:pt>
                <c:pt idx="1527">
                  <c:v>16.345277183853185</c:v>
                </c:pt>
                <c:pt idx="1528">
                  <c:v>16.26341306394843</c:v>
                </c:pt>
                <c:pt idx="1529">
                  <c:v>12.603084111548325</c:v>
                </c:pt>
                <c:pt idx="1530">
                  <c:v>7.4122996965724575</c:v>
                </c:pt>
                <c:pt idx="1531">
                  <c:v>1.3059985550836313</c:v>
                </c:pt>
                <c:pt idx="1532">
                  <c:v>0</c:v>
                </c:pt>
                <c:pt idx="1533">
                  <c:v>0</c:v>
                </c:pt>
                <c:pt idx="1534">
                  <c:v>0</c:v>
                </c:pt>
                <c:pt idx="1535">
                  <c:v>0</c:v>
                </c:pt>
                <c:pt idx="1536">
                  <c:v>0</c:v>
                </c:pt>
                <c:pt idx="1537">
                  <c:v>0</c:v>
                </c:pt>
                <c:pt idx="1538">
                  <c:v>0</c:v>
                </c:pt>
                <c:pt idx="1539">
                  <c:v>0</c:v>
                </c:pt>
                <c:pt idx="1540">
                  <c:v>0</c:v>
                </c:pt>
                <c:pt idx="1541">
                  <c:v>0</c:v>
                </c:pt>
                <c:pt idx="1542">
                  <c:v>0</c:v>
                </c:pt>
                <c:pt idx="1543">
                  <c:v>0</c:v>
                </c:pt>
                <c:pt idx="1544">
                  <c:v>0</c:v>
                </c:pt>
                <c:pt idx="1545">
                  <c:v>0</c:v>
                </c:pt>
                <c:pt idx="1546">
                  <c:v>0</c:v>
                </c:pt>
                <c:pt idx="1547">
                  <c:v>0</c:v>
                </c:pt>
                <c:pt idx="1548">
                  <c:v>0</c:v>
                </c:pt>
                <c:pt idx="1549">
                  <c:v>0</c:v>
                </c:pt>
                <c:pt idx="1550">
                  <c:v>0</c:v>
                </c:pt>
                <c:pt idx="1551">
                  <c:v>0</c:v>
                </c:pt>
                <c:pt idx="1552">
                  <c:v>0</c:v>
                </c:pt>
                <c:pt idx="1553">
                  <c:v>0</c:v>
                </c:pt>
                <c:pt idx="1554">
                  <c:v>0</c:v>
                </c:pt>
                <c:pt idx="1555">
                  <c:v>0</c:v>
                </c:pt>
                <c:pt idx="1556">
                  <c:v>0</c:v>
                </c:pt>
                <c:pt idx="1557">
                  <c:v>0</c:v>
                </c:pt>
                <c:pt idx="1558">
                  <c:v>0</c:v>
                </c:pt>
                <c:pt idx="1559">
                  <c:v>0</c:v>
                </c:pt>
                <c:pt idx="1560">
                  <c:v>0</c:v>
                </c:pt>
                <c:pt idx="1561">
                  <c:v>0</c:v>
                </c:pt>
                <c:pt idx="1562">
                  <c:v>0</c:v>
                </c:pt>
                <c:pt idx="1563">
                  <c:v>0</c:v>
                </c:pt>
                <c:pt idx="1564">
                  <c:v>0</c:v>
                </c:pt>
                <c:pt idx="1565">
                  <c:v>0</c:v>
                </c:pt>
                <c:pt idx="1566">
                  <c:v>0</c:v>
                </c:pt>
                <c:pt idx="1567">
                  <c:v>0</c:v>
                </c:pt>
                <c:pt idx="1568">
                  <c:v>0</c:v>
                </c:pt>
                <c:pt idx="1569">
                  <c:v>0</c:v>
                </c:pt>
                <c:pt idx="1570">
                  <c:v>0</c:v>
                </c:pt>
                <c:pt idx="1571">
                  <c:v>0</c:v>
                </c:pt>
                <c:pt idx="1572">
                  <c:v>0</c:v>
                </c:pt>
                <c:pt idx="1573">
                  <c:v>0</c:v>
                </c:pt>
                <c:pt idx="1574">
                  <c:v>0</c:v>
                </c:pt>
                <c:pt idx="1575">
                  <c:v>0</c:v>
                </c:pt>
                <c:pt idx="1576">
                  <c:v>0</c:v>
                </c:pt>
                <c:pt idx="1577">
                  <c:v>0</c:v>
                </c:pt>
                <c:pt idx="1578">
                  <c:v>0</c:v>
                </c:pt>
                <c:pt idx="1579">
                  <c:v>0</c:v>
                </c:pt>
                <c:pt idx="1580">
                  <c:v>0</c:v>
                </c:pt>
                <c:pt idx="1581">
                  <c:v>0</c:v>
                </c:pt>
                <c:pt idx="1582">
                  <c:v>0</c:v>
                </c:pt>
                <c:pt idx="1583">
                  <c:v>0</c:v>
                </c:pt>
                <c:pt idx="1584">
                  <c:v>0</c:v>
                </c:pt>
                <c:pt idx="1585">
                  <c:v>0</c:v>
                </c:pt>
                <c:pt idx="1586">
                  <c:v>0</c:v>
                </c:pt>
                <c:pt idx="1587">
                  <c:v>0</c:v>
                </c:pt>
                <c:pt idx="1588">
                  <c:v>0</c:v>
                </c:pt>
                <c:pt idx="1589">
                  <c:v>0</c:v>
                </c:pt>
                <c:pt idx="1590">
                  <c:v>0</c:v>
                </c:pt>
                <c:pt idx="1591">
                  <c:v>0</c:v>
                </c:pt>
                <c:pt idx="1592">
                  <c:v>0</c:v>
                </c:pt>
                <c:pt idx="1593">
                  <c:v>0</c:v>
                </c:pt>
                <c:pt idx="1594">
                  <c:v>0</c:v>
                </c:pt>
                <c:pt idx="1595">
                  <c:v>0</c:v>
                </c:pt>
                <c:pt idx="1596">
                  <c:v>0</c:v>
                </c:pt>
                <c:pt idx="1597">
                  <c:v>0</c:v>
                </c:pt>
                <c:pt idx="1598">
                  <c:v>0</c:v>
                </c:pt>
                <c:pt idx="1599">
                  <c:v>0</c:v>
                </c:pt>
                <c:pt idx="1600">
                  <c:v>0</c:v>
                </c:pt>
                <c:pt idx="1601">
                  <c:v>0</c:v>
                </c:pt>
                <c:pt idx="1602">
                  <c:v>0</c:v>
                </c:pt>
                <c:pt idx="1603">
                  <c:v>0</c:v>
                </c:pt>
                <c:pt idx="1604">
                  <c:v>0</c:v>
                </c:pt>
                <c:pt idx="1605">
                  <c:v>0</c:v>
                </c:pt>
                <c:pt idx="1606">
                  <c:v>0</c:v>
                </c:pt>
                <c:pt idx="1607">
                  <c:v>0</c:v>
                </c:pt>
                <c:pt idx="1608">
                  <c:v>0</c:v>
                </c:pt>
                <c:pt idx="1609">
                  <c:v>0</c:v>
                </c:pt>
                <c:pt idx="1610">
                  <c:v>0</c:v>
                </c:pt>
                <c:pt idx="1611">
                  <c:v>0</c:v>
                </c:pt>
                <c:pt idx="1612">
                  <c:v>0</c:v>
                </c:pt>
                <c:pt idx="1613">
                  <c:v>0</c:v>
                </c:pt>
                <c:pt idx="1614">
                  <c:v>0</c:v>
                </c:pt>
                <c:pt idx="1615">
                  <c:v>0</c:v>
                </c:pt>
                <c:pt idx="1616">
                  <c:v>0</c:v>
                </c:pt>
                <c:pt idx="1617">
                  <c:v>0</c:v>
                </c:pt>
                <c:pt idx="1618">
                  <c:v>0</c:v>
                </c:pt>
                <c:pt idx="1619">
                  <c:v>0</c:v>
                </c:pt>
                <c:pt idx="1620">
                  <c:v>0</c:v>
                </c:pt>
                <c:pt idx="1621">
                  <c:v>0</c:v>
                </c:pt>
                <c:pt idx="1622">
                  <c:v>0</c:v>
                </c:pt>
                <c:pt idx="1623">
                  <c:v>0</c:v>
                </c:pt>
                <c:pt idx="1624">
                  <c:v>0</c:v>
                </c:pt>
                <c:pt idx="1625">
                  <c:v>0</c:v>
                </c:pt>
                <c:pt idx="1626">
                  <c:v>0</c:v>
                </c:pt>
                <c:pt idx="1627">
                  <c:v>0</c:v>
                </c:pt>
                <c:pt idx="1628">
                  <c:v>0</c:v>
                </c:pt>
                <c:pt idx="1629">
                  <c:v>0</c:v>
                </c:pt>
                <c:pt idx="1630">
                  <c:v>0</c:v>
                </c:pt>
                <c:pt idx="1631">
                  <c:v>0</c:v>
                </c:pt>
                <c:pt idx="1632">
                  <c:v>0</c:v>
                </c:pt>
                <c:pt idx="1633">
                  <c:v>0</c:v>
                </c:pt>
                <c:pt idx="1634">
                  <c:v>0</c:v>
                </c:pt>
                <c:pt idx="1635">
                  <c:v>0</c:v>
                </c:pt>
                <c:pt idx="1636">
                  <c:v>0</c:v>
                </c:pt>
                <c:pt idx="1637">
                  <c:v>0</c:v>
                </c:pt>
                <c:pt idx="1638">
                  <c:v>0</c:v>
                </c:pt>
                <c:pt idx="1639">
                  <c:v>0</c:v>
                </c:pt>
                <c:pt idx="1640">
                  <c:v>0</c:v>
                </c:pt>
                <c:pt idx="1641">
                  <c:v>0</c:v>
                </c:pt>
                <c:pt idx="1642">
                  <c:v>0</c:v>
                </c:pt>
                <c:pt idx="1643">
                  <c:v>0</c:v>
                </c:pt>
                <c:pt idx="1644">
                  <c:v>0</c:v>
                </c:pt>
                <c:pt idx="1645">
                  <c:v>0</c:v>
                </c:pt>
                <c:pt idx="1646">
                  <c:v>0</c:v>
                </c:pt>
                <c:pt idx="1647">
                  <c:v>0</c:v>
                </c:pt>
                <c:pt idx="1648">
                  <c:v>0</c:v>
                </c:pt>
                <c:pt idx="1649">
                  <c:v>0</c:v>
                </c:pt>
                <c:pt idx="1650">
                  <c:v>0</c:v>
                </c:pt>
                <c:pt idx="1651">
                  <c:v>0</c:v>
                </c:pt>
                <c:pt idx="1652">
                  <c:v>0</c:v>
                </c:pt>
                <c:pt idx="1653">
                  <c:v>0</c:v>
                </c:pt>
                <c:pt idx="1654">
                  <c:v>0</c:v>
                </c:pt>
                <c:pt idx="1655">
                  <c:v>0</c:v>
                </c:pt>
                <c:pt idx="1656">
                  <c:v>0</c:v>
                </c:pt>
                <c:pt idx="1657">
                  <c:v>0</c:v>
                </c:pt>
                <c:pt idx="1658">
                  <c:v>0</c:v>
                </c:pt>
                <c:pt idx="1659">
                  <c:v>0</c:v>
                </c:pt>
                <c:pt idx="1660">
                  <c:v>0</c:v>
                </c:pt>
                <c:pt idx="1661">
                  <c:v>0</c:v>
                </c:pt>
                <c:pt idx="1662">
                  <c:v>0</c:v>
                </c:pt>
                <c:pt idx="1663">
                  <c:v>0</c:v>
                </c:pt>
                <c:pt idx="1664">
                  <c:v>0</c:v>
                </c:pt>
                <c:pt idx="1665">
                  <c:v>0</c:v>
                </c:pt>
                <c:pt idx="1666">
                  <c:v>0</c:v>
                </c:pt>
                <c:pt idx="1667">
                  <c:v>0</c:v>
                </c:pt>
                <c:pt idx="1668">
                  <c:v>0</c:v>
                </c:pt>
                <c:pt idx="1669">
                  <c:v>0</c:v>
                </c:pt>
                <c:pt idx="1670">
                  <c:v>0</c:v>
                </c:pt>
                <c:pt idx="1671">
                  <c:v>0</c:v>
                </c:pt>
                <c:pt idx="1672">
                  <c:v>0</c:v>
                </c:pt>
                <c:pt idx="1673">
                  <c:v>0</c:v>
                </c:pt>
                <c:pt idx="1674">
                  <c:v>0</c:v>
                </c:pt>
                <c:pt idx="1675">
                  <c:v>0</c:v>
                </c:pt>
                <c:pt idx="1676">
                  <c:v>0</c:v>
                </c:pt>
                <c:pt idx="1677">
                  <c:v>0</c:v>
                </c:pt>
                <c:pt idx="1678">
                  <c:v>0</c:v>
                </c:pt>
                <c:pt idx="1679">
                  <c:v>0</c:v>
                </c:pt>
                <c:pt idx="1680">
                  <c:v>0</c:v>
                </c:pt>
                <c:pt idx="1681">
                  <c:v>0</c:v>
                </c:pt>
                <c:pt idx="1682">
                  <c:v>0</c:v>
                </c:pt>
                <c:pt idx="1683">
                  <c:v>0</c:v>
                </c:pt>
                <c:pt idx="1684">
                  <c:v>0</c:v>
                </c:pt>
                <c:pt idx="1685">
                  <c:v>0</c:v>
                </c:pt>
                <c:pt idx="1686">
                  <c:v>0</c:v>
                </c:pt>
                <c:pt idx="1687">
                  <c:v>0</c:v>
                </c:pt>
                <c:pt idx="1688">
                  <c:v>0</c:v>
                </c:pt>
                <c:pt idx="1689">
                  <c:v>0</c:v>
                </c:pt>
                <c:pt idx="1690">
                  <c:v>0</c:v>
                </c:pt>
                <c:pt idx="1691">
                  <c:v>0</c:v>
                </c:pt>
                <c:pt idx="1692">
                  <c:v>0</c:v>
                </c:pt>
                <c:pt idx="1693">
                  <c:v>0</c:v>
                </c:pt>
                <c:pt idx="1694">
                  <c:v>0</c:v>
                </c:pt>
                <c:pt idx="1695">
                  <c:v>0</c:v>
                </c:pt>
                <c:pt idx="1696">
                  <c:v>0</c:v>
                </c:pt>
                <c:pt idx="1697">
                  <c:v>0</c:v>
                </c:pt>
                <c:pt idx="1698">
                  <c:v>0</c:v>
                </c:pt>
                <c:pt idx="1699">
                  <c:v>0</c:v>
                </c:pt>
                <c:pt idx="1700">
                  <c:v>0</c:v>
                </c:pt>
                <c:pt idx="1701">
                  <c:v>0</c:v>
                </c:pt>
                <c:pt idx="1702">
                  <c:v>0</c:v>
                </c:pt>
                <c:pt idx="1703">
                  <c:v>0</c:v>
                </c:pt>
                <c:pt idx="1704">
                  <c:v>0</c:v>
                </c:pt>
                <c:pt idx="1705">
                  <c:v>0</c:v>
                </c:pt>
                <c:pt idx="1706">
                  <c:v>0</c:v>
                </c:pt>
                <c:pt idx="1707">
                  <c:v>0</c:v>
                </c:pt>
                <c:pt idx="1708">
                  <c:v>0</c:v>
                </c:pt>
                <c:pt idx="1709">
                  <c:v>0</c:v>
                </c:pt>
                <c:pt idx="1710">
                  <c:v>0</c:v>
                </c:pt>
                <c:pt idx="1711">
                  <c:v>0</c:v>
                </c:pt>
                <c:pt idx="1712">
                  <c:v>0</c:v>
                </c:pt>
                <c:pt idx="1713">
                  <c:v>0</c:v>
                </c:pt>
                <c:pt idx="1714">
                  <c:v>0</c:v>
                </c:pt>
                <c:pt idx="1715">
                  <c:v>0</c:v>
                </c:pt>
                <c:pt idx="1716">
                  <c:v>0</c:v>
                </c:pt>
                <c:pt idx="1717">
                  <c:v>0</c:v>
                </c:pt>
                <c:pt idx="1718">
                  <c:v>0</c:v>
                </c:pt>
                <c:pt idx="1719">
                  <c:v>0</c:v>
                </c:pt>
                <c:pt idx="1720">
                  <c:v>0</c:v>
                </c:pt>
                <c:pt idx="1721">
                  <c:v>0</c:v>
                </c:pt>
                <c:pt idx="1722">
                  <c:v>0</c:v>
                </c:pt>
                <c:pt idx="1723">
                  <c:v>0</c:v>
                </c:pt>
                <c:pt idx="1724">
                  <c:v>0</c:v>
                </c:pt>
                <c:pt idx="1725">
                  <c:v>0</c:v>
                </c:pt>
                <c:pt idx="1726">
                  <c:v>0</c:v>
                </c:pt>
                <c:pt idx="1727">
                  <c:v>0</c:v>
                </c:pt>
                <c:pt idx="1728">
                  <c:v>0</c:v>
                </c:pt>
                <c:pt idx="1729">
                  <c:v>0</c:v>
                </c:pt>
                <c:pt idx="1730">
                  <c:v>2.6360347977310497</c:v>
                </c:pt>
                <c:pt idx="1731">
                  <c:v>6.5332971870852079</c:v>
                </c:pt>
                <c:pt idx="1732">
                  <c:v>8.0966934593438236</c:v>
                </c:pt>
                <c:pt idx="1733">
                  <c:v>7.3482749364629329</c:v>
                </c:pt>
                <c:pt idx="1734">
                  <c:v>6.538314936291461</c:v>
                </c:pt>
                <c:pt idx="1735">
                  <c:v>6.7050220261355626</c:v>
                </c:pt>
                <c:pt idx="1736">
                  <c:v>8.8514263710996506</c:v>
                </c:pt>
                <c:pt idx="1737">
                  <c:v>9.9311614989172909</c:v>
                </c:pt>
                <c:pt idx="1738">
                  <c:v>9.9204984202944519</c:v>
                </c:pt>
                <c:pt idx="1739">
                  <c:v>8.9314077210319862</c:v>
                </c:pt>
                <c:pt idx="1740">
                  <c:v>5.1002938483112459</c:v>
                </c:pt>
                <c:pt idx="1741">
                  <c:v>0</c:v>
                </c:pt>
                <c:pt idx="1742">
                  <c:v>0</c:v>
                </c:pt>
                <c:pt idx="1743">
                  <c:v>0</c:v>
                </c:pt>
                <c:pt idx="1744">
                  <c:v>0</c:v>
                </c:pt>
                <c:pt idx="1745">
                  <c:v>0</c:v>
                </c:pt>
                <c:pt idx="1746">
                  <c:v>0</c:v>
                </c:pt>
                <c:pt idx="1747">
                  <c:v>0</c:v>
                </c:pt>
                <c:pt idx="1748">
                  <c:v>0</c:v>
                </c:pt>
                <c:pt idx="1749">
                  <c:v>0</c:v>
                </c:pt>
                <c:pt idx="1750">
                  <c:v>0</c:v>
                </c:pt>
                <c:pt idx="1751">
                  <c:v>0</c:v>
                </c:pt>
                <c:pt idx="1752">
                  <c:v>0</c:v>
                </c:pt>
                <c:pt idx="1753">
                  <c:v>0</c:v>
                </c:pt>
                <c:pt idx="1754">
                  <c:v>0</c:v>
                </c:pt>
                <c:pt idx="1755">
                  <c:v>0</c:v>
                </c:pt>
                <c:pt idx="1756">
                  <c:v>0</c:v>
                </c:pt>
                <c:pt idx="1757">
                  <c:v>0</c:v>
                </c:pt>
                <c:pt idx="1758">
                  <c:v>0</c:v>
                </c:pt>
                <c:pt idx="1759">
                  <c:v>0</c:v>
                </c:pt>
                <c:pt idx="1760">
                  <c:v>0</c:v>
                </c:pt>
                <c:pt idx="1761">
                  <c:v>0</c:v>
                </c:pt>
                <c:pt idx="1762">
                  <c:v>0</c:v>
                </c:pt>
                <c:pt idx="1763">
                  <c:v>0</c:v>
                </c:pt>
                <c:pt idx="1764">
                  <c:v>0</c:v>
                </c:pt>
                <c:pt idx="1765">
                  <c:v>0</c:v>
                </c:pt>
                <c:pt idx="1766">
                  <c:v>0</c:v>
                </c:pt>
                <c:pt idx="1767">
                  <c:v>4.3757804573200669</c:v>
                </c:pt>
                <c:pt idx="1768">
                  <c:v>11.886670029781815</c:v>
                </c:pt>
                <c:pt idx="1769">
                  <c:v>19.750105693572635</c:v>
                </c:pt>
                <c:pt idx="1770">
                  <c:v>25.693812355747674</c:v>
                </c:pt>
                <c:pt idx="1771">
                  <c:v>27.819450107978646</c:v>
                </c:pt>
                <c:pt idx="1772">
                  <c:v>27.182453869082202</c:v>
                </c:pt>
                <c:pt idx="1773">
                  <c:v>25.297036948048763</c:v>
                </c:pt>
                <c:pt idx="1774">
                  <c:v>21.836962918626067</c:v>
                </c:pt>
                <c:pt idx="1775">
                  <c:v>18.108103707009946</c:v>
                </c:pt>
                <c:pt idx="1776">
                  <c:v>16.170513777058019</c:v>
                </c:pt>
                <c:pt idx="1777">
                  <c:v>16.246947734169922</c:v>
                </c:pt>
                <c:pt idx="1778">
                  <c:v>18.048879449931462</c:v>
                </c:pt>
                <c:pt idx="1779">
                  <c:v>20.746138228636489</c:v>
                </c:pt>
                <c:pt idx="1780">
                  <c:v>22.386351261543805</c:v>
                </c:pt>
                <c:pt idx="1781">
                  <c:v>21.543260797819229</c:v>
                </c:pt>
                <c:pt idx="1782">
                  <c:v>18.533921938058334</c:v>
                </c:pt>
                <c:pt idx="1783">
                  <c:v>14.625746651600691</c:v>
                </c:pt>
                <c:pt idx="1784">
                  <c:v>10.745184899630983</c:v>
                </c:pt>
                <c:pt idx="1785">
                  <c:v>8.228024561994598</c:v>
                </c:pt>
                <c:pt idx="1786">
                  <c:v>6.9850367399046966</c:v>
                </c:pt>
                <c:pt idx="1787">
                  <c:v>6.3092979217468637</c:v>
                </c:pt>
                <c:pt idx="1788">
                  <c:v>6.0712487635222274</c:v>
                </c:pt>
                <c:pt idx="1789">
                  <c:v>6.3276957411509747</c:v>
                </c:pt>
                <c:pt idx="1790">
                  <c:v>6.8290443629363056</c:v>
                </c:pt>
                <c:pt idx="1791">
                  <c:v>7.1339570152255023</c:v>
                </c:pt>
                <c:pt idx="1792">
                  <c:v>6.7064756428293517</c:v>
                </c:pt>
                <c:pt idx="1793">
                  <c:v>4.9992111806108683</c:v>
                </c:pt>
                <c:pt idx="1794">
                  <c:v>3.7606614944456225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C76E-044E-B7F8-2F1A62F301A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792075999"/>
        <c:axId val="1770446863"/>
      </c:scatterChart>
      <c:valAx>
        <c:axId val="1792075999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Driving 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70446863"/>
        <c:crosses val="autoZero"/>
        <c:crossBetween val="midCat"/>
      </c:valAx>
      <c:valAx>
        <c:axId val="177044686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Energy (kJ)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92075999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Cumulative Possible KERS Input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val>
            <c:numRef>
              <c:f>'WLTP Cycle Calculations'!$T$10:$T$1810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6.8587277481137345</c:v>
                </c:pt>
                <c:pt idx="37">
                  <c:v>20.960850277761505</c:v>
                </c:pt>
                <c:pt idx="38">
                  <c:v>36.17213925184916</c:v>
                </c:pt>
                <c:pt idx="39">
                  <c:v>48.85632278531385</c:v>
                </c:pt>
                <c:pt idx="40">
                  <c:v>61.216448438726751</c:v>
                </c:pt>
                <c:pt idx="41">
                  <c:v>76.118090838238089</c:v>
                </c:pt>
                <c:pt idx="42">
                  <c:v>91.035209984049985</c:v>
                </c:pt>
                <c:pt idx="43">
                  <c:v>101.04602049467822</c:v>
                </c:pt>
                <c:pt idx="44">
                  <c:v>105.16522335352114</c:v>
                </c:pt>
                <c:pt idx="45">
                  <c:v>106.40198449468382</c:v>
                </c:pt>
                <c:pt idx="46">
                  <c:v>107.77658195221116</c:v>
                </c:pt>
                <c:pt idx="47">
                  <c:v>109.38042300399128</c:v>
                </c:pt>
                <c:pt idx="48">
                  <c:v>110.03269984791338</c:v>
                </c:pt>
                <c:pt idx="49">
                  <c:v>0</c:v>
                </c:pt>
                <c:pt idx="50">
                  <c:v>0</c:v>
                </c:pt>
                <c:pt idx="51">
                  <c:v>3.3989486770148529</c:v>
                </c:pt>
                <c:pt idx="52">
                  <c:v>7.4896432518220966</c:v>
                </c:pt>
                <c:pt idx="53">
                  <c:v>9.2470555368959353</c:v>
                </c:pt>
                <c:pt idx="54">
                  <c:v>9.3680239035857582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1.3904464539758647</c:v>
                </c:pt>
                <c:pt idx="82">
                  <c:v>1.9197610420737463</c:v>
                </c:pt>
                <c:pt idx="83">
                  <c:v>0</c:v>
                </c:pt>
                <c:pt idx="84">
                  <c:v>0</c:v>
                </c:pt>
                <c:pt idx="85">
                  <c:v>0.62030141937117811</c:v>
                </c:pt>
                <c:pt idx="86">
                  <c:v>0.85451246341024067</c:v>
                </c:pt>
                <c:pt idx="87">
                  <c:v>0</c:v>
                </c:pt>
                <c:pt idx="88">
                  <c:v>10.990819031402896</c:v>
                </c:pt>
                <c:pt idx="89">
                  <c:v>30.675461468403729</c:v>
                </c:pt>
                <c:pt idx="90">
                  <c:v>51.295020487898086</c:v>
                </c:pt>
                <c:pt idx="91">
                  <c:v>66.148634381414439</c:v>
                </c:pt>
                <c:pt idx="92">
                  <c:v>74.22497012811678</c:v>
                </c:pt>
                <c:pt idx="93">
                  <c:v>79.242435934336925</c:v>
                </c:pt>
                <c:pt idx="94">
                  <c:v>83.811132422459707</c:v>
                </c:pt>
                <c:pt idx="95">
                  <c:v>87.289025538549907</c:v>
                </c:pt>
                <c:pt idx="96">
                  <c:v>88.986801748066512</c:v>
                </c:pt>
                <c:pt idx="97">
                  <c:v>89.722064420522514</c:v>
                </c:pt>
                <c:pt idx="98">
                  <c:v>90.001083994924159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9.316945915425082</c:v>
                </c:pt>
                <c:pt idx="152">
                  <c:v>25.846067515077145</c:v>
                </c:pt>
                <c:pt idx="153">
                  <c:v>41.823213782658271</c:v>
                </c:pt>
                <c:pt idx="154">
                  <c:v>51.205991424454474</c:v>
                </c:pt>
                <c:pt idx="155">
                  <c:v>53.908577533810522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11.428554549525387</c:v>
                </c:pt>
                <c:pt idx="172">
                  <c:v>29.795053443840594</c:v>
                </c:pt>
                <c:pt idx="173">
                  <c:v>45.506993499791101</c:v>
                </c:pt>
                <c:pt idx="174">
                  <c:v>52.499881209844524</c:v>
                </c:pt>
                <c:pt idx="175">
                  <c:v>53.659274776701309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2.870007494286789</c:v>
                </c:pt>
                <c:pt idx="183">
                  <c:v>9.9807459045801981</c:v>
                </c:pt>
                <c:pt idx="184">
                  <c:v>18.887514963823421</c:v>
                </c:pt>
                <c:pt idx="185">
                  <c:v>26.986096499082386</c:v>
                </c:pt>
                <c:pt idx="186">
                  <c:v>33.191380026769977</c:v>
                </c:pt>
                <c:pt idx="187">
                  <c:v>37.570803446434169</c:v>
                </c:pt>
                <c:pt idx="188">
                  <c:v>40.592346026071787</c:v>
                </c:pt>
                <c:pt idx="189">
                  <c:v>42.552382651330191</c:v>
                </c:pt>
                <c:pt idx="190">
                  <c:v>43.734324469243148</c:v>
                </c:pt>
                <c:pt idx="191">
                  <c:v>44.365959044212921</c:v>
                </c:pt>
                <c:pt idx="192">
                  <c:v>44.551422530907374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10.064066298223588</c:v>
                </c:pt>
                <c:pt idx="234">
                  <c:v>19.592561188576731</c:v>
                </c:pt>
                <c:pt idx="235">
                  <c:v>24.145986163773067</c:v>
                </c:pt>
                <c:pt idx="236">
                  <c:v>24.920957200849237</c:v>
                </c:pt>
                <c:pt idx="237">
                  <c:v>0</c:v>
                </c:pt>
                <c:pt idx="238">
                  <c:v>7.7959194356206964</c:v>
                </c:pt>
                <c:pt idx="239">
                  <c:v>21.948446932796671</c:v>
                </c:pt>
                <c:pt idx="240">
                  <c:v>36.99261093843208</c:v>
                </c:pt>
                <c:pt idx="241">
                  <c:v>49.680787916141668</c:v>
                </c:pt>
                <c:pt idx="242">
                  <c:v>61.957816952974426</c:v>
                </c:pt>
                <c:pt idx="243">
                  <c:v>73.9599557333527</c:v>
                </c:pt>
                <c:pt idx="244">
                  <c:v>86.320081386765594</c:v>
                </c:pt>
                <c:pt idx="245">
                  <c:v>101.22172378627693</c:v>
                </c:pt>
                <c:pt idx="246">
                  <c:v>116.13884293208882</c:v>
                </c:pt>
                <c:pt idx="247">
                  <c:v>126.14965344271705</c:v>
                </c:pt>
                <c:pt idx="248">
                  <c:v>130.26885630155999</c:v>
                </c:pt>
                <c:pt idx="249">
                  <c:v>131.50561744272267</c:v>
                </c:pt>
                <c:pt idx="250">
                  <c:v>132.88021490025002</c:v>
                </c:pt>
                <c:pt idx="251">
                  <c:v>134.48405595203013</c:v>
                </c:pt>
                <c:pt idx="252">
                  <c:v>135.13633279595223</c:v>
                </c:pt>
                <c:pt idx="253">
                  <c:v>0</c:v>
                </c:pt>
                <c:pt idx="254">
                  <c:v>0</c:v>
                </c:pt>
                <c:pt idx="255">
                  <c:v>2.3860200504716422</c:v>
                </c:pt>
                <c:pt idx="256">
                  <c:v>3.8273420803516593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7.5380837078744918</c:v>
                </c:pt>
                <c:pt idx="274">
                  <c:v>22.28908118778093</c:v>
                </c:pt>
                <c:pt idx="275">
                  <c:v>39.734655320330376</c:v>
                </c:pt>
                <c:pt idx="276">
                  <c:v>58.279476320908152</c:v>
                </c:pt>
                <c:pt idx="277">
                  <c:v>78.857468016179268</c:v>
                </c:pt>
                <c:pt idx="278">
                  <c:v>99.967015062638069</c:v>
                </c:pt>
                <c:pt idx="279">
                  <c:v>114.22591230894245</c:v>
                </c:pt>
                <c:pt idx="280">
                  <c:v>118.50562939052811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1.6340845964152793</c:v>
                </c:pt>
                <c:pt idx="293">
                  <c:v>2.6958384556246751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3.2978266012452595</c:v>
                </c:pt>
                <c:pt idx="304">
                  <c:v>9.0506741932842232</c:v>
                </c:pt>
                <c:pt idx="305">
                  <c:v>14.768052445300009</c:v>
                </c:pt>
                <c:pt idx="306">
                  <c:v>17.568747844354522</c:v>
                </c:pt>
                <c:pt idx="307">
                  <c:v>18.02015356763501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3.2896390279778425</c:v>
                </c:pt>
                <c:pt idx="313">
                  <c:v>8.5793717737588828</c:v>
                </c:pt>
                <c:pt idx="314">
                  <c:v>14.565943814489627</c:v>
                </c:pt>
                <c:pt idx="315">
                  <c:v>19.921202823055438</c:v>
                </c:pt>
                <c:pt idx="316">
                  <c:v>25.109800792977016</c:v>
                </c:pt>
                <c:pt idx="317">
                  <c:v>31.526932762902511</c:v>
                </c:pt>
                <c:pt idx="318">
                  <c:v>38.851507252379534</c:v>
                </c:pt>
                <c:pt idx="319">
                  <c:v>44.205106882904104</c:v>
                </c:pt>
                <c:pt idx="320">
                  <c:v>46.094869551448781</c:v>
                </c:pt>
                <c:pt idx="321">
                  <c:v>46.319736723413392</c:v>
                </c:pt>
                <c:pt idx="322">
                  <c:v>0</c:v>
                </c:pt>
                <c:pt idx="323">
                  <c:v>0</c:v>
                </c:pt>
                <c:pt idx="324">
                  <c:v>7.5112844370585916E-3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6.8557183904324503</c:v>
                </c:pt>
                <c:pt idx="329">
                  <c:v>13.595788919938979</c:v>
                </c:pt>
                <c:pt idx="330">
                  <c:v>15.754925352018169</c:v>
                </c:pt>
                <c:pt idx="331">
                  <c:v>0</c:v>
                </c:pt>
                <c:pt idx="332">
                  <c:v>0.20429411704404743</c:v>
                </c:pt>
                <c:pt idx="333">
                  <c:v>0.34390036301568094</c:v>
                </c:pt>
                <c:pt idx="334">
                  <c:v>0</c:v>
                </c:pt>
                <c:pt idx="335">
                  <c:v>0.13647581990452798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2.7804585616238908</c:v>
                </c:pt>
                <c:pt idx="359">
                  <c:v>8.3356715005210766</c:v>
                </c:pt>
                <c:pt idx="360">
                  <c:v>13.710462491001335</c:v>
                </c:pt>
                <c:pt idx="361">
                  <c:v>17.121430536513614</c:v>
                </c:pt>
                <c:pt idx="362">
                  <c:v>18.502205792597415</c:v>
                </c:pt>
                <c:pt idx="363">
                  <c:v>18.738268321937561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7.4729000316341221</c:v>
                </c:pt>
                <c:pt idx="373">
                  <c:v>17.393091424597408</c:v>
                </c:pt>
                <c:pt idx="374">
                  <c:v>25.520145589489907</c:v>
                </c:pt>
                <c:pt idx="375">
                  <c:v>30.592705230670852</c:v>
                </c:pt>
                <c:pt idx="376">
                  <c:v>33.41239711461845</c:v>
                </c:pt>
                <c:pt idx="377">
                  <c:v>34.959405685082181</c:v>
                </c:pt>
                <c:pt idx="378">
                  <c:v>35.815111641874807</c:v>
                </c:pt>
                <c:pt idx="379">
                  <c:v>36.469050530884289</c:v>
                </c:pt>
                <c:pt idx="380">
                  <c:v>37.220204574893003</c:v>
                </c:pt>
                <c:pt idx="381">
                  <c:v>37.975547722751244</c:v>
                </c:pt>
                <c:pt idx="382">
                  <c:v>38.623325798796017</c:v>
                </c:pt>
                <c:pt idx="383">
                  <c:v>39.128595920790509</c:v>
                </c:pt>
                <c:pt idx="384">
                  <c:v>39.395759068709516</c:v>
                </c:pt>
                <c:pt idx="385">
                  <c:v>39.456026526838841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3.9805671706334569</c:v>
                </c:pt>
                <c:pt idx="403">
                  <c:v>8.5977762390593799</c:v>
                </c:pt>
                <c:pt idx="404">
                  <c:v>12.542559614429678</c:v>
                </c:pt>
                <c:pt idx="405">
                  <c:v>16.312860251192564</c:v>
                </c:pt>
                <c:pt idx="406">
                  <c:v>20.210165733587921</c:v>
                </c:pt>
                <c:pt idx="407">
                  <c:v>23.490543100317019</c:v>
                </c:pt>
                <c:pt idx="408">
                  <c:v>25.156114970732702</c:v>
                </c:pt>
                <c:pt idx="409">
                  <c:v>25.485424849013587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1.525235873333961</c:v>
                </c:pt>
                <c:pt idx="420">
                  <c:v>2.9314225263705547</c:v>
                </c:pt>
                <c:pt idx="421">
                  <c:v>3.3023538314474514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1.3240125605526347</c:v>
                </c:pt>
                <c:pt idx="432">
                  <c:v>1.9130555309317792</c:v>
                </c:pt>
                <c:pt idx="433">
                  <c:v>0</c:v>
                </c:pt>
                <c:pt idx="434">
                  <c:v>0</c:v>
                </c:pt>
                <c:pt idx="435">
                  <c:v>4.9814121870962946</c:v>
                </c:pt>
                <c:pt idx="436">
                  <c:v>15.174462845149053</c:v>
                </c:pt>
                <c:pt idx="437">
                  <c:v>29.516444772495486</c:v>
                </c:pt>
                <c:pt idx="438">
                  <c:v>45.181289076978913</c:v>
                </c:pt>
                <c:pt idx="439">
                  <c:v>58.587511434956333</c:v>
                </c:pt>
                <c:pt idx="440">
                  <c:v>67.225119337701273</c:v>
                </c:pt>
                <c:pt idx="441">
                  <c:v>71.120414164272134</c:v>
                </c:pt>
                <c:pt idx="442">
                  <c:v>72.257196690345182</c:v>
                </c:pt>
                <c:pt idx="443">
                  <c:v>72.426296445558009</c:v>
                </c:pt>
                <c:pt idx="444">
                  <c:v>72.430474154662619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</c:v>
                </c:pt>
                <c:pt idx="513">
                  <c:v>0</c:v>
                </c:pt>
                <c:pt idx="514">
                  <c:v>0</c:v>
                </c:pt>
                <c:pt idx="515">
                  <c:v>0</c:v>
                </c:pt>
                <c:pt idx="516">
                  <c:v>0</c:v>
                </c:pt>
                <c:pt idx="517">
                  <c:v>0</c:v>
                </c:pt>
                <c:pt idx="518">
                  <c:v>0</c:v>
                </c:pt>
                <c:pt idx="519">
                  <c:v>0</c:v>
                </c:pt>
                <c:pt idx="520">
                  <c:v>1.7056302867372528</c:v>
                </c:pt>
                <c:pt idx="521">
                  <c:v>4.1642721590231684</c:v>
                </c:pt>
                <c:pt idx="522">
                  <c:v>7.8221778501251347</c:v>
                </c:pt>
                <c:pt idx="523">
                  <c:v>13.665179973630249</c:v>
                </c:pt>
                <c:pt idx="524">
                  <c:v>21.080906542932549</c:v>
                </c:pt>
                <c:pt idx="525">
                  <c:v>27.3949682480444</c:v>
                </c:pt>
                <c:pt idx="526">
                  <c:v>30.735752407316301</c:v>
                </c:pt>
                <c:pt idx="527">
                  <c:v>31.809595373449575</c:v>
                </c:pt>
                <c:pt idx="528">
                  <c:v>32.061104261191545</c:v>
                </c:pt>
                <c:pt idx="529">
                  <c:v>32.114240698649844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</c:v>
                </c:pt>
                <c:pt idx="534">
                  <c:v>0</c:v>
                </c:pt>
                <c:pt idx="535">
                  <c:v>0</c:v>
                </c:pt>
                <c:pt idx="536">
                  <c:v>0</c:v>
                </c:pt>
                <c:pt idx="537">
                  <c:v>0</c:v>
                </c:pt>
                <c:pt idx="538">
                  <c:v>0</c:v>
                </c:pt>
                <c:pt idx="539">
                  <c:v>0</c:v>
                </c:pt>
                <c:pt idx="540">
                  <c:v>0</c:v>
                </c:pt>
                <c:pt idx="541">
                  <c:v>0</c:v>
                </c:pt>
                <c:pt idx="542">
                  <c:v>0</c:v>
                </c:pt>
                <c:pt idx="543">
                  <c:v>0</c:v>
                </c:pt>
                <c:pt idx="544">
                  <c:v>3.7037880844866549</c:v>
                </c:pt>
                <c:pt idx="545">
                  <c:v>8.9463475338507781</c:v>
                </c:pt>
                <c:pt idx="546">
                  <c:v>13.267158591930638</c:v>
                </c:pt>
                <c:pt idx="547">
                  <c:v>15.959732267988411</c:v>
                </c:pt>
                <c:pt idx="548">
                  <c:v>17.640734299670065</c:v>
                </c:pt>
                <c:pt idx="549">
                  <c:v>18.800091376891345</c:v>
                </c:pt>
                <c:pt idx="550">
                  <c:v>19.428156591752032</c:v>
                </c:pt>
                <c:pt idx="551">
                  <c:v>19.630962834061208</c:v>
                </c:pt>
                <c:pt idx="552">
                  <c:v>19.765884261522192</c:v>
                </c:pt>
                <c:pt idx="553">
                  <c:v>19.833244007204918</c:v>
                </c:pt>
                <c:pt idx="554">
                  <c:v>0</c:v>
                </c:pt>
                <c:pt idx="555">
                  <c:v>0</c:v>
                </c:pt>
                <c:pt idx="556">
                  <c:v>0</c:v>
                </c:pt>
                <c:pt idx="557">
                  <c:v>0</c:v>
                </c:pt>
                <c:pt idx="558">
                  <c:v>0</c:v>
                </c:pt>
                <c:pt idx="559">
                  <c:v>0</c:v>
                </c:pt>
                <c:pt idx="560">
                  <c:v>0</c:v>
                </c:pt>
                <c:pt idx="561">
                  <c:v>0</c:v>
                </c:pt>
                <c:pt idx="562">
                  <c:v>0</c:v>
                </c:pt>
                <c:pt idx="563">
                  <c:v>4.7881470628746881</c:v>
                </c:pt>
                <c:pt idx="564">
                  <c:v>13.570225569667283</c:v>
                </c:pt>
                <c:pt idx="565">
                  <c:v>20.143693513197228</c:v>
                </c:pt>
                <c:pt idx="566">
                  <c:v>22.189288249326083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</c:v>
                </c:pt>
                <c:pt idx="602">
                  <c:v>0</c:v>
                </c:pt>
                <c:pt idx="603">
                  <c:v>0</c:v>
                </c:pt>
                <c:pt idx="604">
                  <c:v>0</c:v>
                </c:pt>
                <c:pt idx="605">
                  <c:v>0</c:v>
                </c:pt>
                <c:pt idx="606">
                  <c:v>0</c:v>
                </c:pt>
                <c:pt idx="607">
                  <c:v>0</c:v>
                </c:pt>
                <c:pt idx="608">
                  <c:v>0</c:v>
                </c:pt>
                <c:pt idx="609">
                  <c:v>0</c:v>
                </c:pt>
                <c:pt idx="610">
                  <c:v>0</c:v>
                </c:pt>
                <c:pt idx="611">
                  <c:v>0</c:v>
                </c:pt>
                <c:pt idx="612">
                  <c:v>0</c:v>
                </c:pt>
                <c:pt idx="613">
                  <c:v>0</c:v>
                </c:pt>
                <c:pt idx="614">
                  <c:v>0</c:v>
                </c:pt>
                <c:pt idx="615">
                  <c:v>0</c:v>
                </c:pt>
                <c:pt idx="616">
                  <c:v>0</c:v>
                </c:pt>
                <c:pt idx="617">
                  <c:v>0</c:v>
                </c:pt>
                <c:pt idx="618">
                  <c:v>0</c:v>
                </c:pt>
                <c:pt idx="619">
                  <c:v>2.6385393541742088</c:v>
                </c:pt>
                <c:pt idx="620">
                  <c:v>4.4996626179203032</c:v>
                </c:pt>
                <c:pt idx="621">
                  <c:v>4.815961319026794</c:v>
                </c:pt>
                <c:pt idx="622">
                  <c:v>0</c:v>
                </c:pt>
                <c:pt idx="623">
                  <c:v>0</c:v>
                </c:pt>
                <c:pt idx="624">
                  <c:v>0</c:v>
                </c:pt>
                <c:pt idx="625">
                  <c:v>0</c:v>
                </c:pt>
                <c:pt idx="626">
                  <c:v>0</c:v>
                </c:pt>
                <c:pt idx="627">
                  <c:v>0</c:v>
                </c:pt>
                <c:pt idx="628">
                  <c:v>0</c:v>
                </c:pt>
                <c:pt idx="629">
                  <c:v>0</c:v>
                </c:pt>
                <c:pt idx="630">
                  <c:v>0</c:v>
                </c:pt>
                <c:pt idx="631">
                  <c:v>0</c:v>
                </c:pt>
                <c:pt idx="632">
                  <c:v>0</c:v>
                </c:pt>
                <c:pt idx="633">
                  <c:v>0</c:v>
                </c:pt>
                <c:pt idx="634">
                  <c:v>0</c:v>
                </c:pt>
                <c:pt idx="635">
                  <c:v>0</c:v>
                </c:pt>
                <c:pt idx="636">
                  <c:v>0</c:v>
                </c:pt>
                <c:pt idx="637">
                  <c:v>0</c:v>
                </c:pt>
                <c:pt idx="638">
                  <c:v>0</c:v>
                </c:pt>
                <c:pt idx="639">
                  <c:v>0</c:v>
                </c:pt>
                <c:pt idx="640">
                  <c:v>0</c:v>
                </c:pt>
                <c:pt idx="641">
                  <c:v>0</c:v>
                </c:pt>
                <c:pt idx="642">
                  <c:v>0</c:v>
                </c:pt>
                <c:pt idx="643">
                  <c:v>0</c:v>
                </c:pt>
                <c:pt idx="644">
                  <c:v>0</c:v>
                </c:pt>
                <c:pt idx="645">
                  <c:v>0</c:v>
                </c:pt>
                <c:pt idx="646">
                  <c:v>0</c:v>
                </c:pt>
                <c:pt idx="647">
                  <c:v>0</c:v>
                </c:pt>
                <c:pt idx="648">
                  <c:v>0</c:v>
                </c:pt>
                <c:pt idx="649">
                  <c:v>0</c:v>
                </c:pt>
                <c:pt idx="650">
                  <c:v>0</c:v>
                </c:pt>
                <c:pt idx="651">
                  <c:v>8.3208446054007759</c:v>
                </c:pt>
                <c:pt idx="652">
                  <c:v>20.319210730149951</c:v>
                </c:pt>
                <c:pt idx="653">
                  <c:v>34.432339049577521</c:v>
                </c:pt>
                <c:pt idx="654">
                  <c:v>54.316170652245404</c:v>
                </c:pt>
                <c:pt idx="655">
                  <c:v>79.598967435929538</c:v>
                </c:pt>
                <c:pt idx="656">
                  <c:v>102.80260298165462</c:v>
                </c:pt>
                <c:pt idx="657">
                  <c:v>118.94913741243546</c:v>
                </c:pt>
                <c:pt idx="658">
                  <c:v>132.10454822839796</c:v>
                </c:pt>
                <c:pt idx="659">
                  <c:v>149.3053369433834</c:v>
                </c:pt>
                <c:pt idx="660">
                  <c:v>170.73810631145778</c:v>
                </c:pt>
                <c:pt idx="661">
                  <c:v>191.06643925308609</c:v>
                </c:pt>
                <c:pt idx="662">
                  <c:v>205.02002286594583</c:v>
                </c:pt>
                <c:pt idx="663">
                  <c:v>211.28671838001765</c:v>
                </c:pt>
                <c:pt idx="664">
                  <c:v>212.8024219434634</c:v>
                </c:pt>
                <c:pt idx="665">
                  <c:v>0</c:v>
                </c:pt>
                <c:pt idx="666">
                  <c:v>0</c:v>
                </c:pt>
                <c:pt idx="667">
                  <c:v>0</c:v>
                </c:pt>
                <c:pt idx="668">
                  <c:v>0</c:v>
                </c:pt>
                <c:pt idx="669">
                  <c:v>0</c:v>
                </c:pt>
                <c:pt idx="670">
                  <c:v>0</c:v>
                </c:pt>
                <c:pt idx="671">
                  <c:v>0</c:v>
                </c:pt>
                <c:pt idx="672">
                  <c:v>0</c:v>
                </c:pt>
                <c:pt idx="673">
                  <c:v>0</c:v>
                </c:pt>
                <c:pt idx="674">
                  <c:v>0</c:v>
                </c:pt>
                <c:pt idx="675">
                  <c:v>0</c:v>
                </c:pt>
                <c:pt idx="676">
                  <c:v>0</c:v>
                </c:pt>
                <c:pt idx="677">
                  <c:v>6.5127011509987289</c:v>
                </c:pt>
                <c:pt idx="678">
                  <c:v>22.871259674851114</c:v>
                </c:pt>
                <c:pt idx="679">
                  <c:v>43.79760465546422</c:v>
                </c:pt>
                <c:pt idx="680">
                  <c:v>64.746783126619121</c:v>
                </c:pt>
                <c:pt idx="681">
                  <c:v>79.980640669069714</c:v>
                </c:pt>
                <c:pt idx="682">
                  <c:v>88.121176551367512</c:v>
                </c:pt>
                <c:pt idx="683">
                  <c:v>92.084114983021678</c:v>
                </c:pt>
                <c:pt idx="684">
                  <c:v>93.185579427002352</c:v>
                </c:pt>
                <c:pt idx="685">
                  <c:v>0</c:v>
                </c:pt>
                <c:pt idx="686">
                  <c:v>0</c:v>
                </c:pt>
                <c:pt idx="687">
                  <c:v>0</c:v>
                </c:pt>
                <c:pt idx="688">
                  <c:v>0</c:v>
                </c:pt>
                <c:pt idx="689">
                  <c:v>0</c:v>
                </c:pt>
                <c:pt idx="690">
                  <c:v>0</c:v>
                </c:pt>
                <c:pt idx="691">
                  <c:v>0</c:v>
                </c:pt>
                <c:pt idx="692">
                  <c:v>0</c:v>
                </c:pt>
                <c:pt idx="693">
                  <c:v>0</c:v>
                </c:pt>
                <c:pt idx="694">
                  <c:v>0</c:v>
                </c:pt>
                <c:pt idx="695">
                  <c:v>0</c:v>
                </c:pt>
                <c:pt idx="696">
                  <c:v>12.907029670033289</c:v>
                </c:pt>
                <c:pt idx="697">
                  <c:v>25.130544014956584</c:v>
                </c:pt>
                <c:pt idx="698">
                  <c:v>33.325812634467781</c:v>
                </c:pt>
                <c:pt idx="699">
                  <c:v>37.481260383784125</c:v>
                </c:pt>
                <c:pt idx="700">
                  <c:v>38.420909170107862</c:v>
                </c:pt>
                <c:pt idx="701">
                  <c:v>0</c:v>
                </c:pt>
                <c:pt idx="702">
                  <c:v>0</c:v>
                </c:pt>
                <c:pt idx="703">
                  <c:v>0</c:v>
                </c:pt>
                <c:pt idx="704">
                  <c:v>2.0240870266119493</c:v>
                </c:pt>
                <c:pt idx="705">
                  <c:v>7.104131916788754</c:v>
                </c:pt>
                <c:pt idx="706">
                  <c:v>13.219952895727229</c:v>
                </c:pt>
                <c:pt idx="707">
                  <c:v>17.445466092337632</c:v>
                </c:pt>
                <c:pt idx="708">
                  <c:v>18.750633609820863</c:v>
                </c:pt>
                <c:pt idx="709">
                  <c:v>0</c:v>
                </c:pt>
                <c:pt idx="710">
                  <c:v>0</c:v>
                </c:pt>
                <c:pt idx="711">
                  <c:v>0</c:v>
                </c:pt>
                <c:pt idx="712">
                  <c:v>0</c:v>
                </c:pt>
                <c:pt idx="713">
                  <c:v>0</c:v>
                </c:pt>
                <c:pt idx="714">
                  <c:v>7.7171740588162976</c:v>
                </c:pt>
                <c:pt idx="715">
                  <c:v>16.737123492117291</c:v>
                </c:pt>
                <c:pt idx="716">
                  <c:v>20.890425570040541</c:v>
                </c:pt>
                <c:pt idx="717">
                  <c:v>21.453132423905735</c:v>
                </c:pt>
                <c:pt idx="718">
                  <c:v>0</c:v>
                </c:pt>
                <c:pt idx="719">
                  <c:v>0</c:v>
                </c:pt>
                <c:pt idx="720">
                  <c:v>0</c:v>
                </c:pt>
                <c:pt idx="721">
                  <c:v>0</c:v>
                </c:pt>
                <c:pt idx="722">
                  <c:v>0</c:v>
                </c:pt>
                <c:pt idx="723">
                  <c:v>0</c:v>
                </c:pt>
                <c:pt idx="724">
                  <c:v>0</c:v>
                </c:pt>
                <c:pt idx="725">
                  <c:v>0</c:v>
                </c:pt>
                <c:pt idx="726">
                  <c:v>0</c:v>
                </c:pt>
                <c:pt idx="727">
                  <c:v>0</c:v>
                </c:pt>
                <c:pt idx="728">
                  <c:v>0</c:v>
                </c:pt>
                <c:pt idx="729">
                  <c:v>0</c:v>
                </c:pt>
                <c:pt idx="730">
                  <c:v>0</c:v>
                </c:pt>
                <c:pt idx="731">
                  <c:v>0</c:v>
                </c:pt>
                <c:pt idx="732">
                  <c:v>0</c:v>
                </c:pt>
                <c:pt idx="733">
                  <c:v>0</c:v>
                </c:pt>
                <c:pt idx="734">
                  <c:v>0</c:v>
                </c:pt>
                <c:pt idx="735">
                  <c:v>0</c:v>
                </c:pt>
                <c:pt idx="736">
                  <c:v>0</c:v>
                </c:pt>
                <c:pt idx="737">
                  <c:v>0</c:v>
                </c:pt>
                <c:pt idx="738">
                  <c:v>0</c:v>
                </c:pt>
                <c:pt idx="739">
                  <c:v>0</c:v>
                </c:pt>
                <c:pt idx="740">
                  <c:v>0</c:v>
                </c:pt>
                <c:pt idx="741">
                  <c:v>0</c:v>
                </c:pt>
                <c:pt idx="742">
                  <c:v>0</c:v>
                </c:pt>
                <c:pt idx="743">
                  <c:v>0</c:v>
                </c:pt>
                <c:pt idx="744">
                  <c:v>0</c:v>
                </c:pt>
                <c:pt idx="745">
                  <c:v>0</c:v>
                </c:pt>
                <c:pt idx="746">
                  <c:v>0</c:v>
                </c:pt>
                <c:pt idx="747">
                  <c:v>0</c:v>
                </c:pt>
                <c:pt idx="748">
                  <c:v>0</c:v>
                </c:pt>
                <c:pt idx="749">
                  <c:v>0</c:v>
                </c:pt>
                <c:pt idx="750">
                  <c:v>0</c:v>
                </c:pt>
                <c:pt idx="751">
                  <c:v>0</c:v>
                </c:pt>
                <c:pt idx="752">
                  <c:v>0</c:v>
                </c:pt>
                <c:pt idx="753">
                  <c:v>0</c:v>
                </c:pt>
                <c:pt idx="754">
                  <c:v>2.3369825740074184</c:v>
                </c:pt>
                <c:pt idx="755">
                  <c:v>9.4512385062822624</c:v>
                </c:pt>
                <c:pt idx="756">
                  <c:v>26.267950156002559</c:v>
                </c:pt>
                <c:pt idx="757">
                  <c:v>52.864035362392016</c:v>
                </c:pt>
                <c:pt idx="758">
                  <c:v>82.424758833351916</c:v>
                </c:pt>
                <c:pt idx="759">
                  <c:v>109.3150936376371</c:v>
                </c:pt>
                <c:pt idx="760">
                  <c:v>132.30367141641864</c:v>
                </c:pt>
                <c:pt idx="761">
                  <c:v>149.98533348597172</c:v>
                </c:pt>
                <c:pt idx="762">
                  <c:v>160.79298258265973</c:v>
                </c:pt>
                <c:pt idx="763">
                  <c:v>164.7606619979328</c:v>
                </c:pt>
                <c:pt idx="764">
                  <c:v>165.10216514809429</c:v>
                </c:pt>
                <c:pt idx="765">
                  <c:v>0</c:v>
                </c:pt>
                <c:pt idx="766">
                  <c:v>0</c:v>
                </c:pt>
                <c:pt idx="767">
                  <c:v>0</c:v>
                </c:pt>
                <c:pt idx="768">
                  <c:v>0</c:v>
                </c:pt>
                <c:pt idx="769">
                  <c:v>0</c:v>
                </c:pt>
                <c:pt idx="770">
                  <c:v>0</c:v>
                </c:pt>
                <c:pt idx="771">
                  <c:v>0</c:v>
                </c:pt>
                <c:pt idx="772">
                  <c:v>0</c:v>
                </c:pt>
                <c:pt idx="773">
                  <c:v>0</c:v>
                </c:pt>
                <c:pt idx="774">
                  <c:v>0</c:v>
                </c:pt>
                <c:pt idx="775">
                  <c:v>0</c:v>
                </c:pt>
                <c:pt idx="776">
                  <c:v>0</c:v>
                </c:pt>
                <c:pt idx="777">
                  <c:v>0</c:v>
                </c:pt>
                <c:pt idx="778">
                  <c:v>0</c:v>
                </c:pt>
                <c:pt idx="779">
                  <c:v>0</c:v>
                </c:pt>
                <c:pt idx="780">
                  <c:v>0</c:v>
                </c:pt>
                <c:pt idx="781">
                  <c:v>0</c:v>
                </c:pt>
                <c:pt idx="782">
                  <c:v>0</c:v>
                </c:pt>
                <c:pt idx="783">
                  <c:v>0</c:v>
                </c:pt>
                <c:pt idx="784">
                  <c:v>0</c:v>
                </c:pt>
                <c:pt idx="785">
                  <c:v>0</c:v>
                </c:pt>
                <c:pt idx="786">
                  <c:v>0</c:v>
                </c:pt>
                <c:pt idx="787">
                  <c:v>0</c:v>
                </c:pt>
                <c:pt idx="788">
                  <c:v>0</c:v>
                </c:pt>
                <c:pt idx="789">
                  <c:v>0</c:v>
                </c:pt>
                <c:pt idx="790">
                  <c:v>0</c:v>
                </c:pt>
                <c:pt idx="791">
                  <c:v>0</c:v>
                </c:pt>
                <c:pt idx="792">
                  <c:v>0</c:v>
                </c:pt>
                <c:pt idx="793">
                  <c:v>13.627466278854504</c:v>
                </c:pt>
                <c:pt idx="794">
                  <c:v>45.208520510448942</c:v>
                </c:pt>
                <c:pt idx="795">
                  <c:v>87.106842191624338</c:v>
                </c:pt>
                <c:pt idx="796">
                  <c:v>128.02628512796707</c:v>
                </c:pt>
                <c:pt idx="797">
                  <c:v>158.4665636654675</c:v>
                </c:pt>
                <c:pt idx="798">
                  <c:v>174.46973407497001</c:v>
                </c:pt>
                <c:pt idx="799">
                  <c:v>178.77613606885984</c:v>
                </c:pt>
                <c:pt idx="800">
                  <c:v>0</c:v>
                </c:pt>
                <c:pt idx="801">
                  <c:v>0</c:v>
                </c:pt>
                <c:pt idx="802">
                  <c:v>0</c:v>
                </c:pt>
                <c:pt idx="803">
                  <c:v>0</c:v>
                </c:pt>
                <c:pt idx="804">
                  <c:v>0</c:v>
                </c:pt>
                <c:pt idx="805">
                  <c:v>0</c:v>
                </c:pt>
                <c:pt idx="806">
                  <c:v>0</c:v>
                </c:pt>
                <c:pt idx="807">
                  <c:v>0</c:v>
                </c:pt>
                <c:pt idx="808">
                  <c:v>3.4826036336673223</c:v>
                </c:pt>
                <c:pt idx="809">
                  <c:v>12.144909437273338</c:v>
                </c:pt>
                <c:pt idx="810">
                  <c:v>27.772313146608013</c:v>
                </c:pt>
                <c:pt idx="811">
                  <c:v>50.657867923096745</c:v>
                </c:pt>
                <c:pt idx="812">
                  <c:v>76.242248595002906</c:v>
                </c:pt>
                <c:pt idx="813">
                  <c:v>101.15209211227996</c:v>
                </c:pt>
                <c:pt idx="814">
                  <c:v>124.95253714832182</c:v>
                </c:pt>
                <c:pt idx="815">
                  <c:v>146.49668032731921</c:v>
                </c:pt>
                <c:pt idx="816">
                  <c:v>163.81487457987942</c:v>
                </c:pt>
                <c:pt idx="817">
                  <c:v>174.51242638749218</c:v>
                </c:pt>
                <c:pt idx="818">
                  <c:v>177.80796569984275</c:v>
                </c:pt>
                <c:pt idx="819">
                  <c:v>0</c:v>
                </c:pt>
                <c:pt idx="820">
                  <c:v>0</c:v>
                </c:pt>
                <c:pt idx="821">
                  <c:v>0</c:v>
                </c:pt>
                <c:pt idx="822">
                  <c:v>0</c:v>
                </c:pt>
                <c:pt idx="823">
                  <c:v>0</c:v>
                </c:pt>
                <c:pt idx="824">
                  <c:v>0</c:v>
                </c:pt>
                <c:pt idx="825">
                  <c:v>0</c:v>
                </c:pt>
                <c:pt idx="826">
                  <c:v>0</c:v>
                </c:pt>
                <c:pt idx="827">
                  <c:v>0</c:v>
                </c:pt>
                <c:pt idx="828">
                  <c:v>0</c:v>
                </c:pt>
                <c:pt idx="829">
                  <c:v>0</c:v>
                </c:pt>
                <c:pt idx="830">
                  <c:v>0</c:v>
                </c:pt>
                <c:pt idx="831">
                  <c:v>0</c:v>
                </c:pt>
                <c:pt idx="832">
                  <c:v>0</c:v>
                </c:pt>
                <c:pt idx="833">
                  <c:v>0</c:v>
                </c:pt>
                <c:pt idx="834">
                  <c:v>0</c:v>
                </c:pt>
                <c:pt idx="835">
                  <c:v>0</c:v>
                </c:pt>
                <c:pt idx="836">
                  <c:v>0</c:v>
                </c:pt>
                <c:pt idx="837">
                  <c:v>0</c:v>
                </c:pt>
                <c:pt idx="838">
                  <c:v>0</c:v>
                </c:pt>
                <c:pt idx="839">
                  <c:v>0</c:v>
                </c:pt>
                <c:pt idx="840">
                  <c:v>0</c:v>
                </c:pt>
                <c:pt idx="841">
                  <c:v>0</c:v>
                </c:pt>
                <c:pt idx="842">
                  <c:v>0</c:v>
                </c:pt>
                <c:pt idx="843">
                  <c:v>0</c:v>
                </c:pt>
                <c:pt idx="844">
                  <c:v>0</c:v>
                </c:pt>
                <c:pt idx="845">
                  <c:v>0</c:v>
                </c:pt>
                <c:pt idx="846">
                  <c:v>0</c:v>
                </c:pt>
                <c:pt idx="847">
                  <c:v>0</c:v>
                </c:pt>
                <c:pt idx="848">
                  <c:v>0</c:v>
                </c:pt>
                <c:pt idx="849">
                  <c:v>0</c:v>
                </c:pt>
                <c:pt idx="850">
                  <c:v>0</c:v>
                </c:pt>
                <c:pt idx="851">
                  <c:v>0</c:v>
                </c:pt>
                <c:pt idx="852">
                  <c:v>0</c:v>
                </c:pt>
                <c:pt idx="853">
                  <c:v>0</c:v>
                </c:pt>
                <c:pt idx="854">
                  <c:v>0</c:v>
                </c:pt>
                <c:pt idx="855">
                  <c:v>0</c:v>
                </c:pt>
                <c:pt idx="856">
                  <c:v>0</c:v>
                </c:pt>
                <c:pt idx="857">
                  <c:v>0</c:v>
                </c:pt>
                <c:pt idx="858">
                  <c:v>0</c:v>
                </c:pt>
                <c:pt idx="859">
                  <c:v>0</c:v>
                </c:pt>
                <c:pt idx="860">
                  <c:v>0</c:v>
                </c:pt>
                <c:pt idx="861">
                  <c:v>0</c:v>
                </c:pt>
                <c:pt idx="862">
                  <c:v>0</c:v>
                </c:pt>
                <c:pt idx="863">
                  <c:v>0</c:v>
                </c:pt>
                <c:pt idx="864">
                  <c:v>0</c:v>
                </c:pt>
                <c:pt idx="865">
                  <c:v>0</c:v>
                </c:pt>
                <c:pt idx="866">
                  <c:v>0</c:v>
                </c:pt>
                <c:pt idx="867">
                  <c:v>0</c:v>
                </c:pt>
                <c:pt idx="868">
                  <c:v>0</c:v>
                </c:pt>
                <c:pt idx="869">
                  <c:v>0</c:v>
                </c:pt>
                <c:pt idx="870">
                  <c:v>0</c:v>
                </c:pt>
                <c:pt idx="871">
                  <c:v>0</c:v>
                </c:pt>
                <c:pt idx="872">
                  <c:v>0</c:v>
                </c:pt>
                <c:pt idx="873">
                  <c:v>0</c:v>
                </c:pt>
                <c:pt idx="874">
                  <c:v>0</c:v>
                </c:pt>
                <c:pt idx="875">
                  <c:v>0</c:v>
                </c:pt>
                <c:pt idx="876">
                  <c:v>2.1075693285283164</c:v>
                </c:pt>
                <c:pt idx="877">
                  <c:v>2.7364600304120659</c:v>
                </c:pt>
                <c:pt idx="878">
                  <c:v>0</c:v>
                </c:pt>
                <c:pt idx="879">
                  <c:v>0</c:v>
                </c:pt>
                <c:pt idx="880">
                  <c:v>0</c:v>
                </c:pt>
                <c:pt idx="881">
                  <c:v>0</c:v>
                </c:pt>
                <c:pt idx="882">
                  <c:v>0</c:v>
                </c:pt>
                <c:pt idx="883">
                  <c:v>0</c:v>
                </c:pt>
                <c:pt idx="884">
                  <c:v>0</c:v>
                </c:pt>
                <c:pt idx="885">
                  <c:v>0</c:v>
                </c:pt>
                <c:pt idx="886">
                  <c:v>0</c:v>
                </c:pt>
                <c:pt idx="887">
                  <c:v>0</c:v>
                </c:pt>
                <c:pt idx="888">
                  <c:v>0</c:v>
                </c:pt>
                <c:pt idx="889">
                  <c:v>0</c:v>
                </c:pt>
                <c:pt idx="890">
                  <c:v>0</c:v>
                </c:pt>
                <c:pt idx="891">
                  <c:v>0</c:v>
                </c:pt>
                <c:pt idx="892">
                  <c:v>3.8482769164843864</c:v>
                </c:pt>
                <c:pt idx="893">
                  <c:v>6.9950415709568592</c:v>
                </c:pt>
                <c:pt idx="894">
                  <c:v>8.01862357240066</c:v>
                </c:pt>
                <c:pt idx="895">
                  <c:v>0</c:v>
                </c:pt>
                <c:pt idx="896">
                  <c:v>0</c:v>
                </c:pt>
                <c:pt idx="897">
                  <c:v>0</c:v>
                </c:pt>
                <c:pt idx="898">
                  <c:v>0</c:v>
                </c:pt>
                <c:pt idx="899">
                  <c:v>0</c:v>
                </c:pt>
                <c:pt idx="900">
                  <c:v>0</c:v>
                </c:pt>
                <c:pt idx="901">
                  <c:v>12.660908977595568</c:v>
                </c:pt>
                <c:pt idx="902">
                  <c:v>47.406055890252432</c:v>
                </c:pt>
                <c:pt idx="903">
                  <c:v>88.325498826595179</c:v>
                </c:pt>
                <c:pt idx="904">
                  <c:v>118.76577736409563</c:v>
                </c:pt>
                <c:pt idx="905">
                  <c:v>134.76894777359814</c:v>
                </c:pt>
                <c:pt idx="906">
                  <c:v>139.07534976748798</c:v>
                </c:pt>
                <c:pt idx="907">
                  <c:v>0</c:v>
                </c:pt>
                <c:pt idx="908">
                  <c:v>0</c:v>
                </c:pt>
                <c:pt idx="909">
                  <c:v>0</c:v>
                </c:pt>
                <c:pt idx="910">
                  <c:v>0</c:v>
                </c:pt>
                <c:pt idx="911">
                  <c:v>0</c:v>
                </c:pt>
                <c:pt idx="912">
                  <c:v>0</c:v>
                </c:pt>
                <c:pt idx="913">
                  <c:v>0</c:v>
                </c:pt>
                <c:pt idx="914">
                  <c:v>0</c:v>
                </c:pt>
                <c:pt idx="915">
                  <c:v>0</c:v>
                </c:pt>
                <c:pt idx="916">
                  <c:v>0</c:v>
                </c:pt>
                <c:pt idx="917">
                  <c:v>0</c:v>
                </c:pt>
                <c:pt idx="918">
                  <c:v>0</c:v>
                </c:pt>
                <c:pt idx="919">
                  <c:v>0</c:v>
                </c:pt>
                <c:pt idx="920">
                  <c:v>0</c:v>
                </c:pt>
                <c:pt idx="921">
                  <c:v>0</c:v>
                </c:pt>
                <c:pt idx="922">
                  <c:v>0</c:v>
                </c:pt>
                <c:pt idx="923">
                  <c:v>0</c:v>
                </c:pt>
                <c:pt idx="924">
                  <c:v>0</c:v>
                </c:pt>
                <c:pt idx="925">
                  <c:v>2.3772871574682535</c:v>
                </c:pt>
                <c:pt idx="926">
                  <c:v>3.1789647750111292</c:v>
                </c:pt>
                <c:pt idx="927">
                  <c:v>0</c:v>
                </c:pt>
                <c:pt idx="928">
                  <c:v>0</c:v>
                </c:pt>
                <c:pt idx="929">
                  <c:v>0</c:v>
                </c:pt>
                <c:pt idx="930">
                  <c:v>0</c:v>
                </c:pt>
                <c:pt idx="931">
                  <c:v>0</c:v>
                </c:pt>
                <c:pt idx="932">
                  <c:v>0</c:v>
                </c:pt>
                <c:pt idx="933">
                  <c:v>0</c:v>
                </c:pt>
                <c:pt idx="934">
                  <c:v>1.4238506312269852</c:v>
                </c:pt>
                <c:pt idx="935">
                  <c:v>2.3051762493282579</c:v>
                </c:pt>
                <c:pt idx="936">
                  <c:v>0</c:v>
                </c:pt>
                <c:pt idx="937">
                  <c:v>0</c:v>
                </c:pt>
                <c:pt idx="938">
                  <c:v>0</c:v>
                </c:pt>
                <c:pt idx="939">
                  <c:v>0</c:v>
                </c:pt>
                <c:pt idx="940">
                  <c:v>0</c:v>
                </c:pt>
                <c:pt idx="941">
                  <c:v>0</c:v>
                </c:pt>
                <c:pt idx="942">
                  <c:v>0</c:v>
                </c:pt>
                <c:pt idx="943">
                  <c:v>0</c:v>
                </c:pt>
                <c:pt idx="944">
                  <c:v>0</c:v>
                </c:pt>
                <c:pt idx="945">
                  <c:v>0</c:v>
                </c:pt>
                <c:pt idx="946">
                  <c:v>0</c:v>
                </c:pt>
                <c:pt idx="947">
                  <c:v>0</c:v>
                </c:pt>
                <c:pt idx="948">
                  <c:v>0</c:v>
                </c:pt>
                <c:pt idx="949">
                  <c:v>0</c:v>
                </c:pt>
                <c:pt idx="950">
                  <c:v>0</c:v>
                </c:pt>
                <c:pt idx="951">
                  <c:v>17.111002412505634</c:v>
                </c:pt>
                <c:pt idx="952">
                  <c:v>47.879178616261029</c:v>
                </c:pt>
                <c:pt idx="953">
                  <c:v>84.562511115410203</c:v>
                </c:pt>
                <c:pt idx="954">
                  <c:v>119.39105543035484</c:v>
                </c:pt>
                <c:pt idx="955">
                  <c:v>149.97837026336737</c:v>
                </c:pt>
                <c:pt idx="956">
                  <c:v>172.17776070163816</c:v>
                </c:pt>
                <c:pt idx="957">
                  <c:v>180.38977391189707</c:v>
                </c:pt>
                <c:pt idx="958">
                  <c:v>180.61752766505228</c:v>
                </c:pt>
                <c:pt idx="959">
                  <c:v>0</c:v>
                </c:pt>
                <c:pt idx="960">
                  <c:v>0</c:v>
                </c:pt>
                <c:pt idx="961">
                  <c:v>0</c:v>
                </c:pt>
                <c:pt idx="962">
                  <c:v>0</c:v>
                </c:pt>
                <c:pt idx="963">
                  <c:v>0</c:v>
                </c:pt>
                <c:pt idx="964">
                  <c:v>0</c:v>
                </c:pt>
                <c:pt idx="965">
                  <c:v>0</c:v>
                </c:pt>
                <c:pt idx="966">
                  <c:v>0</c:v>
                </c:pt>
                <c:pt idx="967">
                  <c:v>0</c:v>
                </c:pt>
                <c:pt idx="968">
                  <c:v>0</c:v>
                </c:pt>
                <c:pt idx="969">
                  <c:v>0</c:v>
                </c:pt>
                <c:pt idx="970">
                  <c:v>10.424115776687252</c:v>
                </c:pt>
                <c:pt idx="971">
                  <c:v>33.77267906264386</c:v>
                </c:pt>
                <c:pt idx="972">
                  <c:v>66.549683563313693</c:v>
                </c:pt>
                <c:pt idx="973">
                  <c:v>99.39583264723484</c:v>
                </c:pt>
                <c:pt idx="974">
                  <c:v>127.93427457921383</c:v>
                </c:pt>
                <c:pt idx="975">
                  <c:v>152.15294239632084</c:v>
                </c:pt>
                <c:pt idx="976">
                  <c:v>170.098983529067</c:v>
                </c:pt>
                <c:pt idx="977">
                  <c:v>180.82826573930456</c:v>
                </c:pt>
                <c:pt idx="978">
                  <c:v>187.33756060838357</c:v>
                </c:pt>
                <c:pt idx="979">
                  <c:v>191.75833538354857</c:v>
                </c:pt>
                <c:pt idx="980">
                  <c:v>194.56466018917075</c:v>
                </c:pt>
                <c:pt idx="981">
                  <c:v>196.44261858963145</c:v>
                </c:pt>
                <c:pt idx="982">
                  <c:v>198.04969620495612</c:v>
                </c:pt>
                <c:pt idx="983">
                  <c:v>199.3706557974424</c:v>
                </c:pt>
                <c:pt idx="984">
                  <c:v>200.01355854966624</c:v>
                </c:pt>
                <c:pt idx="985">
                  <c:v>200.13283700696027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</c:v>
                </c:pt>
                <c:pt idx="1028">
                  <c:v>0</c:v>
                </c:pt>
                <c:pt idx="1029">
                  <c:v>0</c:v>
                </c:pt>
                <c:pt idx="1030">
                  <c:v>0</c:v>
                </c:pt>
                <c:pt idx="1031">
                  <c:v>0</c:v>
                </c:pt>
                <c:pt idx="1032">
                  <c:v>0</c:v>
                </c:pt>
                <c:pt idx="1033">
                  <c:v>0</c:v>
                </c:pt>
                <c:pt idx="1034">
                  <c:v>0</c:v>
                </c:pt>
                <c:pt idx="1035">
                  <c:v>0</c:v>
                </c:pt>
                <c:pt idx="1036">
                  <c:v>0</c:v>
                </c:pt>
                <c:pt idx="1037">
                  <c:v>0</c:v>
                </c:pt>
                <c:pt idx="1038">
                  <c:v>0</c:v>
                </c:pt>
                <c:pt idx="1039">
                  <c:v>0</c:v>
                </c:pt>
                <c:pt idx="1040">
                  <c:v>0</c:v>
                </c:pt>
                <c:pt idx="1041">
                  <c:v>0</c:v>
                </c:pt>
                <c:pt idx="1042">
                  <c:v>0</c:v>
                </c:pt>
                <c:pt idx="1043">
                  <c:v>0</c:v>
                </c:pt>
                <c:pt idx="1044">
                  <c:v>0</c:v>
                </c:pt>
                <c:pt idx="1045">
                  <c:v>0</c:v>
                </c:pt>
                <c:pt idx="1046">
                  <c:v>0</c:v>
                </c:pt>
                <c:pt idx="1047">
                  <c:v>0</c:v>
                </c:pt>
                <c:pt idx="1048">
                  <c:v>0</c:v>
                </c:pt>
                <c:pt idx="1049">
                  <c:v>0</c:v>
                </c:pt>
                <c:pt idx="1050">
                  <c:v>6.815795511808636</c:v>
                </c:pt>
                <c:pt idx="1051">
                  <c:v>17.736124483133452</c:v>
                </c:pt>
                <c:pt idx="1052">
                  <c:v>31.697915834615841</c:v>
                </c:pt>
                <c:pt idx="1053">
                  <c:v>49.292195492072381</c:v>
                </c:pt>
                <c:pt idx="1054">
                  <c:v>71.301365299539427</c:v>
                </c:pt>
                <c:pt idx="1055">
                  <c:v>97.454458565935923</c:v>
                </c:pt>
                <c:pt idx="1056">
                  <c:v>124.91047293229235</c:v>
                </c:pt>
                <c:pt idx="1057">
                  <c:v>148.55388686909731</c:v>
                </c:pt>
                <c:pt idx="1058">
                  <c:v>166.22372076742778</c:v>
                </c:pt>
                <c:pt idx="1059">
                  <c:v>178.86200029165155</c:v>
                </c:pt>
                <c:pt idx="1060">
                  <c:v>186.35805904340359</c:v>
                </c:pt>
                <c:pt idx="1061">
                  <c:v>188.94094117609654</c:v>
                </c:pt>
                <c:pt idx="1062">
                  <c:v>189.17184247440619</c:v>
                </c:pt>
                <c:pt idx="1063">
                  <c:v>0</c:v>
                </c:pt>
                <c:pt idx="1064">
                  <c:v>0</c:v>
                </c:pt>
                <c:pt idx="1065">
                  <c:v>0</c:v>
                </c:pt>
                <c:pt idx="1066">
                  <c:v>0</c:v>
                </c:pt>
                <c:pt idx="1067">
                  <c:v>0</c:v>
                </c:pt>
                <c:pt idx="1068">
                  <c:v>0</c:v>
                </c:pt>
                <c:pt idx="1069">
                  <c:v>0</c:v>
                </c:pt>
                <c:pt idx="1070">
                  <c:v>0</c:v>
                </c:pt>
                <c:pt idx="1071">
                  <c:v>0</c:v>
                </c:pt>
                <c:pt idx="1072">
                  <c:v>0</c:v>
                </c:pt>
                <c:pt idx="1073">
                  <c:v>0</c:v>
                </c:pt>
                <c:pt idx="1074">
                  <c:v>0</c:v>
                </c:pt>
                <c:pt idx="1075">
                  <c:v>0</c:v>
                </c:pt>
                <c:pt idx="1076">
                  <c:v>0</c:v>
                </c:pt>
                <c:pt idx="1077">
                  <c:v>0</c:v>
                </c:pt>
                <c:pt idx="1078">
                  <c:v>0</c:v>
                </c:pt>
                <c:pt idx="1079">
                  <c:v>0</c:v>
                </c:pt>
                <c:pt idx="1080">
                  <c:v>0</c:v>
                </c:pt>
                <c:pt idx="1081">
                  <c:v>0</c:v>
                </c:pt>
                <c:pt idx="1082">
                  <c:v>0</c:v>
                </c:pt>
                <c:pt idx="1083">
                  <c:v>4.8378482664774909</c:v>
                </c:pt>
                <c:pt idx="1084">
                  <c:v>10.444811376096666</c:v>
                </c:pt>
                <c:pt idx="1085">
                  <c:v>12.030948819285129</c:v>
                </c:pt>
                <c:pt idx="1086">
                  <c:v>0</c:v>
                </c:pt>
                <c:pt idx="1087">
                  <c:v>0</c:v>
                </c:pt>
                <c:pt idx="1088">
                  <c:v>0</c:v>
                </c:pt>
                <c:pt idx="1089">
                  <c:v>0</c:v>
                </c:pt>
                <c:pt idx="1090">
                  <c:v>0</c:v>
                </c:pt>
                <c:pt idx="1091">
                  <c:v>0</c:v>
                </c:pt>
                <c:pt idx="1092">
                  <c:v>0</c:v>
                </c:pt>
                <c:pt idx="1093">
                  <c:v>0</c:v>
                </c:pt>
                <c:pt idx="1094">
                  <c:v>0</c:v>
                </c:pt>
                <c:pt idx="1095">
                  <c:v>0</c:v>
                </c:pt>
                <c:pt idx="1096">
                  <c:v>0</c:v>
                </c:pt>
                <c:pt idx="1097">
                  <c:v>0</c:v>
                </c:pt>
                <c:pt idx="1098">
                  <c:v>0</c:v>
                </c:pt>
                <c:pt idx="1099">
                  <c:v>8.5774862040714286</c:v>
                </c:pt>
                <c:pt idx="1100">
                  <c:v>13.686185031308863</c:v>
                </c:pt>
                <c:pt idx="1101">
                  <c:v>14.207737362171613</c:v>
                </c:pt>
                <c:pt idx="1102">
                  <c:v>0</c:v>
                </c:pt>
                <c:pt idx="1103">
                  <c:v>0</c:v>
                </c:pt>
                <c:pt idx="1104">
                  <c:v>0</c:v>
                </c:pt>
                <c:pt idx="1105">
                  <c:v>0</c:v>
                </c:pt>
                <c:pt idx="1106">
                  <c:v>0</c:v>
                </c:pt>
                <c:pt idx="1107">
                  <c:v>0</c:v>
                </c:pt>
                <c:pt idx="1108">
                  <c:v>0</c:v>
                </c:pt>
                <c:pt idx="1109">
                  <c:v>3.0425515110408128</c:v>
                </c:pt>
                <c:pt idx="1110">
                  <c:v>4.4686299797384414</c:v>
                </c:pt>
                <c:pt idx="1111">
                  <c:v>0</c:v>
                </c:pt>
                <c:pt idx="1112">
                  <c:v>0</c:v>
                </c:pt>
                <c:pt idx="1113">
                  <c:v>0</c:v>
                </c:pt>
                <c:pt idx="1114">
                  <c:v>0</c:v>
                </c:pt>
                <c:pt idx="1115">
                  <c:v>0</c:v>
                </c:pt>
                <c:pt idx="1116">
                  <c:v>0</c:v>
                </c:pt>
                <c:pt idx="1117">
                  <c:v>0</c:v>
                </c:pt>
                <c:pt idx="1118">
                  <c:v>0</c:v>
                </c:pt>
                <c:pt idx="1119">
                  <c:v>1.2619954183968087</c:v>
                </c:pt>
                <c:pt idx="1120">
                  <c:v>0</c:v>
                </c:pt>
                <c:pt idx="1121">
                  <c:v>0</c:v>
                </c:pt>
                <c:pt idx="1122">
                  <c:v>0</c:v>
                </c:pt>
                <c:pt idx="1123">
                  <c:v>9.8615938926485196</c:v>
                </c:pt>
                <c:pt idx="1124">
                  <c:v>33.608075948405386</c:v>
                </c:pt>
                <c:pt idx="1125">
                  <c:v>70.34656656751622</c:v>
                </c:pt>
                <c:pt idx="1126">
                  <c:v>112.60750654131481</c:v>
                </c:pt>
                <c:pt idx="1127">
                  <c:v>152.67573852288777</c:v>
                </c:pt>
                <c:pt idx="1128">
                  <c:v>185.84832071439598</c:v>
                </c:pt>
                <c:pt idx="1129">
                  <c:v>210.23393144452263</c:v>
                </c:pt>
                <c:pt idx="1130">
                  <c:v>228.30244961299053</c:v>
                </c:pt>
                <c:pt idx="1131">
                  <c:v>243.50109387526206</c:v>
                </c:pt>
                <c:pt idx="1132">
                  <c:v>257.76985444637637</c:v>
                </c:pt>
                <c:pt idx="1133">
                  <c:v>271.4471911306598</c:v>
                </c:pt>
                <c:pt idx="1134">
                  <c:v>283.1915682373114</c:v>
                </c:pt>
                <c:pt idx="1135">
                  <c:v>291.26111373334538</c:v>
                </c:pt>
                <c:pt idx="1136">
                  <c:v>294.9888046904984</c:v>
                </c:pt>
                <c:pt idx="1137">
                  <c:v>295.79644649327844</c:v>
                </c:pt>
                <c:pt idx="1138">
                  <c:v>0</c:v>
                </c:pt>
                <c:pt idx="1139">
                  <c:v>0</c:v>
                </c:pt>
                <c:pt idx="1140">
                  <c:v>0</c:v>
                </c:pt>
                <c:pt idx="1141">
                  <c:v>0</c:v>
                </c:pt>
                <c:pt idx="1142">
                  <c:v>0</c:v>
                </c:pt>
                <c:pt idx="1143">
                  <c:v>0</c:v>
                </c:pt>
                <c:pt idx="1144">
                  <c:v>0</c:v>
                </c:pt>
                <c:pt idx="1145">
                  <c:v>0</c:v>
                </c:pt>
                <c:pt idx="1146">
                  <c:v>7.5223637820936515</c:v>
                </c:pt>
                <c:pt idx="1147">
                  <c:v>20.641375554189686</c:v>
                </c:pt>
                <c:pt idx="1148">
                  <c:v>29.904389032315571</c:v>
                </c:pt>
                <c:pt idx="1149">
                  <c:v>33.277439121492804</c:v>
                </c:pt>
                <c:pt idx="1150">
                  <c:v>33.784845049432072</c:v>
                </c:pt>
                <c:pt idx="1151">
                  <c:v>0</c:v>
                </c:pt>
                <c:pt idx="1152">
                  <c:v>0</c:v>
                </c:pt>
                <c:pt idx="1153">
                  <c:v>0</c:v>
                </c:pt>
                <c:pt idx="1154">
                  <c:v>0</c:v>
                </c:pt>
                <c:pt idx="1155">
                  <c:v>0</c:v>
                </c:pt>
                <c:pt idx="1156">
                  <c:v>0</c:v>
                </c:pt>
                <c:pt idx="1157">
                  <c:v>0</c:v>
                </c:pt>
                <c:pt idx="1158">
                  <c:v>0</c:v>
                </c:pt>
                <c:pt idx="1159">
                  <c:v>0</c:v>
                </c:pt>
                <c:pt idx="1160">
                  <c:v>0</c:v>
                </c:pt>
                <c:pt idx="1161">
                  <c:v>0</c:v>
                </c:pt>
                <c:pt idx="1162">
                  <c:v>0</c:v>
                </c:pt>
                <c:pt idx="1163">
                  <c:v>0</c:v>
                </c:pt>
                <c:pt idx="1164">
                  <c:v>0</c:v>
                </c:pt>
                <c:pt idx="1165">
                  <c:v>0</c:v>
                </c:pt>
                <c:pt idx="1166">
                  <c:v>0</c:v>
                </c:pt>
                <c:pt idx="1167">
                  <c:v>0</c:v>
                </c:pt>
                <c:pt idx="1168">
                  <c:v>0</c:v>
                </c:pt>
                <c:pt idx="1169">
                  <c:v>0</c:v>
                </c:pt>
                <c:pt idx="1170">
                  <c:v>0</c:v>
                </c:pt>
                <c:pt idx="1171">
                  <c:v>0</c:v>
                </c:pt>
                <c:pt idx="1172">
                  <c:v>0</c:v>
                </c:pt>
                <c:pt idx="1173">
                  <c:v>0</c:v>
                </c:pt>
                <c:pt idx="1174">
                  <c:v>0</c:v>
                </c:pt>
                <c:pt idx="1175">
                  <c:v>0</c:v>
                </c:pt>
                <c:pt idx="1176">
                  <c:v>0</c:v>
                </c:pt>
                <c:pt idx="1177">
                  <c:v>0</c:v>
                </c:pt>
                <c:pt idx="1178">
                  <c:v>0</c:v>
                </c:pt>
                <c:pt idx="1179">
                  <c:v>0</c:v>
                </c:pt>
                <c:pt idx="1180">
                  <c:v>0</c:v>
                </c:pt>
                <c:pt idx="1181">
                  <c:v>0</c:v>
                </c:pt>
                <c:pt idx="1182">
                  <c:v>0</c:v>
                </c:pt>
                <c:pt idx="1183">
                  <c:v>0</c:v>
                </c:pt>
                <c:pt idx="1184">
                  <c:v>0</c:v>
                </c:pt>
                <c:pt idx="1185">
                  <c:v>0</c:v>
                </c:pt>
                <c:pt idx="1186">
                  <c:v>0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0</c:v>
                </c:pt>
                <c:pt idx="1196">
                  <c:v>0</c:v>
                </c:pt>
                <c:pt idx="1197">
                  <c:v>0</c:v>
                </c:pt>
                <c:pt idx="1198">
                  <c:v>0</c:v>
                </c:pt>
                <c:pt idx="1199">
                  <c:v>0</c:v>
                </c:pt>
                <c:pt idx="1200">
                  <c:v>0</c:v>
                </c:pt>
                <c:pt idx="1201">
                  <c:v>0</c:v>
                </c:pt>
                <c:pt idx="1202">
                  <c:v>0</c:v>
                </c:pt>
                <c:pt idx="1203">
                  <c:v>0</c:v>
                </c:pt>
                <c:pt idx="1204">
                  <c:v>0</c:v>
                </c:pt>
                <c:pt idx="1205">
                  <c:v>0</c:v>
                </c:pt>
                <c:pt idx="1206">
                  <c:v>0</c:v>
                </c:pt>
                <c:pt idx="1207">
                  <c:v>0</c:v>
                </c:pt>
                <c:pt idx="1208">
                  <c:v>0</c:v>
                </c:pt>
                <c:pt idx="1209">
                  <c:v>0</c:v>
                </c:pt>
                <c:pt idx="1210">
                  <c:v>0</c:v>
                </c:pt>
                <c:pt idx="1211">
                  <c:v>0</c:v>
                </c:pt>
                <c:pt idx="1212">
                  <c:v>0</c:v>
                </c:pt>
                <c:pt idx="1213">
                  <c:v>0</c:v>
                </c:pt>
                <c:pt idx="1214">
                  <c:v>0</c:v>
                </c:pt>
                <c:pt idx="1215">
                  <c:v>0</c:v>
                </c:pt>
                <c:pt idx="1216">
                  <c:v>0</c:v>
                </c:pt>
                <c:pt idx="1217">
                  <c:v>0</c:v>
                </c:pt>
                <c:pt idx="1218">
                  <c:v>0</c:v>
                </c:pt>
                <c:pt idx="1219">
                  <c:v>0</c:v>
                </c:pt>
                <c:pt idx="1220">
                  <c:v>0</c:v>
                </c:pt>
                <c:pt idx="1221">
                  <c:v>0</c:v>
                </c:pt>
                <c:pt idx="1222">
                  <c:v>0</c:v>
                </c:pt>
                <c:pt idx="1223">
                  <c:v>0</c:v>
                </c:pt>
                <c:pt idx="1224">
                  <c:v>0</c:v>
                </c:pt>
                <c:pt idx="1225">
                  <c:v>0</c:v>
                </c:pt>
                <c:pt idx="1226">
                  <c:v>0</c:v>
                </c:pt>
                <c:pt idx="1227">
                  <c:v>0</c:v>
                </c:pt>
                <c:pt idx="1228">
                  <c:v>0</c:v>
                </c:pt>
                <c:pt idx="1229">
                  <c:v>0</c:v>
                </c:pt>
                <c:pt idx="1230">
                  <c:v>0</c:v>
                </c:pt>
                <c:pt idx="1231">
                  <c:v>0</c:v>
                </c:pt>
                <c:pt idx="1232">
                  <c:v>0</c:v>
                </c:pt>
                <c:pt idx="1233">
                  <c:v>0</c:v>
                </c:pt>
                <c:pt idx="1234">
                  <c:v>0</c:v>
                </c:pt>
                <c:pt idx="1235">
                  <c:v>0</c:v>
                </c:pt>
                <c:pt idx="1236">
                  <c:v>0</c:v>
                </c:pt>
                <c:pt idx="1237">
                  <c:v>0</c:v>
                </c:pt>
                <c:pt idx="1238">
                  <c:v>0</c:v>
                </c:pt>
                <c:pt idx="1239">
                  <c:v>0</c:v>
                </c:pt>
                <c:pt idx="1240">
                  <c:v>0</c:v>
                </c:pt>
                <c:pt idx="1241">
                  <c:v>0</c:v>
                </c:pt>
                <c:pt idx="1242">
                  <c:v>0</c:v>
                </c:pt>
                <c:pt idx="1243">
                  <c:v>0</c:v>
                </c:pt>
                <c:pt idx="1244">
                  <c:v>0</c:v>
                </c:pt>
                <c:pt idx="1245">
                  <c:v>0</c:v>
                </c:pt>
                <c:pt idx="1246">
                  <c:v>0</c:v>
                </c:pt>
                <c:pt idx="1247">
                  <c:v>0</c:v>
                </c:pt>
                <c:pt idx="1248">
                  <c:v>0</c:v>
                </c:pt>
                <c:pt idx="1249">
                  <c:v>0</c:v>
                </c:pt>
                <c:pt idx="1250">
                  <c:v>0</c:v>
                </c:pt>
                <c:pt idx="1251">
                  <c:v>0</c:v>
                </c:pt>
                <c:pt idx="1252">
                  <c:v>0</c:v>
                </c:pt>
                <c:pt idx="1253">
                  <c:v>0</c:v>
                </c:pt>
                <c:pt idx="1254">
                  <c:v>0</c:v>
                </c:pt>
                <c:pt idx="1255">
                  <c:v>0</c:v>
                </c:pt>
                <c:pt idx="1256">
                  <c:v>0</c:v>
                </c:pt>
                <c:pt idx="1257">
                  <c:v>0</c:v>
                </c:pt>
                <c:pt idx="1258">
                  <c:v>0</c:v>
                </c:pt>
                <c:pt idx="1259">
                  <c:v>0</c:v>
                </c:pt>
                <c:pt idx="1260">
                  <c:v>0</c:v>
                </c:pt>
                <c:pt idx="1261">
                  <c:v>0</c:v>
                </c:pt>
                <c:pt idx="1262">
                  <c:v>0</c:v>
                </c:pt>
                <c:pt idx="1263">
                  <c:v>0</c:v>
                </c:pt>
                <c:pt idx="1264">
                  <c:v>0</c:v>
                </c:pt>
                <c:pt idx="1265">
                  <c:v>0</c:v>
                </c:pt>
                <c:pt idx="1266">
                  <c:v>0</c:v>
                </c:pt>
                <c:pt idx="1267">
                  <c:v>0</c:v>
                </c:pt>
                <c:pt idx="1268">
                  <c:v>0</c:v>
                </c:pt>
                <c:pt idx="1269">
                  <c:v>0</c:v>
                </c:pt>
                <c:pt idx="1270">
                  <c:v>0</c:v>
                </c:pt>
                <c:pt idx="1271">
                  <c:v>0</c:v>
                </c:pt>
                <c:pt idx="1272">
                  <c:v>0</c:v>
                </c:pt>
                <c:pt idx="1273">
                  <c:v>0</c:v>
                </c:pt>
                <c:pt idx="1274">
                  <c:v>0</c:v>
                </c:pt>
                <c:pt idx="1275">
                  <c:v>0</c:v>
                </c:pt>
                <c:pt idx="1276">
                  <c:v>0</c:v>
                </c:pt>
                <c:pt idx="1277">
                  <c:v>0</c:v>
                </c:pt>
                <c:pt idx="1278">
                  <c:v>0</c:v>
                </c:pt>
                <c:pt idx="1279">
                  <c:v>0</c:v>
                </c:pt>
                <c:pt idx="1280">
                  <c:v>0</c:v>
                </c:pt>
                <c:pt idx="1281">
                  <c:v>0</c:v>
                </c:pt>
                <c:pt idx="1282">
                  <c:v>0</c:v>
                </c:pt>
                <c:pt idx="1283">
                  <c:v>0</c:v>
                </c:pt>
                <c:pt idx="1284">
                  <c:v>0</c:v>
                </c:pt>
                <c:pt idx="1285">
                  <c:v>0</c:v>
                </c:pt>
                <c:pt idx="1286">
                  <c:v>0</c:v>
                </c:pt>
                <c:pt idx="1287">
                  <c:v>0</c:v>
                </c:pt>
                <c:pt idx="1288">
                  <c:v>0</c:v>
                </c:pt>
                <c:pt idx="1289">
                  <c:v>0</c:v>
                </c:pt>
                <c:pt idx="1290">
                  <c:v>0</c:v>
                </c:pt>
                <c:pt idx="1291">
                  <c:v>0</c:v>
                </c:pt>
                <c:pt idx="1292">
                  <c:v>0</c:v>
                </c:pt>
                <c:pt idx="1293">
                  <c:v>0</c:v>
                </c:pt>
                <c:pt idx="1294">
                  <c:v>0</c:v>
                </c:pt>
                <c:pt idx="1295">
                  <c:v>0</c:v>
                </c:pt>
                <c:pt idx="1296">
                  <c:v>0</c:v>
                </c:pt>
                <c:pt idx="1297">
                  <c:v>0</c:v>
                </c:pt>
                <c:pt idx="1298">
                  <c:v>0</c:v>
                </c:pt>
                <c:pt idx="1299">
                  <c:v>0</c:v>
                </c:pt>
                <c:pt idx="1300">
                  <c:v>0</c:v>
                </c:pt>
                <c:pt idx="1301">
                  <c:v>0</c:v>
                </c:pt>
                <c:pt idx="1302">
                  <c:v>0</c:v>
                </c:pt>
                <c:pt idx="1303">
                  <c:v>0</c:v>
                </c:pt>
                <c:pt idx="1304">
                  <c:v>0</c:v>
                </c:pt>
                <c:pt idx="1305">
                  <c:v>0</c:v>
                </c:pt>
                <c:pt idx="1306">
                  <c:v>0</c:v>
                </c:pt>
                <c:pt idx="1307">
                  <c:v>0</c:v>
                </c:pt>
                <c:pt idx="1308">
                  <c:v>0</c:v>
                </c:pt>
                <c:pt idx="1309">
                  <c:v>0</c:v>
                </c:pt>
                <c:pt idx="1310">
                  <c:v>0</c:v>
                </c:pt>
                <c:pt idx="1311">
                  <c:v>0</c:v>
                </c:pt>
                <c:pt idx="1312">
                  <c:v>0</c:v>
                </c:pt>
                <c:pt idx="1313">
                  <c:v>0</c:v>
                </c:pt>
                <c:pt idx="1314">
                  <c:v>0</c:v>
                </c:pt>
                <c:pt idx="1315">
                  <c:v>0</c:v>
                </c:pt>
                <c:pt idx="1316">
                  <c:v>0</c:v>
                </c:pt>
                <c:pt idx="1317">
                  <c:v>0</c:v>
                </c:pt>
                <c:pt idx="1318">
                  <c:v>0</c:v>
                </c:pt>
                <c:pt idx="1319">
                  <c:v>0</c:v>
                </c:pt>
                <c:pt idx="1320">
                  <c:v>0</c:v>
                </c:pt>
                <c:pt idx="1321">
                  <c:v>0</c:v>
                </c:pt>
                <c:pt idx="1322">
                  <c:v>0</c:v>
                </c:pt>
                <c:pt idx="1323">
                  <c:v>0</c:v>
                </c:pt>
                <c:pt idx="1324">
                  <c:v>0</c:v>
                </c:pt>
                <c:pt idx="1325">
                  <c:v>0</c:v>
                </c:pt>
                <c:pt idx="1326">
                  <c:v>0</c:v>
                </c:pt>
                <c:pt idx="1327">
                  <c:v>0</c:v>
                </c:pt>
                <c:pt idx="1328">
                  <c:v>0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0</c:v>
                </c:pt>
                <c:pt idx="1333">
                  <c:v>0</c:v>
                </c:pt>
                <c:pt idx="1334">
                  <c:v>0</c:v>
                </c:pt>
                <c:pt idx="1335">
                  <c:v>0</c:v>
                </c:pt>
                <c:pt idx="1336">
                  <c:v>0</c:v>
                </c:pt>
                <c:pt idx="1337">
                  <c:v>0</c:v>
                </c:pt>
                <c:pt idx="1338">
                  <c:v>0</c:v>
                </c:pt>
                <c:pt idx="1339">
                  <c:v>0</c:v>
                </c:pt>
                <c:pt idx="1340">
                  <c:v>0</c:v>
                </c:pt>
                <c:pt idx="1341">
                  <c:v>0</c:v>
                </c:pt>
                <c:pt idx="1342">
                  <c:v>0</c:v>
                </c:pt>
                <c:pt idx="1343">
                  <c:v>0</c:v>
                </c:pt>
                <c:pt idx="1344">
                  <c:v>0</c:v>
                </c:pt>
                <c:pt idx="1345">
                  <c:v>0</c:v>
                </c:pt>
                <c:pt idx="1346">
                  <c:v>0</c:v>
                </c:pt>
                <c:pt idx="1347">
                  <c:v>0</c:v>
                </c:pt>
                <c:pt idx="1348">
                  <c:v>0</c:v>
                </c:pt>
                <c:pt idx="1349">
                  <c:v>0</c:v>
                </c:pt>
                <c:pt idx="1350">
                  <c:v>0</c:v>
                </c:pt>
                <c:pt idx="1351">
                  <c:v>1.8642010486560268</c:v>
                </c:pt>
                <c:pt idx="1352">
                  <c:v>5.5184398742482497</c:v>
                </c:pt>
                <c:pt idx="1353">
                  <c:v>10.191960109890744</c:v>
                </c:pt>
                <c:pt idx="1354">
                  <c:v>16.185734698429066</c:v>
                </c:pt>
                <c:pt idx="1355">
                  <c:v>24.452141240830031</c:v>
                </c:pt>
                <c:pt idx="1356">
                  <c:v>35.233280771262912</c:v>
                </c:pt>
                <c:pt idx="1357">
                  <c:v>47.749832718016123</c:v>
                </c:pt>
                <c:pt idx="1358">
                  <c:v>61.866233663097887</c:v>
                </c:pt>
                <c:pt idx="1359">
                  <c:v>77.157015017691066</c:v>
                </c:pt>
                <c:pt idx="1360">
                  <c:v>90.069732602891293</c:v>
                </c:pt>
                <c:pt idx="1361">
                  <c:v>95.360879794837075</c:v>
                </c:pt>
                <c:pt idx="1362">
                  <c:v>95.509896122023221</c:v>
                </c:pt>
                <c:pt idx="1363">
                  <c:v>0</c:v>
                </c:pt>
                <c:pt idx="1364">
                  <c:v>0</c:v>
                </c:pt>
                <c:pt idx="1365">
                  <c:v>0</c:v>
                </c:pt>
                <c:pt idx="1366">
                  <c:v>0</c:v>
                </c:pt>
                <c:pt idx="1367">
                  <c:v>0</c:v>
                </c:pt>
                <c:pt idx="1368">
                  <c:v>7.4391935797401096</c:v>
                </c:pt>
                <c:pt idx="1369">
                  <c:v>13.668492382168084</c:v>
                </c:pt>
                <c:pt idx="1370">
                  <c:v>15.032191488484038</c:v>
                </c:pt>
                <c:pt idx="1371">
                  <c:v>0</c:v>
                </c:pt>
                <c:pt idx="1372">
                  <c:v>0</c:v>
                </c:pt>
                <c:pt idx="1373">
                  <c:v>0</c:v>
                </c:pt>
                <c:pt idx="1374">
                  <c:v>0</c:v>
                </c:pt>
                <c:pt idx="1375">
                  <c:v>13.108895537384939</c:v>
                </c:pt>
                <c:pt idx="1376">
                  <c:v>39.791022001572301</c:v>
                </c:pt>
                <c:pt idx="1377">
                  <c:v>76.284021520512866</c:v>
                </c:pt>
                <c:pt idx="1378">
                  <c:v>112.98304327488887</c:v>
                </c:pt>
                <c:pt idx="1379">
                  <c:v>145.50893196224868</c:v>
                </c:pt>
                <c:pt idx="1380">
                  <c:v>169.62463051691043</c:v>
                </c:pt>
                <c:pt idx="1381">
                  <c:v>178.54004382552503</c:v>
                </c:pt>
                <c:pt idx="1382">
                  <c:v>0</c:v>
                </c:pt>
                <c:pt idx="1383">
                  <c:v>0</c:v>
                </c:pt>
                <c:pt idx="1384">
                  <c:v>0</c:v>
                </c:pt>
                <c:pt idx="1385">
                  <c:v>0</c:v>
                </c:pt>
                <c:pt idx="1386">
                  <c:v>0</c:v>
                </c:pt>
                <c:pt idx="1387">
                  <c:v>0</c:v>
                </c:pt>
                <c:pt idx="1388">
                  <c:v>0</c:v>
                </c:pt>
                <c:pt idx="1389">
                  <c:v>0</c:v>
                </c:pt>
                <c:pt idx="1390">
                  <c:v>0</c:v>
                </c:pt>
                <c:pt idx="1391">
                  <c:v>0</c:v>
                </c:pt>
                <c:pt idx="1392">
                  <c:v>0</c:v>
                </c:pt>
                <c:pt idx="1393">
                  <c:v>0</c:v>
                </c:pt>
                <c:pt idx="1394">
                  <c:v>0</c:v>
                </c:pt>
                <c:pt idx="1395">
                  <c:v>0</c:v>
                </c:pt>
                <c:pt idx="1396">
                  <c:v>0</c:v>
                </c:pt>
                <c:pt idx="1397">
                  <c:v>0</c:v>
                </c:pt>
                <c:pt idx="1398">
                  <c:v>3.4568693180866377</c:v>
                </c:pt>
                <c:pt idx="1399">
                  <c:v>9.3489164812914147</c:v>
                </c:pt>
                <c:pt idx="1400">
                  <c:v>17.086248292258077</c:v>
                </c:pt>
                <c:pt idx="1401">
                  <c:v>26.734626350169926</c:v>
                </c:pt>
                <c:pt idx="1402">
                  <c:v>41.030691164123482</c:v>
                </c:pt>
                <c:pt idx="1403">
                  <c:v>64.167880087691984</c:v>
                </c:pt>
                <c:pt idx="1404">
                  <c:v>94.309774621332735</c:v>
                </c:pt>
                <c:pt idx="1405">
                  <c:v>121.39100250278346</c:v>
                </c:pt>
                <c:pt idx="1406">
                  <c:v>136.77458062614772</c:v>
                </c:pt>
                <c:pt idx="1407">
                  <c:v>140.92637909012552</c:v>
                </c:pt>
                <c:pt idx="1408">
                  <c:v>0</c:v>
                </c:pt>
                <c:pt idx="1409">
                  <c:v>0</c:v>
                </c:pt>
                <c:pt idx="1410">
                  <c:v>0</c:v>
                </c:pt>
                <c:pt idx="1411">
                  <c:v>0</c:v>
                </c:pt>
                <c:pt idx="1412">
                  <c:v>0</c:v>
                </c:pt>
                <c:pt idx="1413">
                  <c:v>0</c:v>
                </c:pt>
                <c:pt idx="1414">
                  <c:v>0</c:v>
                </c:pt>
                <c:pt idx="1415">
                  <c:v>0</c:v>
                </c:pt>
                <c:pt idx="1416">
                  <c:v>0</c:v>
                </c:pt>
                <c:pt idx="1417">
                  <c:v>0</c:v>
                </c:pt>
                <c:pt idx="1418">
                  <c:v>0</c:v>
                </c:pt>
                <c:pt idx="1419">
                  <c:v>0</c:v>
                </c:pt>
                <c:pt idx="1420">
                  <c:v>0</c:v>
                </c:pt>
                <c:pt idx="1421">
                  <c:v>11.776856184671617</c:v>
                </c:pt>
                <c:pt idx="1422">
                  <c:v>24.150313954979211</c:v>
                </c:pt>
                <c:pt idx="1423">
                  <c:v>28.776801040684944</c:v>
                </c:pt>
                <c:pt idx="1424">
                  <c:v>0</c:v>
                </c:pt>
                <c:pt idx="1425">
                  <c:v>0</c:v>
                </c:pt>
                <c:pt idx="1426">
                  <c:v>0</c:v>
                </c:pt>
                <c:pt idx="1427">
                  <c:v>0</c:v>
                </c:pt>
                <c:pt idx="1428">
                  <c:v>0</c:v>
                </c:pt>
                <c:pt idx="1429">
                  <c:v>0</c:v>
                </c:pt>
                <c:pt idx="1430">
                  <c:v>9.6497393873334545</c:v>
                </c:pt>
                <c:pt idx="1431">
                  <c:v>29.99546296288392</c:v>
                </c:pt>
                <c:pt idx="1432">
                  <c:v>56.566929421963081</c:v>
                </c:pt>
                <c:pt idx="1433">
                  <c:v>81.889621798661864</c:v>
                </c:pt>
                <c:pt idx="1434">
                  <c:v>99.141215203167377</c:v>
                </c:pt>
                <c:pt idx="1435">
                  <c:v>104.78779263692027</c:v>
                </c:pt>
                <c:pt idx="1436">
                  <c:v>0</c:v>
                </c:pt>
                <c:pt idx="1437">
                  <c:v>0</c:v>
                </c:pt>
                <c:pt idx="1438">
                  <c:v>0</c:v>
                </c:pt>
                <c:pt idx="1439">
                  <c:v>0</c:v>
                </c:pt>
                <c:pt idx="1440">
                  <c:v>0</c:v>
                </c:pt>
                <c:pt idx="1441">
                  <c:v>3.4674981947508483</c:v>
                </c:pt>
                <c:pt idx="1442">
                  <c:v>5.981805085236676</c:v>
                </c:pt>
                <c:pt idx="1443">
                  <c:v>6.5469712946560819</c:v>
                </c:pt>
                <c:pt idx="1444">
                  <c:v>0</c:v>
                </c:pt>
                <c:pt idx="1445">
                  <c:v>0</c:v>
                </c:pt>
                <c:pt idx="1446">
                  <c:v>0</c:v>
                </c:pt>
                <c:pt idx="1447">
                  <c:v>7.0292788589133606</c:v>
                </c:pt>
                <c:pt idx="1448">
                  <c:v>16.282878351722715</c:v>
                </c:pt>
                <c:pt idx="1449">
                  <c:v>22.293976075043766</c:v>
                </c:pt>
                <c:pt idx="1450">
                  <c:v>24.165195079091628</c:v>
                </c:pt>
                <c:pt idx="1451">
                  <c:v>24.37273517161216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0</c:v>
                </c:pt>
                <c:pt idx="1480">
                  <c:v>0</c:v>
                </c:pt>
                <c:pt idx="1481">
                  <c:v>0</c:v>
                </c:pt>
                <c:pt idx="1482">
                  <c:v>0</c:v>
                </c:pt>
                <c:pt idx="1483">
                  <c:v>0</c:v>
                </c:pt>
                <c:pt idx="1484">
                  <c:v>0</c:v>
                </c:pt>
                <c:pt idx="1485">
                  <c:v>0</c:v>
                </c:pt>
                <c:pt idx="1486">
                  <c:v>0</c:v>
                </c:pt>
                <c:pt idx="1487">
                  <c:v>0</c:v>
                </c:pt>
                <c:pt idx="1488">
                  <c:v>0</c:v>
                </c:pt>
                <c:pt idx="1489">
                  <c:v>0</c:v>
                </c:pt>
                <c:pt idx="1490">
                  <c:v>0</c:v>
                </c:pt>
                <c:pt idx="1491">
                  <c:v>0</c:v>
                </c:pt>
                <c:pt idx="1492">
                  <c:v>0</c:v>
                </c:pt>
                <c:pt idx="1493">
                  <c:v>0</c:v>
                </c:pt>
                <c:pt idx="1494">
                  <c:v>0</c:v>
                </c:pt>
                <c:pt idx="1495">
                  <c:v>0</c:v>
                </c:pt>
                <c:pt idx="1496">
                  <c:v>0</c:v>
                </c:pt>
                <c:pt idx="1497">
                  <c:v>0</c:v>
                </c:pt>
                <c:pt idx="1498">
                  <c:v>0</c:v>
                </c:pt>
                <c:pt idx="1499">
                  <c:v>0</c:v>
                </c:pt>
                <c:pt idx="1500">
                  <c:v>0</c:v>
                </c:pt>
                <c:pt idx="1501">
                  <c:v>0</c:v>
                </c:pt>
                <c:pt idx="1502">
                  <c:v>0</c:v>
                </c:pt>
                <c:pt idx="1503">
                  <c:v>0</c:v>
                </c:pt>
                <c:pt idx="1504">
                  <c:v>0</c:v>
                </c:pt>
                <c:pt idx="1505">
                  <c:v>0</c:v>
                </c:pt>
                <c:pt idx="1506">
                  <c:v>0</c:v>
                </c:pt>
                <c:pt idx="1507">
                  <c:v>0</c:v>
                </c:pt>
                <c:pt idx="1508">
                  <c:v>0</c:v>
                </c:pt>
                <c:pt idx="1509">
                  <c:v>0</c:v>
                </c:pt>
                <c:pt idx="1510">
                  <c:v>0</c:v>
                </c:pt>
                <c:pt idx="1511">
                  <c:v>0</c:v>
                </c:pt>
                <c:pt idx="1512">
                  <c:v>0</c:v>
                </c:pt>
                <c:pt idx="1513">
                  <c:v>0</c:v>
                </c:pt>
                <c:pt idx="1514">
                  <c:v>0</c:v>
                </c:pt>
                <c:pt idx="1515">
                  <c:v>0</c:v>
                </c:pt>
                <c:pt idx="1516">
                  <c:v>0</c:v>
                </c:pt>
                <c:pt idx="1517">
                  <c:v>0</c:v>
                </c:pt>
                <c:pt idx="1518">
                  <c:v>0</c:v>
                </c:pt>
                <c:pt idx="1519">
                  <c:v>0</c:v>
                </c:pt>
                <c:pt idx="1520">
                  <c:v>0</c:v>
                </c:pt>
                <c:pt idx="1521">
                  <c:v>0</c:v>
                </c:pt>
                <c:pt idx="1522">
                  <c:v>0</c:v>
                </c:pt>
                <c:pt idx="1523">
                  <c:v>0</c:v>
                </c:pt>
                <c:pt idx="1524">
                  <c:v>0</c:v>
                </c:pt>
                <c:pt idx="1525">
                  <c:v>8.0693445284007481</c:v>
                </c:pt>
                <c:pt idx="1526">
                  <c:v>22.1444135427882</c:v>
                </c:pt>
                <c:pt idx="1527">
                  <c:v>38.44875866668901</c:v>
                </c:pt>
                <c:pt idx="1528">
                  <c:v>52.882007254437383</c:v>
                </c:pt>
                <c:pt idx="1529">
                  <c:v>62.889699158497777</c:v>
                </c:pt>
                <c:pt idx="1530">
                  <c:v>67.248848284325817</c:v>
                </c:pt>
                <c:pt idx="1531">
                  <c:v>67.901847561867626</c:v>
                </c:pt>
                <c:pt idx="1532">
                  <c:v>0</c:v>
                </c:pt>
                <c:pt idx="1533">
                  <c:v>0</c:v>
                </c:pt>
                <c:pt idx="1534">
                  <c:v>0</c:v>
                </c:pt>
                <c:pt idx="1535">
                  <c:v>0</c:v>
                </c:pt>
                <c:pt idx="1536">
                  <c:v>0</c:v>
                </c:pt>
                <c:pt idx="1537">
                  <c:v>0</c:v>
                </c:pt>
                <c:pt idx="1538">
                  <c:v>0</c:v>
                </c:pt>
                <c:pt idx="1539">
                  <c:v>0</c:v>
                </c:pt>
                <c:pt idx="1540">
                  <c:v>0</c:v>
                </c:pt>
                <c:pt idx="1541">
                  <c:v>0</c:v>
                </c:pt>
                <c:pt idx="1542">
                  <c:v>0</c:v>
                </c:pt>
                <c:pt idx="1543">
                  <c:v>0</c:v>
                </c:pt>
                <c:pt idx="1544">
                  <c:v>0</c:v>
                </c:pt>
                <c:pt idx="1545">
                  <c:v>0</c:v>
                </c:pt>
                <c:pt idx="1546">
                  <c:v>0</c:v>
                </c:pt>
                <c:pt idx="1547">
                  <c:v>0</c:v>
                </c:pt>
                <c:pt idx="1548">
                  <c:v>0</c:v>
                </c:pt>
                <c:pt idx="1549">
                  <c:v>0</c:v>
                </c:pt>
                <c:pt idx="1550">
                  <c:v>0</c:v>
                </c:pt>
                <c:pt idx="1551">
                  <c:v>0</c:v>
                </c:pt>
                <c:pt idx="1552">
                  <c:v>0</c:v>
                </c:pt>
                <c:pt idx="1553">
                  <c:v>0</c:v>
                </c:pt>
                <c:pt idx="1554">
                  <c:v>0</c:v>
                </c:pt>
                <c:pt idx="1555">
                  <c:v>0</c:v>
                </c:pt>
                <c:pt idx="1556">
                  <c:v>0</c:v>
                </c:pt>
                <c:pt idx="1557">
                  <c:v>0</c:v>
                </c:pt>
                <c:pt idx="1558">
                  <c:v>0</c:v>
                </c:pt>
                <c:pt idx="1559">
                  <c:v>0</c:v>
                </c:pt>
                <c:pt idx="1560">
                  <c:v>0</c:v>
                </c:pt>
                <c:pt idx="1561">
                  <c:v>0</c:v>
                </c:pt>
                <c:pt idx="1562">
                  <c:v>0</c:v>
                </c:pt>
                <c:pt idx="1563">
                  <c:v>0</c:v>
                </c:pt>
                <c:pt idx="1564">
                  <c:v>0</c:v>
                </c:pt>
                <c:pt idx="1565">
                  <c:v>0</c:v>
                </c:pt>
                <c:pt idx="1566">
                  <c:v>0</c:v>
                </c:pt>
                <c:pt idx="1567">
                  <c:v>0</c:v>
                </c:pt>
                <c:pt idx="1568">
                  <c:v>0</c:v>
                </c:pt>
                <c:pt idx="1569">
                  <c:v>0</c:v>
                </c:pt>
                <c:pt idx="1570">
                  <c:v>0</c:v>
                </c:pt>
                <c:pt idx="1571">
                  <c:v>0</c:v>
                </c:pt>
                <c:pt idx="1572">
                  <c:v>0</c:v>
                </c:pt>
                <c:pt idx="1573">
                  <c:v>0</c:v>
                </c:pt>
                <c:pt idx="1574">
                  <c:v>0</c:v>
                </c:pt>
                <c:pt idx="1575">
                  <c:v>0</c:v>
                </c:pt>
                <c:pt idx="1576">
                  <c:v>0</c:v>
                </c:pt>
                <c:pt idx="1577">
                  <c:v>0</c:v>
                </c:pt>
                <c:pt idx="1578">
                  <c:v>0</c:v>
                </c:pt>
                <c:pt idx="1579">
                  <c:v>0</c:v>
                </c:pt>
                <c:pt idx="1580">
                  <c:v>0</c:v>
                </c:pt>
                <c:pt idx="1581">
                  <c:v>0</c:v>
                </c:pt>
                <c:pt idx="1582">
                  <c:v>0</c:v>
                </c:pt>
                <c:pt idx="1583">
                  <c:v>0</c:v>
                </c:pt>
                <c:pt idx="1584">
                  <c:v>0</c:v>
                </c:pt>
                <c:pt idx="1585">
                  <c:v>0</c:v>
                </c:pt>
                <c:pt idx="1586">
                  <c:v>0</c:v>
                </c:pt>
                <c:pt idx="1587">
                  <c:v>0</c:v>
                </c:pt>
                <c:pt idx="1588">
                  <c:v>0</c:v>
                </c:pt>
                <c:pt idx="1589">
                  <c:v>0</c:v>
                </c:pt>
                <c:pt idx="1590">
                  <c:v>0</c:v>
                </c:pt>
                <c:pt idx="1591">
                  <c:v>0</c:v>
                </c:pt>
                <c:pt idx="1592">
                  <c:v>0</c:v>
                </c:pt>
                <c:pt idx="1593">
                  <c:v>0</c:v>
                </c:pt>
                <c:pt idx="1594">
                  <c:v>0</c:v>
                </c:pt>
                <c:pt idx="1595">
                  <c:v>0</c:v>
                </c:pt>
                <c:pt idx="1596">
                  <c:v>0</c:v>
                </c:pt>
                <c:pt idx="1597">
                  <c:v>0</c:v>
                </c:pt>
                <c:pt idx="1598">
                  <c:v>0</c:v>
                </c:pt>
                <c:pt idx="1599">
                  <c:v>0</c:v>
                </c:pt>
                <c:pt idx="1600">
                  <c:v>0</c:v>
                </c:pt>
                <c:pt idx="1601">
                  <c:v>0</c:v>
                </c:pt>
                <c:pt idx="1602">
                  <c:v>0</c:v>
                </c:pt>
                <c:pt idx="1603">
                  <c:v>0</c:v>
                </c:pt>
                <c:pt idx="1604">
                  <c:v>0</c:v>
                </c:pt>
                <c:pt idx="1605">
                  <c:v>0</c:v>
                </c:pt>
                <c:pt idx="1606">
                  <c:v>0</c:v>
                </c:pt>
                <c:pt idx="1607">
                  <c:v>0</c:v>
                </c:pt>
                <c:pt idx="1608">
                  <c:v>0</c:v>
                </c:pt>
                <c:pt idx="1609">
                  <c:v>0</c:v>
                </c:pt>
                <c:pt idx="1610">
                  <c:v>0</c:v>
                </c:pt>
                <c:pt idx="1611">
                  <c:v>0</c:v>
                </c:pt>
                <c:pt idx="1612">
                  <c:v>0</c:v>
                </c:pt>
                <c:pt idx="1613">
                  <c:v>0</c:v>
                </c:pt>
                <c:pt idx="1614">
                  <c:v>0</c:v>
                </c:pt>
                <c:pt idx="1615">
                  <c:v>0</c:v>
                </c:pt>
                <c:pt idx="1616">
                  <c:v>0</c:v>
                </c:pt>
                <c:pt idx="1617">
                  <c:v>0</c:v>
                </c:pt>
                <c:pt idx="1618">
                  <c:v>0</c:v>
                </c:pt>
                <c:pt idx="1619">
                  <c:v>0</c:v>
                </c:pt>
                <c:pt idx="1620">
                  <c:v>0</c:v>
                </c:pt>
                <c:pt idx="1621">
                  <c:v>0</c:v>
                </c:pt>
                <c:pt idx="1622">
                  <c:v>0</c:v>
                </c:pt>
                <c:pt idx="1623">
                  <c:v>0</c:v>
                </c:pt>
                <c:pt idx="1624">
                  <c:v>0</c:v>
                </c:pt>
                <c:pt idx="1625">
                  <c:v>0</c:v>
                </c:pt>
                <c:pt idx="1626">
                  <c:v>0</c:v>
                </c:pt>
                <c:pt idx="1627">
                  <c:v>0</c:v>
                </c:pt>
                <c:pt idx="1628">
                  <c:v>0</c:v>
                </c:pt>
                <c:pt idx="1629">
                  <c:v>0</c:v>
                </c:pt>
                <c:pt idx="1630">
                  <c:v>0</c:v>
                </c:pt>
                <c:pt idx="1631">
                  <c:v>0</c:v>
                </c:pt>
                <c:pt idx="1632">
                  <c:v>0</c:v>
                </c:pt>
                <c:pt idx="1633">
                  <c:v>0</c:v>
                </c:pt>
                <c:pt idx="1634">
                  <c:v>0</c:v>
                </c:pt>
                <c:pt idx="1635">
                  <c:v>0</c:v>
                </c:pt>
                <c:pt idx="1636">
                  <c:v>0</c:v>
                </c:pt>
                <c:pt idx="1637">
                  <c:v>0</c:v>
                </c:pt>
                <c:pt idx="1638">
                  <c:v>0</c:v>
                </c:pt>
                <c:pt idx="1639">
                  <c:v>0</c:v>
                </c:pt>
                <c:pt idx="1640">
                  <c:v>0</c:v>
                </c:pt>
                <c:pt idx="1641">
                  <c:v>0</c:v>
                </c:pt>
                <c:pt idx="1642">
                  <c:v>0</c:v>
                </c:pt>
                <c:pt idx="1643">
                  <c:v>0</c:v>
                </c:pt>
                <c:pt idx="1644">
                  <c:v>0</c:v>
                </c:pt>
                <c:pt idx="1645">
                  <c:v>0</c:v>
                </c:pt>
                <c:pt idx="1646">
                  <c:v>0</c:v>
                </c:pt>
                <c:pt idx="1647">
                  <c:v>0</c:v>
                </c:pt>
                <c:pt idx="1648">
                  <c:v>0</c:v>
                </c:pt>
                <c:pt idx="1649">
                  <c:v>0</c:v>
                </c:pt>
                <c:pt idx="1650">
                  <c:v>0</c:v>
                </c:pt>
                <c:pt idx="1651">
                  <c:v>0</c:v>
                </c:pt>
                <c:pt idx="1652">
                  <c:v>0</c:v>
                </c:pt>
                <c:pt idx="1653">
                  <c:v>0</c:v>
                </c:pt>
                <c:pt idx="1654">
                  <c:v>0</c:v>
                </c:pt>
                <c:pt idx="1655">
                  <c:v>0</c:v>
                </c:pt>
                <c:pt idx="1656">
                  <c:v>0</c:v>
                </c:pt>
                <c:pt idx="1657">
                  <c:v>0</c:v>
                </c:pt>
                <c:pt idx="1658">
                  <c:v>0</c:v>
                </c:pt>
                <c:pt idx="1659">
                  <c:v>0</c:v>
                </c:pt>
                <c:pt idx="1660">
                  <c:v>0</c:v>
                </c:pt>
                <c:pt idx="1661">
                  <c:v>0</c:v>
                </c:pt>
                <c:pt idx="1662">
                  <c:v>0</c:v>
                </c:pt>
                <c:pt idx="1663">
                  <c:v>0</c:v>
                </c:pt>
                <c:pt idx="1664">
                  <c:v>0</c:v>
                </c:pt>
                <c:pt idx="1665">
                  <c:v>0</c:v>
                </c:pt>
                <c:pt idx="1666">
                  <c:v>0</c:v>
                </c:pt>
                <c:pt idx="1667">
                  <c:v>0</c:v>
                </c:pt>
                <c:pt idx="1668">
                  <c:v>0</c:v>
                </c:pt>
                <c:pt idx="1669">
                  <c:v>0</c:v>
                </c:pt>
                <c:pt idx="1670">
                  <c:v>0</c:v>
                </c:pt>
                <c:pt idx="1671">
                  <c:v>0</c:v>
                </c:pt>
                <c:pt idx="1672">
                  <c:v>0</c:v>
                </c:pt>
                <c:pt idx="1673">
                  <c:v>0</c:v>
                </c:pt>
                <c:pt idx="1674">
                  <c:v>0</c:v>
                </c:pt>
                <c:pt idx="1675">
                  <c:v>0</c:v>
                </c:pt>
                <c:pt idx="1676">
                  <c:v>0</c:v>
                </c:pt>
                <c:pt idx="1677">
                  <c:v>0</c:v>
                </c:pt>
                <c:pt idx="1678">
                  <c:v>0</c:v>
                </c:pt>
                <c:pt idx="1679">
                  <c:v>0</c:v>
                </c:pt>
                <c:pt idx="1680">
                  <c:v>0</c:v>
                </c:pt>
                <c:pt idx="1681">
                  <c:v>0</c:v>
                </c:pt>
                <c:pt idx="1682">
                  <c:v>0</c:v>
                </c:pt>
                <c:pt idx="1683">
                  <c:v>0</c:v>
                </c:pt>
                <c:pt idx="1684">
                  <c:v>0</c:v>
                </c:pt>
                <c:pt idx="1685">
                  <c:v>0</c:v>
                </c:pt>
                <c:pt idx="1686">
                  <c:v>0</c:v>
                </c:pt>
                <c:pt idx="1687">
                  <c:v>0</c:v>
                </c:pt>
                <c:pt idx="1688">
                  <c:v>0</c:v>
                </c:pt>
                <c:pt idx="1689">
                  <c:v>0</c:v>
                </c:pt>
                <c:pt idx="1690">
                  <c:v>0</c:v>
                </c:pt>
                <c:pt idx="1691">
                  <c:v>0</c:v>
                </c:pt>
                <c:pt idx="1692">
                  <c:v>0</c:v>
                </c:pt>
                <c:pt idx="1693">
                  <c:v>0</c:v>
                </c:pt>
                <c:pt idx="1694">
                  <c:v>0</c:v>
                </c:pt>
                <c:pt idx="1695">
                  <c:v>0</c:v>
                </c:pt>
                <c:pt idx="1696">
                  <c:v>0</c:v>
                </c:pt>
                <c:pt idx="1697">
                  <c:v>0</c:v>
                </c:pt>
                <c:pt idx="1698">
                  <c:v>0</c:v>
                </c:pt>
                <c:pt idx="1699">
                  <c:v>0</c:v>
                </c:pt>
                <c:pt idx="1700">
                  <c:v>0</c:v>
                </c:pt>
                <c:pt idx="1701">
                  <c:v>0</c:v>
                </c:pt>
                <c:pt idx="1702">
                  <c:v>0</c:v>
                </c:pt>
                <c:pt idx="1703">
                  <c:v>0</c:v>
                </c:pt>
                <c:pt idx="1704">
                  <c:v>0</c:v>
                </c:pt>
                <c:pt idx="1705">
                  <c:v>0</c:v>
                </c:pt>
                <c:pt idx="1706">
                  <c:v>0</c:v>
                </c:pt>
                <c:pt idx="1707">
                  <c:v>0</c:v>
                </c:pt>
                <c:pt idx="1708">
                  <c:v>0</c:v>
                </c:pt>
                <c:pt idx="1709">
                  <c:v>0</c:v>
                </c:pt>
                <c:pt idx="1710">
                  <c:v>0</c:v>
                </c:pt>
                <c:pt idx="1711">
                  <c:v>0</c:v>
                </c:pt>
                <c:pt idx="1712">
                  <c:v>0</c:v>
                </c:pt>
                <c:pt idx="1713">
                  <c:v>0</c:v>
                </c:pt>
                <c:pt idx="1714">
                  <c:v>0</c:v>
                </c:pt>
                <c:pt idx="1715">
                  <c:v>0</c:v>
                </c:pt>
                <c:pt idx="1716">
                  <c:v>0</c:v>
                </c:pt>
                <c:pt idx="1717">
                  <c:v>0</c:v>
                </c:pt>
                <c:pt idx="1718">
                  <c:v>0</c:v>
                </c:pt>
                <c:pt idx="1719">
                  <c:v>0</c:v>
                </c:pt>
                <c:pt idx="1720">
                  <c:v>0</c:v>
                </c:pt>
                <c:pt idx="1721">
                  <c:v>0</c:v>
                </c:pt>
                <c:pt idx="1722">
                  <c:v>0</c:v>
                </c:pt>
                <c:pt idx="1723">
                  <c:v>0</c:v>
                </c:pt>
                <c:pt idx="1724">
                  <c:v>0</c:v>
                </c:pt>
                <c:pt idx="1725">
                  <c:v>0</c:v>
                </c:pt>
                <c:pt idx="1726">
                  <c:v>0</c:v>
                </c:pt>
                <c:pt idx="1727">
                  <c:v>0</c:v>
                </c:pt>
                <c:pt idx="1728">
                  <c:v>0</c:v>
                </c:pt>
                <c:pt idx="1729">
                  <c:v>0</c:v>
                </c:pt>
                <c:pt idx="1730">
                  <c:v>4.5846659924081283</c:v>
                </c:pt>
                <c:pt idx="1731">
                  <c:v>11.899661315622645</c:v>
                </c:pt>
                <c:pt idx="1732">
                  <c:v>19.622145513526021</c:v>
                </c:pt>
                <c:pt idx="1733">
                  <c:v>26.565440449903218</c:v>
                </c:pt>
                <c:pt idx="1734">
                  <c:v>33.187108931116725</c:v>
                </c:pt>
                <c:pt idx="1735">
                  <c:v>40.965333129734333</c:v>
                </c:pt>
                <c:pt idx="1736">
                  <c:v>50.356627064742803</c:v>
                </c:pt>
                <c:pt idx="1737">
                  <c:v>60.282457024348673</c:v>
                </c:pt>
                <c:pt idx="1738">
                  <c:v>69.708410095011885</c:v>
                </c:pt>
                <c:pt idx="1739">
                  <c:v>76.724260879683499</c:v>
                </c:pt>
                <c:pt idx="1740">
                  <c:v>79.274407803839125</c:v>
                </c:pt>
                <c:pt idx="1741">
                  <c:v>0</c:v>
                </c:pt>
                <c:pt idx="1742">
                  <c:v>0</c:v>
                </c:pt>
                <c:pt idx="1743">
                  <c:v>0</c:v>
                </c:pt>
                <c:pt idx="1744">
                  <c:v>0</c:v>
                </c:pt>
                <c:pt idx="1745">
                  <c:v>0</c:v>
                </c:pt>
                <c:pt idx="1746">
                  <c:v>0</c:v>
                </c:pt>
                <c:pt idx="1747">
                  <c:v>0</c:v>
                </c:pt>
                <c:pt idx="1748">
                  <c:v>0</c:v>
                </c:pt>
                <c:pt idx="1749">
                  <c:v>0</c:v>
                </c:pt>
                <c:pt idx="1750">
                  <c:v>0</c:v>
                </c:pt>
                <c:pt idx="1751">
                  <c:v>0</c:v>
                </c:pt>
                <c:pt idx="1752">
                  <c:v>0</c:v>
                </c:pt>
                <c:pt idx="1753">
                  <c:v>0</c:v>
                </c:pt>
                <c:pt idx="1754">
                  <c:v>0</c:v>
                </c:pt>
                <c:pt idx="1755">
                  <c:v>0</c:v>
                </c:pt>
                <c:pt idx="1756">
                  <c:v>0</c:v>
                </c:pt>
                <c:pt idx="1757">
                  <c:v>0</c:v>
                </c:pt>
                <c:pt idx="1758">
                  <c:v>0</c:v>
                </c:pt>
                <c:pt idx="1759">
                  <c:v>0</c:v>
                </c:pt>
                <c:pt idx="1760">
                  <c:v>0</c:v>
                </c:pt>
                <c:pt idx="1761">
                  <c:v>0</c:v>
                </c:pt>
                <c:pt idx="1762">
                  <c:v>0</c:v>
                </c:pt>
                <c:pt idx="1763">
                  <c:v>0</c:v>
                </c:pt>
                <c:pt idx="1764">
                  <c:v>0</c:v>
                </c:pt>
                <c:pt idx="1765">
                  <c:v>0</c:v>
                </c:pt>
                <c:pt idx="1766">
                  <c:v>0</c:v>
                </c:pt>
                <c:pt idx="1767">
                  <c:v>8.13122524355094</c:v>
                </c:pt>
                <c:pt idx="1768">
                  <c:v>23.949613105228167</c:v>
                </c:pt>
                <c:pt idx="1769">
                  <c:v>46.671572129888318</c:v>
                </c:pt>
                <c:pt idx="1770">
                  <c:v>73.428203361751486</c:v>
                </c:pt>
                <c:pt idx="1771">
                  <c:v>100.92915535028192</c:v>
                </c:pt>
                <c:pt idx="1772">
                  <c:v>127.1689007588474</c:v>
                </c:pt>
                <c:pt idx="1773">
                  <c:v>150.73590069218483</c:v>
                </c:pt>
                <c:pt idx="1774">
                  <c:v>170.70843400500283</c:v>
                </c:pt>
                <c:pt idx="1775">
                  <c:v>187.84774274703682</c:v>
                </c:pt>
                <c:pt idx="1776">
                  <c:v>204.05647350265079</c:v>
                </c:pt>
                <c:pt idx="1777">
                  <c:v>221.20438709470147</c:v>
                </c:pt>
                <c:pt idx="1778">
                  <c:v>240.60189593398545</c:v>
                </c:pt>
                <c:pt idx="1779">
                  <c:v>262.16814067907558</c:v>
                </c:pt>
                <c:pt idx="1780">
                  <c:v>284.13294670875712</c:v>
                </c:pt>
                <c:pt idx="1781">
                  <c:v>304.17153807669592</c:v>
                </c:pt>
                <c:pt idx="1782">
                  <c:v>320.75137237152546</c:v>
                </c:pt>
                <c:pt idx="1783">
                  <c:v>333.43683814714132</c:v>
                </c:pt>
                <c:pt idx="1784">
                  <c:v>342.92344287795413</c:v>
                </c:pt>
                <c:pt idx="1785">
                  <c:v>350.52997352890378</c:v>
                </c:pt>
                <c:pt idx="1786">
                  <c:v>357.17714085972955</c:v>
                </c:pt>
                <c:pt idx="1787">
                  <c:v>363.3674142023641</c:v>
                </c:pt>
                <c:pt idx="1788">
                  <c:v>369.56688645470069</c:v>
                </c:pt>
                <c:pt idx="1789">
                  <c:v>376.14525650674432</c:v>
                </c:pt>
                <c:pt idx="1790">
                  <c:v>383.12675719582523</c:v>
                </c:pt>
                <c:pt idx="1791">
                  <c:v>390.04697352485266</c:v>
                </c:pt>
                <c:pt idx="1792">
                  <c:v>395.89981693657279</c:v>
                </c:pt>
                <c:pt idx="1793">
                  <c:v>400.27975327410104</c:v>
                </c:pt>
                <c:pt idx="1794">
                  <c:v>402.16008402132383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3A3-7F46-B060-359B2BD1580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20"/>
        <c:overlap val="-30"/>
        <c:axId val="26797344"/>
        <c:axId val="26519104"/>
      </c:barChart>
      <c:catAx>
        <c:axId val="26797344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Driving 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6519104"/>
        <c:crosses val="autoZero"/>
        <c:auto val="1"/>
        <c:lblAlgn val="ctr"/>
        <c:lblOffset val="100"/>
        <c:noMultiLvlLbl val="0"/>
      </c:catAx>
      <c:valAx>
        <c:axId val="2651910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Energy (kJ) 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679734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4.xml"/><Relationship Id="rId2" Type="http://schemas.openxmlformats.org/officeDocument/2006/relationships/chart" Target="../charts/chart3.xml"/><Relationship Id="rId1" Type="http://schemas.openxmlformats.org/officeDocument/2006/relationships/chart" Target="../charts/chart2.xml"/><Relationship Id="rId4" Type="http://schemas.openxmlformats.org/officeDocument/2006/relationships/chart" Target="../charts/chart5.xml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chart" Target="../charts/chart8.xml"/><Relationship Id="rId2" Type="http://schemas.openxmlformats.org/officeDocument/2006/relationships/chart" Target="../charts/chart7.xml"/><Relationship Id="rId1" Type="http://schemas.openxmlformats.org/officeDocument/2006/relationships/chart" Target="../charts/chart6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241300</xdr:colOff>
      <xdr:row>2</xdr:row>
      <xdr:rowOff>190500</xdr:rowOff>
    </xdr:from>
    <xdr:to>
      <xdr:col>25</xdr:col>
      <xdr:colOff>241300</xdr:colOff>
      <xdr:row>28</xdr:row>
      <xdr:rowOff>88900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2FBDDFBB-7E15-784B-A039-CF362ED91EB5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21358</xdr:colOff>
      <xdr:row>59</xdr:row>
      <xdr:rowOff>60613</xdr:rowOff>
    </xdr:from>
    <xdr:to>
      <xdr:col>23</xdr:col>
      <xdr:colOff>103908</xdr:colOff>
      <xdr:row>88</xdr:row>
      <xdr:rowOff>16163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C5740E4D-512A-719C-A8C6-26E16CF02F4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23092</xdr:colOff>
      <xdr:row>88</xdr:row>
      <xdr:rowOff>196272</xdr:rowOff>
    </xdr:from>
    <xdr:to>
      <xdr:col>23</xdr:col>
      <xdr:colOff>105642</xdr:colOff>
      <xdr:row>117</xdr:row>
      <xdr:rowOff>147204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4BAA6818-BCB8-DC4A-8E9F-E1BE7799B34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600364</xdr:colOff>
      <xdr:row>1</xdr:row>
      <xdr:rowOff>46183</xdr:rowOff>
    </xdr:from>
    <xdr:to>
      <xdr:col>22</xdr:col>
      <xdr:colOff>682914</xdr:colOff>
      <xdr:row>29</xdr:row>
      <xdr:rowOff>204933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6122F4DB-4F04-A545-BDBF-35726FE8759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577273</xdr:colOff>
      <xdr:row>30</xdr:row>
      <xdr:rowOff>57728</xdr:rowOff>
    </xdr:from>
    <xdr:to>
      <xdr:col>22</xdr:col>
      <xdr:colOff>508314</xdr:colOff>
      <xdr:row>58</xdr:row>
      <xdr:rowOff>12305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EC57E109-BE33-2E4B-926E-4E9C2D508A3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736600</xdr:colOff>
      <xdr:row>1</xdr:row>
      <xdr:rowOff>127000</xdr:rowOff>
    </xdr:from>
    <xdr:to>
      <xdr:col>22</xdr:col>
      <xdr:colOff>794641</xdr:colOff>
      <xdr:row>30</xdr:row>
      <xdr:rowOff>7687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43A87E6A-13A1-D842-BDF6-B6094F1F1F1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25400</xdr:colOff>
      <xdr:row>32</xdr:row>
      <xdr:rowOff>127000</xdr:rowOff>
    </xdr:from>
    <xdr:to>
      <xdr:col>23</xdr:col>
      <xdr:colOff>83441</xdr:colOff>
      <xdr:row>61</xdr:row>
      <xdr:rowOff>7687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8A379CC8-D4BD-0E48-B9FF-FD9179DC37D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3</xdr:col>
      <xdr:colOff>247650</xdr:colOff>
      <xdr:row>64</xdr:row>
      <xdr:rowOff>19050</xdr:rowOff>
    </xdr:from>
    <xdr:to>
      <xdr:col>21</xdr:col>
      <xdr:colOff>342900</xdr:colOff>
      <xdr:row>88</xdr:row>
      <xdr:rowOff>190500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3AA3F127-86D5-4F2F-C771-2877BD80336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264C13-6E09-A544-A609-956E7E9B312C}">
  <dimension ref="A2:N22"/>
  <sheetViews>
    <sheetView workbookViewId="0">
      <selection activeCell="L11" sqref="L11"/>
    </sheetView>
  </sheetViews>
  <sheetFormatPr baseColWidth="10" defaultRowHeight="16" x14ac:dyDescent="0.2"/>
  <cols>
    <col min="6" max="6" width="13.83203125" customWidth="1"/>
    <col min="7" max="8" width="12.83203125" customWidth="1"/>
    <col min="9" max="9" width="17.83203125" customWidth="1"/>
  </cols>
  <sheetData>
    <row r="2" spans="1:14" x14ac:dyDescent="0.2">
      <c r="M2" s="27" t="s">
        <v>44</v>
      </c>
      <c r="N2" s="27"/>
    </row>
    <row r="3" spans="1:14" ht="51" x14ac:dyDescent="0.2">
      <c r="A3" s="5" t="s">
        <v>38</v>
      </c>
      <c r="B3" s="5" t="s">
        <v>38</v>
      </c>
      <c r="C3" s="2" t="s">
        <v>39</v>
      </c>
      <c r="D3" s="2" t="s">
        <v>40</v>
      </c>
      <c r="E3" s="7"/>
      <c r="F3" s="2" t="s">
        <v>45</v>
      </c>
      <c r="G3" s="2" t="s">
        <v>46</v>
      </c>
      <c r="H3" s="2" t="s">
        <v>53</v>
      </c>
      <c r="I3" s="4" t="s">
        <v>42</v>
      </c>
      <c r="J3" s="5" t="s">
        <v>17</v>
      </c>
      <c r="K3" s="2" t="s">
        <v>23</v>
      </c>
      <c r="M3" s="5" t="s">
        <v>21</v>
      </c>
      <c r="N3" s="2" t="s">
        <v>26</v>
      </c>
    </row>
    <row r="4" spans="1:14" ht="19" x14ac:dyDescent="0.2">
      <c r="A4" s="1" t="s">
        <v>37</v>
      </c>
      <c r="B4" s="1" t="s">
        <v>14</v>
      </c>
      <c r="C4" s="1" t="s">
        <v>41</v>
      </c>
      <c r="D4" s="1" t="s">
        <v>41</v>
      </c>
      <c r="F4" s="3" t="s">
        <v>4</v>
      </c>
      <c r="G4" s="3" t="s">
        <v>4</v>
      </c>
      <c r="H4" s="3" t="s">
        <v>4</v>
      </c>
      <c r="I4" s="1" t="s">
        <v>14</v>
      </c>
      <c r="J4" s="1" t="s">
        <v>16</v>
      </c>
      <c r="K4" s="1" t="s">
        <v>24</v>
      </c>
      <c r="M4" s="3" t="s">
        <v>4</v>
      </c>
      <c r="N4" s="1" t="s">
        <v>28</v>
      </c>
    </row>
    <row r="5" spans="1:14" x14ac:dyDescent="0.2">
      <c r="A5" s="1">
        <v>70</v>
      </c>
      <c r="B5" s="1">
        <f t="shared" ref="B5:B21" si="0">A5/2.237</f>
        <v>31.291908806437192</v>
      </c>
      <c r="C5" s="1">
        <v>0</v>
      </c>
      <c r="D5" s="1">
        <v>0</v>
      </c>
      <c r="F5" s="1">
        <v>0.29520000000000002</v>
      </c>
      <c r="G5" s="1">
        <v>0.1176</v>
      </c>
      <c r="H5" s="1">
        <f>(F5+G5)/2</f>
        <v>0.2064</v>
      </c>
      <c r="I5" s="1">
        <f>AVERAGE(B7:B12)</f>
        <v>25.704067948144836</v>
      </c>
      <c r="J5" s="1">
        <v>2389</v>
      </c>
      <c r="K5" s="1">
        <v>2.92</v>
      </c>
      <c r="M5" s="1">
        <v>9.81</v>
      </c>
      <c r="N5" s="1">
        <v>1.29</v>
      </c>
    </row>
    <row r="6" spans="1:14" x14ac:dyDescent="0.2">
      <c r="A6" s="1">
        <v>70</v>
      </c>
      <c r="B6" s="1">
        <f t="shared" si="0"/>
        <v>31.291908806437192</v>
      </c>
      <c r="C6" s="1">
        <v>5</v>
      </c>
      <c r="D6" s="1">
        <v>5</v>
      </c>
    </row>
    <row r="7" spans="1:14" x14ac:dyDescent="0.2">
      <c r="A7" s="1">
        <v>70</v>
      </c>
      <c r="B7" s="1">
        <f t="shared" si="0"/>
        <v>31.291908806437192</v>
      </c>
      <c r="C7" s="1">
        <v>5.86</v>
      </c>
      <c r="D7" s="1">
        <f t="shared" ref="D7:D21" si="1">D6+C7</f>
        <v>10.86</v>
      </c>
    </row>
    <row r="8" spans="1:14" x14ac:dyDescent="0.2">
      <c r="A8" s="1">
        <v>65</v>
      </c>
      <c r="B8" s="1">
        <f t="shared" si="0"/>
        <v>29.05677246312025</v>
      </c>
      <c r="C8" s="1">
        <v>6.43</v>
      </c>
      <c r="D8" s="1">
        <f t="shared" si="1"/>
        <v>17.29</v>
      </c>
      <c r="F8" s="30" t="s">
        <v>27</v>
      </c>
      <c r="G8" s="31"/>
      <c r="H8" s="1">
        <f>(J5*F5)/(N5*K5*(I5^2)*0.5)</f>
        <v>0.56674306641159977</v>
      </c>
    </row>
    <row r="9" spans="1:14" x14ac:dyDescent="0.2">
      <c r="A9" s="1">
        <v>60</v>
      </c>
      <c r="B9" s="1">
        <f t="shared" si="0"/>
        <v>26.821636119803308</v>
      </c>
      <c r="C9" s="1">
        <v>6.84</v>
      </c>
      <c r="D9" s="1">
        <f t="shared" si="1"/>
        <v>24.13</v>
      </c>
      <c r="F9" s="28" t="s">
        <v>25</v>
      </c>
      <c r="G9" s="29"/>
      <c r="H9" s="1">
        <f>(J5*G5)/(J5*M5)</f>
        <v>1.1987767584097858E-2</v>
      </c>
    </row>
    <row r="10" spans="1:14" x14ac:dyDescent="0.2">
      <c r="A10" s="1">
        <v>55</v>
      </c>
      <c r="B10" s="1">
        <f t="shared" si="0"/>
        <v>24.586499776486363</v>
      </c>
      <c r="C10" s="1">
        <v>7.52</v>
      </c>
      <c r="D10" s="1">
        <f t="shared" si="1"/>
        <v>31.65</v>
      </c>
    </row>
    <row r="11" spans="1:14" x14ac:dyDescent="0.2">
      <c r="A11" s="1">
        <v>50</v>
      </c>
      <c r="B11" s="1">
        <f t="shared" si="0"/>
        <v>22.351363433169421</v>
      </c>
      <c r="C11" s="1">
        <v>8.17</v>
      </c>
      <c r="D11" s="1">
        <f t="shared" si="1"/>
        <v>39.82</v>
      </c>
    </row>
    <row r="12" spans="1:14" x14ac:dyDescent="0.2">
      <c r="A12" s="1">
        <v>45</v>
      </c>
      <c r="B12" s="1">
        <f t="shared" si="0"/>
        <v>20.11622708985248</v>
      </c>
      <c r="C12" s="1">
        <v>8.83</v>
      </c>
      <c r="D12" s="1">
        <f t="shared" si="1"/>
        <v>48.65</v>
      </c>
    </row>
    <row r="13" spans="1:14" x14ac:dyDescent="0.2">
      <c r="A13" s="1">
        <v>40</v>
      </c>
      <c r="B13" s="1">
        <f t="shared" si="0"/>
        <v>17.881090746535538</v>
      </c>
      <c r="C13" s="1">
        <v>9.39</v>
      </c>
      <c r="D13" s="1">
        <f t="shared" si="1"/>
        <v>58.04</v>
      </c>
    </row>
    <row r="14" spans="1:14" x14ac:dyDescent="0.2">
      <c r="A14" s="1">
        <v>35</v>
      </c>
      <c r="B14" s="1">
        <f t="shared" si="0"/>
        <v>15.645954403218596</v>
      </c>
      <c r="C14" s="1">
        <v>10.68</v>
      </c>
      <c r="D14" s="1">
        <f t="shared" si="1"/>
        <v>68.72</v>
      </c>
    </row>
    <row r="15" spans="1:14" x14ac:dyDescent="0.2">
      <c r="A15" s="1">
        <v>30</v>
      </c>
      <c r="B15" s="1">
        <f t="shared" si="0"/>
        <v>13.410818059901654</v>
      </c>
      <c r="C15" s="1">
        <v>11.64</v>
      </c>
      <c r="D15" s="1">
        <f t="shared" si="1"/>
        <v>80.36</v>
      </c>
    </row>
    <row r="16" spans="1:14" x14ac:dyDescent="0.2">
      <c r="A16" s="1">
        <v>25</v>
      </c>
      <c r="B16" s="1">
        <f t="shared" si="0"/>
        <v>11.175681716584711</v>
      </c>
      <c r="C16" s="1">
        <v>13.09</v>
      </c>
      <c r="D16" s="1">
        <f t="shared" si="1"/>
        <v>93.45</v>
      </c>
    </row>
    <row r="17" spans="1:4" x14ac:dyDescent="0.2">
      <c r="A17" s="1">
        <v>20</v>
      </c>
      <c r="B17" s="1">
        <f t="shared" si="0"/>
        <v>8.9405453732677689</v>
      </c>
      <c r="C17" s="1">
        <v>14.98</v>
      </c>
      <c r="D17" s="1">
        <f t="shared" si="1"/>
        <v>108.43</v>
      </c>
    </row>
    <row r="18" spans="1:4" x14ac:dyDescent="0.2">
      <c r="A18" s="1">
        <v>15</v>
      </c>
      <c r="B18" s="1">
        <f t="shared" si="0"/>
        <v>6.7054090299508271</v>
      </c>
      <c r="C18" s="1">
        <v>16.59</v>
      </c>
      <c r="D18" s="1">
        <f t="shared" si="1"/>
        <v>125.02000000000001</v>
      </c>
    </row>
    <row r="19" spans="1:4" x14ac:dyDescent="0.2">
      <c r="A19" s="1">
        <v>10</v>
      </c>
      <c r="B19" s="1">
        <f t="shared" si="0"/>
        <v>4.4702726866338844</v>
      </c>
      <c r="C19" s="1">
        <v>17.260000000000002</v>
      </c>
      <c r="D19" s="1">
        <f t="shared" si="1"/>
        <v>142.28</v>
      </c>
    </row>
    <row r="20" spans="1:4" x14ac:dyDescent="0.2">
      <c r="A20" s="1">
        <v>5</v>
      </c>
      <c r="B20" s="1">
        <f t="shared" si="0"/>
        <v>2.2351363433169422</v>
      </c>
      <c r="C20" s="1">
        <v>21.34</v>
      </c>
      <c r="D20" s="1">
        <f t="shared" si="1"/>
        <v>163.62</v>
      </c>
    </row>
    <row r="21" spans="1:4" x14ac:dyDescent="0.2">
      <c r="A21" s="1">
        <v>0</v>
      </c>
      <c r="B21" s="1">
        <f t="shared" si="0"/>
        <v>0</v>
      </c>
      <c r="C21" s="1">
        <v>25.08</v>
      </c>
      <c r="D21" s="1">
        <f t="shared" si="1"/>
        <v>188.7</v>
      </c>
    </row>
    <row r="22" spans="1:4" x14ac:dyDescent="0.2">
      <c r="A22" s="1"/>
      <c r="B22" s="1"/>
      <c r="C22" s="1"/>
      <c r="D22" s="1"/>
    </row>
  </sheetData>
  <mergeCells count="3">
    <mergeCell ref="M2:N2"/>
    <mergeCell ref="F9:G9"/>
    <mergeCell ref="F8:G8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407250-B03B-E649-B781-103BE78705D6}">
  <dimension ref="B2:U1810"/>
  <sheetViews>
    <sheetView topLeftCell="A3" zoomScale="120" zoomScaleNormal="120" workbookViewId="0">
      <selection activeCell="V19" sqref="V19"/>
    </sheetView>
  </sheetViews>
  <sheetFormatPr baseColWidth="10" defaultRowHeight="16" x14ac:dyDescent="0.2"/>
  <cols>
    <col min="1" max="4" width="10.83203125" style="8"/>
    <col min="5" max="5" width="11.6640625" style="8" customWidth="1"/>
    <col min="6" max="20" width="10.83203125" style="8"/>
    <col min="22" max="16384" width="10.83203125" style="8"/>
  </cols>
  <sheetData>
    <row r="2" spans="2:20" x14ac:dyDescent="0.2">
      <c r="B2" s="32" t="s">
        <v>43</v>
      </c>
      <c r="C2" s="32"/>
      <c r="D2" s="32"/>
      <c r="E2" s="32"/>
      <c r="K2" s="32" t="s">
        <v>44</v>
      </c>
      <c r="L2" s="32"/>
    </row>
    <row r="3" spans="2:20" ht="68" x14ac:dyDescent="0.2">
      <c r="B3" s="9" t="s">
        <v>17</v>
      </c>
      <c r="C3" s="10" t="s">
        <v>23</v>
      </c>
      <c r="D3" s="10" t="s">
        <v>25</v>
      </c>
      <c r="E3" s="10" t="s">
        <v>27</v>
      </c>
      <c r="K3" s="9" t="s">
        <v>21</v>
      </c>
      <c r="L3" s="10" t="s">
        <v>26</v>
      </c>
    </row>
    <row r="4" spans="2:20" ht="18" x14ac:dyDescent="0.2">
      <c r="B4" s="11" t="s">
        <v>16</v>
      </c>
      <c r="C4" s="11" t="s">
        <v>48</v>
      </c>
      <c r="D4" s="11" t="s">
        <v>22</v>
      </c>
      <c r="E4" s="11" t="s">
        <v>22</v>
      </c>
      <c r="K4" s="12" t="s">
        <v>4</v>
      </c>
      <c r="L4" s="11" t="s">
        <v>49</v>
      </c>
    </row>
    <row r="5" spans="2:20" x14ac:dyDescent="0.2">
      <c r="B5" s="11">
        <v>2389</v>
      </c>
      <c r="C5" s="11">
        <v>2.92</v>
      </c>
      <c r="D5" s="11">
        <v>1.1987767584097858E-2</v>
      </c>
      <c r="E5" s="11">
        <v>0.56674306641159977</v>
      </c>
      <c r="K5" s="11">
        <v>9.81</v>
      </c>
      <c r="L5" s="11">
        <v>1.29</v>
      </c>
    </row>
    <row r="7" spans="2:20" x14ac:dyDescent="0.2">
      <c r="B7" s="33" t="s">
        <v>36</v>
      </c>
      <c r="C7" s="34"/>
      <c r="D7" s="34"/>
      <c r="E7" s="34"/>
      <c r="F7" s="34"/>
      <c r="G7" s="34"/>
      <c r="H7" s="34"/>
      <c r="I7" s="35"/>
      <c r="K7" s="32" t="s">
        <v>18</v>
      </c>
      <c r="L7" s="32"/>
      <c r="M7" s="32"/>
      <c r="N7" s="32"/>
      <c r="O7" s="32" t="s">
        <v>34</v>
      </c>
      <c r="P7" s="32"/>
      <c r="Q7" s="32" t="s">
        <v>35</v>
      </c>
      <c r="R7" s="32"/>
      <c r="S7" s="32"/>
      <c r="T7" s="32"/>
    </row>
    <row r="8" spans="2:20" ht="56" x14ac:dyDescent="0.2">
      <c r="B8" s="6" t="s">
        <v>50</v>
      </c>
      <c r="C8" s="6" t="s">
        <v>51</v>
      </c>
      <c r="D8" s="6" t="s">
        <v>52</v>
      </c>
      <c r="E8" s="6" t="s">
        <v>0</v>
      </c>
      <c r="F8" s="6" t="s">
        <v>0</v>
      </c>
      <c r="G8" s="6" t="s">
        <v>1</v>
      </c>
      <c r="H8" s="6" t="s">
        <v>1</v>
      </c>
      <c r="I8" s="6" t="s">
        <v>47</v>
      </c>
      <c r="K8" s="6" t="s">
        <v>7</v>
      </c>
      <c r="L8" s="6" t="s">
        <v>15</v>
      </c>
      <c r="M8" s="6" t="s">
        <v>8</v>
      </c>
      <c r="N8" s="6" t="s">
        <v>9</v>
      </c>
      <c r="O8" s="6" t="s">
        <v>10</v>
      </c>
      <c r="P8" s="6" t="s">
        <v>10</v>
      </c>
      <c r="Q8" s="6" t="s">
        <v>29</v>
      </c>
      <c r="R8" s="6" t="s">
        <v>31</v>
      </c>
      <c r="S8" s="6" t="s">
        <v>33</v>
      </c>
      <c r="T8" s="25" t="s">
        <v>54</v>
      </c>
    </row>
    <row r="9" spans="2:20" ht="17" x14ac:dyDescent="0.2">
      <c r="B9" s="6" t="s">
        <v>50</v>
      </c>
      <c r="C9" s="6" t="s">
        <v>2</v>
      </c>
      <c r="D9" s="6" t="s">
        <v>2</v>
      </c>
      <c r="E9" s="6" t="s">
        <v>3</v>
      </c>
      <c r="F9" s="6" t="s">
        <v>14</v>
      </c>
      <c r="G9" s="6" t="s">
        <v>4</v>
      </c>
      <c r="H9" s="6" t="s">
        <v>5</v>
      </c>
      <c r="I9" s="6" t="s">
        <v>4</v>
      </c>
      <c r="K9" s="6" t="s">
        <v>19</v>
      </c>
      <c r="L9" s="6" t="s">
        <v>19</v>
      </c>
      <c r="M9" s="6" t="s">
        <v>19</v>
      </c>
      <c r="N9" s="6" t="s">
        <v>19</v>
      </c>
      <c r="O9" s="6" t="s">
        <v>20</v>
      </c>
      <c r="P9" s="6" t="s">
        <v>30</v>
      </c>
      <c r="Q9" s="6" t="s">
        <v>32</v>
      </c>
      <c r="R9" s="6" t="s">
        <v>32</v>
      </c>
      <c r="S9" s="6" t="s">
        <v>32</v>
      </c>
      <c r="T9" s="26" t="s">
        <v>32</v>
      </c>
    </row>
    <row r="10" spans="2:20" x14ac:dyDescent="0.2">
      <c r="B10" s="13" t="s">
        <v>6</v>
      </c>
      <c r="C10" s="13">
        <v>0</v>
      </c>
      <c r="D10" s="13">
        <v>0</v>
      </c>
      <c r="E10" s="14">
        <v>0</v>
      </c>
      <c r="F10" s="14">
        <f>E10/3.6</f>
        <v>0</v>
      </c>
      <c r="G10" s="15">
        <f>($E11-0)/2/3.6</f>
        <v>0</v>
      </c>
      <c r="H10" s="15">
        <f>($E11-0)/2</f>
        <v>0</v>
      </c>
      <c r="I10" s="11">
        <f>IF(G10&lt;0,(G10-'Coast Down Run'!H5)*-1,)</f>
        <v>0</v>
      </c>
      <c r="K10" s="11">
        <f>$B$5*G10</f>
        <v>0</v>
      </c>
      <c r="L10" s="11">
        <f t="shared" ref="L10:L73" si="0">$B$5*$K$5*$D$5</f>
        <v>280.94639999999998</v>
      </c>
      <c r="M10" s="11">
        <f>($C$5*$E$5*$L$5*(F10^2))/2</f>
        <v>0</v>
      </c>
      <c r="N10" s="11">
        <f>SUM(K10:M10)</f>
        <v>280.94639999999998</v>
      </c>
      <c r="O10" s="11">
        <f>N10*F10</f>
        <v>0</v>
      </c>
      <c r="P10" s="11">
        <f>O10/1000</f>
        <v>0</v>
      </c>
      <c r="Q10" s="11">
        <v>0</v>
      </c>
      <c r="R10" s="11">
        <v>0</v>
      </c>
      <c r="S10" s="11">
        <v>0</v>
      </c>
      <c r="T10" s="11">
        <f>IF(S10&gt;0,T9+((S10+S11)/2*(C11-C10)),0)</f>
        <v>0</v>
      </c>
    </row>
    <row r="11" spans="2:20" x14ac:dyDescent="0.2">
      <c r="B11" s="16" t="s">
        <v>6</v>
      </c>
      <c r="C11" s="16">
        <v>1</v>
      </c>
      <c r="D11" s="16">
        <v>1</v>
      </c>
      <c r="E11" s="17">
        <v>0</v>
      </c>
      <c r="F11" s="17">
        <f>E11/3.6</f>
        <v>0</v>
      </c>
      <c r="G11" s="15">
        <f>($E12-$E10)/2/3.6</f>
        <v>0</v>
      </c>
      <c r="H11" s="15">
        <f>($E12-$E10)/2</f>
        <v>0</v>
      </c>
      <c r="I11" s="11">
        <f>IF(G11&lt;0,(G11-'Coast Down Run'!H6)*-1,)</f>
        <v>0</v>
      </c>
      <c r="K11" s="11">
        <f t="shared" ref="K11:K74" si="1">$B$5*G11</f>
        <v>0</v>
      </c>
      <c r="L11" s="11">
        <f t="shared" si="0"/>
        <v>280.94639999999998</v>
      </c>
      <c r="M11" s="11">
        <f t="shared" ref="M11:M74" si="2">($C$5*$E$5*$L$5*(F11^2))/2</f>
        <v>0</v>
      </c>
      <c r="N11" s="11">
        <f t="shared" ref="N11:N74" si="3">SUM(K11:M11)</f>
        <v>280.94639999999998</v>
      </c>
      <c r="O11" s="11">
        <f t="shared" ref="O11:O74" si="4">N11*F11</f>
        <v>0</v>
      </c>
      <c r="P11" s="11">
        <f t="shared" ref="P11:P74" si="5">O11/1000</f>
        <v>0</v>
      </c>
      <c r="Q11" s="11">
        <f>IF(P11&gt;0,Q10+P11,Q10)</f>
        <v>0</v>
      </c>
      <c r="R11" s="11">
        <f>IF(P11&lt;0,R10+P11,R10)</f>
        <v>0</v>
      </c>
      <c r="S11" s="11">
        <f>IF(P11&lt;0,P11*-1,)</f>
        <v>0</v>
      </c>
      <c r="T11" s="11">
        <f t="shared" ref="T11:T44" si="6">IF(S11&gt;0,T10+((S11+S12)/2*(C12-C11)),0)</f>
        <v>0</v>
      </c>
    </row>
    <row r="12" spans="2:20" x14ac:dyDescent="0.2">
      <c r="B12" s="16" t="s">
        <v>6</v>
      </c>
      <c r="C12" s="16">
        <v>2</v>
      </c>
      <c r="D12" s="16">
        <v>2</v>
      </c>
      <c r="E12" s="17">
        <v>0</v>
      </c>
      <c r="F12" s="17">
        <f t="shared" ref="F12:F75" si="7">E12/3.6</f>
        <v>0</v>
      </c>
      <c r="G12" s="15">
        <f t="shared" ref="G12:G75" si="8">($E13-$E11)/2/3.6</f>
        <v>0</v>
      </c>
      <c r="H12" s="15">
        <f t="shared" ref="H12:H75" si="9">($E13-$E11)/2</f>
        <v>0</v>
      </c>
      <c r="I12" s="11">
        <f>IF(G12&lt;0,(G12-'Coast Down Run'!H7)*-1,)</f>
        <v>0</v>
      </c>
      <c r="K12" s="11">
        <f t="shared" si="1"/>
        <v>0</v>
      </c>
      <c r="L12" s="11">
        <f t="shared" si="0"/>
        <v>280.94639999999998</v>
      </c>
      <c r="M12" s="11">
        <f t="shared" si="2"/>
        <v>0</v>
      </c>
      <c r="N12" s="11">
        <f t="shared" si="3"/>
        <v>280.94639999999998</v>
      </c>
      <c r="O12" s="11">
        <f t="shared" si="4"/>
        <v>0</v>
      </c>
      <c r="P12" s="11">
        <f t="shared" si="5"/>
        <v>0</v>
      </c>
      <c r="Q12" s="11">
        <f t="shared" ref="Q12:Q58" si="10">IF(P12&gt;0,Q11+P12,Q11)</f>
        <v>0</v>
      </c>
      <c r="R12" s="11">
        <f t="shared" ref="R12:R45" si="11">IF(P12&lt;0,R11+P12,R11)</f>
        <v>0</v>
      </c>
      <c r="S12" s="11">
        <f t="shared" ref="S12:S45" si="12">IF(P12&lt;0,P12*-1,)</f>
        <v>0</v>
      </c>
      <c r="T12" s="11">
        <f t="shared" si="6"/>
        <v>0</v>
      </c>
    </row>
    <row r="13" spans="2:20" x14ac:dyDescent="0.2">
      <c r="B13" s="16" t="s">
        <v>6</v>
      </c>
      <c r="C13" s="16">
        <v>3</v>
      </c>
      <c r="D13" s="16">
        <v>3</v>
      </c>
      <c r="E13" s="17">
        <v>0</v>
      </c>
      <c r="F13" s="17">
        <f t="shared" si="7"/>
        <v>0</v>
      </c>
      <c r="G13" s="15">
        <f t="shared" si="8"/>
        <v>0</v>
      </c>
      <c r="H13" s="15">
        <f t="shared" si="9"/>
        <v>0</v>
      </c>
      <c r="I13" s="11">
        <f>IF(G13&lt;0,(G13-'Coast Down Run'!H8)*-1,)</f>
        <v>0</v>
      </c>
      <c r="K13" s="11">
        <f t="shared" si="1"/>
        <v>0</v>
      </c>
      <c r="L13" s="11">
        <f t="shared" si="0"/>
        <v>280.94639999999998</v>
      </c>
      <c r="M13" s="11">
        <f t="shared" si="2"/>
        <v>0</v>
      </c>
      <c r="N13" s="11">
        <f t="shared" si="3"/>
        <v>280.94639999999998</v>
      </c>
      <c r="O13" s="11">
        <f t="shared" si="4"/>
        <v>0</v>
      </c>
      <c r="P13" s="11">
        <f t="shared" si="5"/>
        <v>0</v>
      </c>
      <c r="Q13" s="11">
        <f t="shared" si="10"/>
        <v>0</v>
      </c>
      <c r="R13" s="11">
        <f t="shared" si="11"/>
        <v>0</v>
      </c>
      <c r="S13" s="11">
        <f t="shared" si="12"/>
        <v>0</v>
      </c>
      <c r="T13" s="11">
        <f t="shared" si="6"/>
        <v>0</v>
      </c>
    </row>
    <row r="14" spans="2:20" x14ac:dyDescent="0.2">
      <c r="B14" s="16" t="s">
        <v>6</v>
      </c>
      <c r="C14" s="16">
        <v>4</v>
      </c>
      <c r="D14" s="16">
        <v>4</v>
      </c>
      <c r="E14" s="17">
        <v>0</v>
      </c>
      <c r="F14" s="17">
        <f t="shared" si="7"/>
        <v>0</v>
      </c>
      <c r="G14" s="15">
        <f t="shared" si="8"/>
        <v>0</v>
      </c>
      <c r="H14" s="15">
        <f t="shared" si="9"/>
        <v>0</v>
      </c>
      <c r="I14" s="11">
        <f>IF(G14&lt;0,(G14-'Coast Down Run'!H9)*-1,)</f>
        <v>0</v>
      </c>
      <c r="K14" s="11">
        <f t="shared" si="1"/>
        <v>0</v>
      </c>
      <c r="L14" s="11">
        <f t="shared" si="0"/>
        <v>280.94639999999998</v>
      </c>
      <c r="M14" s="11">
        <f t="shared" si="2"/>
        <v>0</v>
      </c>
      <c r="N14" s="11">
        <f t="shared" si="3"/>
        <v>280.94639999999998</v>
      </c>
      <c r="O14" s="11">
        <f t="shared" si="4"/>
        <v>0</v>
      </c>
      <c r="P14" s="11">
        <f t="shared" si="5"/>
        <v>0</v>
      </c>
      <c r="Q14" s="11">
        <f t="shared" si="10"/>
        <v>0</v>
      </c>
      <c r="R14" s="11">
        <f t="shared" si="11"/>
        <v>0</v>
      </c>
      <c r="S14" s="11">
        <f t="shared" si="12"/>
        <v>0</v>
      </c>
      <c r="T14" s="11">
        <f t="shared" si="6"/>
        <v>0</v>
      </c>
    </row>
    <row r="15" spans="2:20" x14ac:dyDescent="0.2">
      <c r="B15" s="16" t="s">
        <v>6</v>
      </c>
      <c r="C15" s="16">
        <v>5</v>
      </c>
      <c r="D15" s="16">
        <v>5</v>
      </c>
      <c r="E15" s="17">
        <v>0</v>
      </c>
      <c r="F15" s="17">
        <f t="shared" si="7"/>
        <v>0</v>
      </c>
      <c r="G15" s="15">
        <f t="shared" si="8"/>
        <v>0</v>
      </c>
      <c r="H15" s="15">
        <f t="shared" si="9"/>
        <v>0</v>
      </c>
      <c r="I15" s="11">
        <f>IF(G15&lt;0,(G15-'Coast Down Run'!H10)*-1,)</f>
        <v>0</v>
      </c>
      <c r="K15" s="11">
        <f t="shared" si="1"/>
        <v>0</v>
      </c>
      <c r="L15" s="11">
        <f t="shared" si="0"/>
        <v>280.94639999999998</v>
      </c>
      <c r="M15" s="11">
        <f t="shared" si="2"/>
        <v>0</v>
      </c>
      <c r="N15" s="11">
        <f t="shared" si="3"/>
        <v>280.94639999999998</v>
      </c>
      <c r="O15" s="11">
        <f t="shared" si="4"/>
        <v>0</v>
      </c>
      <c r="P15" s="11">
        <f t="shared" si="5"/>
        <v>0</v>
      </c>
      <c r="Q15" s="11">
        <f t="shared" si="10"/>
        <v>0</v>
      </c>
      <c r="R15" s="11">
        <f t="shared" si="11"/>
        <v>0</v>
      </c>
      <c r="S15" s="11">
        <f t="shared" si="12"/>
        <v>0</v>
      </c>
      <c r="T15" s="11">
        <f t="shared" si="6"/>
        <v>0</v>
      </c>
    </row>
    <row r="16" spans="2:20" x14ac:dyDescent="0.2">
      <c r="B16" s="16" t="s">
        <v>6</v>
      </c>
      <c r="C16" s="16">
        <v>6</v>
      </c>
      <c r="D16" s="16">
        <v>6</v>
      </c>
      <c r="E16" s="17">
        <v>0</v>
      </c>
      <c r="F16" s="17">
        <f t="shared" si="7"/>
        <v>0</v>
      </c>
      <c r="G16" s="15">
        <f t="shared" si="8"/>
        <v>0</v>
      </c>
      <c r="H16" s="15">
        <f t="shared" si="9"/>
        <v>0</v>
      </c>
      <c r="I16" s="11">
        <f>IF(G16&lt;0,(G16-'Coast Down Run'!H11)*-1,)</f>
        <v>0</v>
      </c>
      <c r="K16" s="11">
        <f t="shared" si="1"/>
        <v>0</v>
      </c>
      <c r="L16" s="11">
        <f t="shared" si="0"/>
        <v>280.94639999999998</v>
      </c>
      <c r="M16" s="11">
        <f t="shared" si="2"/>
        <v>0</v>
      </c>
      <c r="N16" s="11">
        <f t="shared" si="3"/>
        <v>280.94639999999998</v>
      </c>
      <c r="O16" s="11">
        <f t="shared" si="4"/>
        <v>0</v>
      </c>
      <c r="P16" s="11">
        <f t="shared" si="5"/>
        <v>0</v>
      </c>
      <c r="Q16" s="11">
        <f t="shared" si="10"/>
        <v>0</v>
      </c>
      <c r="R16" s="11">
        <f t="shared" si="11"/>
        <v>0</v>
      </c>
      <c r="S16" s="11">
        <f t="shared" si="12"/>
        <v>0</v>
      </c>
      <c r="T16" s="11">
        <f t="shared" si="6"/>
        <v>0</v>
      </c>
    </row>
    <row r="17" spans="2:20" x14ac:dyDescent="0.2">
      <c r="B17" s="16" t="s">
        <v>6</v>
      </c>
      <c r="C17" s="16">
        <v>7</v>
      </c>
      <c r="D17" s="16">
        <v>7</v>
      </c>
      <c r="E17" s="17">
        <v>0</v>
      </c>
      <c r="F17" s="17">
        <f t="shared" si="7"/>
        <v>0</v>
      </c>
      <c r="G17" s="15">
        <f t="shared" si="8"/>
        <v>0</v>
      </c>
      <c r="H17" s="15">
        <f t="shared" si="9"/>
        <v>0</v>
      </c>
      <c r="I17" s="11">
        <f>IF(G17&lt;0,(G17-'Coast Down Run'!H12)*-1,)</f>
        <v>0</v>
      </c>
      <c r="K17" s="11">
        <f t="shared" si="1"/>
        <v>0</v>
      </c>
      <c r="L17" s="11">
        <f t="shared" si="0"/>
        <v>280.94639999999998</v>
      </c>
      <c r="M17" s="11">
        <f t="shared" si="2"/>
        <v>0</v>
      </c>
      <c r="N17" s="11">
        <f t="shared" si="3"/>
        <v>280.94639999999998</v>
      </c>
      <c r="O17" s="11">
        <f t="shared" si="4"/>
        <v>0</v>
      </c>
      <c r="P17" s="11">
        <f t="shared" si="5"/>
        <v>0</v>
      </c>
      <c r="Q17" s="11">
        <f t="shared" si="10"/>
        <v>0</v>
      </c>
      <c r="R17" s="11">
        <f t="shared" si="11"/>
        <v>0</v>
      </c>
      <c r="S17" s="11">
        <f t="shared" si="12"/>
        <v>0</v>
      </c>
      <c r="T17" s="11">
        <f t="shared" si="6"/>
        <v>0</v>
      </c>
    </row>
    <row r="18" spans="2:20" x14ac:dyDescent="0.2">
      <c r="B18" s="16" t="s">
        <v>6</v>
      </c>
      <c r="C18" s="16">
        <v>8</v>
      </c>
      <c r="D18" s="16">
        <v>8</v>
      </c>
      <c r="E18" s="17">
        <v>0</v>
      </c>
      <c r="F18" s="17">
        <f t="shared" si="7"/>
        <v>0</v>
      </c>
      <c r="G18" s="15">
        <f t="shared" si="8"/>
        <v>0</v>
      </c>
      <c r="H18" s="15">
        <f t="shared" si="9"/>
        <v>0</v>
      </c>
      <c r="I18" s="11">
        <f>IF(G18&lt;0,(G18-'Coast Down Run'!H13)*-1,)</f>
        <v>0</v>
      </c>
      <c r="K18" s="11">
        <f t="shared" si="1"/>
        <v>0</v>
      </c>
      <c r="L18" s="11">
        <f t="shared" si="0"/>
        <v>280.94639999999998</v>
      </c>
      <c r="M18" s="11">
        <f t="shared" si="2"/>
        <v>0</v>
      </c>
      <c r="N18" s="11">
        <f t="shared" si="3"/>
        <v>280.94639999999998</v>
      </c>
      <c r="O18" s="11">
        <f t="shared" si="4"/>
        <v>0</v>
      </c>
      <c r="P18" s="11">
        <f t="shared" si="5"/>
        <v>0</v>
      </c>
      <c r="Q18" s="11">
        <f t="shared" si="10"/>
        <v>0</v>
      </c>
      <c r="R18" s="11">
        <f t="shared" si="11"/>
        <v>0</v>
      </c>
      <c r="S18" s="11">
        <f t="shared" si="12"/>
        <v>0</v>
      </c>
      <c r="T18" s="11">
        <f t="shared" si="6"/>
        <v>0</v>
      </c>
    </row>
    <row r="19" spans="2:20" x14ac:dyDescent="0.2">
      <c r="B19" s="16" t="s">
        <v>6</v>
      </c>
      <c r="C19" s="16">
        <v>9</v>
      </c>
      <c r="D19" s="16">
        <v>9</v>
      </c>
      <c r="E19" s="17">
        <v>0</v>
      </c>
      <c r="F19" s="17">
        <f t="shared" si="7"/>
        <v>0</v>
      </c>
      <c r="G19" s="15">
        <f t="shared" si="8"/>
        <v>0</v>
      </c>
      <c r="H19" s="15">
        <f t="shared" si="9"/>
        <v>0</v>
      </c>
      <c r="I19" s="11">
        <f>IF(G19&lt;0,(G19-'Coast Down Run'!H14)*-1,)</f>
        <v>0</v>
      </c>
      <c r="K19" s="11">
        <f t="shared" si="1"/>
        <v>0</v>
      </c>
      <c r="L19" s="11">
        <f t="shared" si="0"/>
        <v>280.94639999999998</v>
      </c>
      <c r="M19" s="11">
        <f t="shared" si="2"/>
        <v>0</v>
      </c>
      <c r="N19" s="11">
        <f t="shared" si="3"/>
        <v>280.94639999999998</v>
      </c>
      <c r="O19" s="11">
        <f t="shared" si="4"/>
        <v>0</v>
      </c>
      <c r="P19" s="11">
        <f t="shared" si="5"/>
        <v>0</v>
      </c>
      <c r="Q19" s="11">
        <f t="shared" si="10"/>
        <v>0</v>
      </c>
      <c r="R19" s="11">
        <f t="shared" si="11"/>
        <v>0</v>
      </c>
      <c r="S19" s="11">
        <f t="shared" si="12"/>
        <v>0</v>
      </c>
      <c r="T19" s="11">
        <f t="shared" si="6"/>
        <v>0</v>
      </c>
    </row>
    <row r="20" spans="2:20" x14ac:dyDescent="0.2">
      <c r="B20" s="16" t="s">
        <v>6</v>
      </c>
      <c r="C20" s="16">
        <v>10</v>
      </c>
      <c r="D20" s="16">
        <v>10</v>
      </c>
      <c r="E20" s="17">
        <v>0</v>
      </c>
      <c r="F20" s="17">
        <f t="shared" si="7"/>
        <v>0</v>
      </c>
      <c r="G20" s="15">
        <f t="shared" si="8"/>
        <v>0</v>
      </c>
      <c r="H20" s="15">
        <f t="shared" si="9"/>
        <v>0</v>
      </c>
      <c r="I20" s="11">
        <f>IF(G20&lt;0,(G20-'Coast Down Run'!H15)*-1,)</f>
        <v>0</v>
      </c>
      <c r="K20" s="11">
        <f t="shared" si="1"/>
        <v>0</v>
      </c>
      <c r="L20" s="11">
        <f t="shared" si="0"/>
        <v>280.94639999999998</v>
      </c>
      <c r="M20" s="11">
        <f t="shared" si="2"/>
        <v>0</v>
      </c>
      <c r="N20" s="11">
        <f t="shared" si="3"/>
        <v>280.94639999999998</v>
      </c>
      <c r="O20" s="11">
        <f t="shared" si="4"/>
        <v>0</v>
      </c>
      <c r="P20" s="11">
        <f t="shared" si="5"/>
        <v>0</v>
      </c>
      <c r="Q20" s="11">
        <f t="shared" si="10"/>
        <v>0</v>
      </c>
      <c r="R20" s="11">
        <f t="shared" si="11"/>
        <v>0</v>
      </c>
      <c r="S20" s="11">
        <f t="shared" si="12"/>
        <v>0</v>
      </c>
      <c r="T20" s="11">
        <f t="shared" si="6"/>
        <v>0</v>
      </c>
    </row>
    <row r="21" spans="2:20" x14ac:dyDescent="0.2">
      <c r="B21" s="16" t="s">
        <v>6</v>
      </c>
      <c r="C21" s="16">
        <v>11</v>
      </c>
      <c r="D21" s="16">
        <v>11</v>
      </c>
      <c r="E21" s="17">
        <v>0</v>
      </c>
      <c r="F21" s="17">
        <f t="shared" si="7"/>
        <v>0</v>
      </c>
      <c r="G21" s="15">
        <f t="shared" si="8"/>
        <v>2.777777777777778E-2</v>
      </c>
      <c r="H21" s="15">
        <f t="shared" si="9"/>
        <v>0.1</v>
      </c>
      <c r="I21" s="11">
        <f>IF(G21&lt;0,(G21-'Coast Down Run'!H16)*-1,)</f>
        <v>0</v>
      </c>
      <c r="K21" s="11">
        <f t="shared" si="1"/>
        <v>66.361111111111114</v>
      </c>
      <c r="L21" s="11">
        <f t="shared" si="0"/>
        <v>280.94639999999998</v>
      </c>
      <c r="M21" s="11">
        <f t="shared" si="2"/>
        <v>0</v>
      </c>
      <c r="N21" s="11">
        <f t="shared" si="3"/>
        <v>347.30751111111113</v>
      </c>
      <c r="O21" s="11">
        <f t="shared" si="4"/>
        <v>0</v>
      </c>
      <c r="P21" s="11">
        <f t="shared" si="5"/>
        <v>0</v>
      </c>
      <c r="Q21" s="11">
        <f t="shared" si="10"/>
        <v>0</v>
      </c>
      <c r="R21" s="11">
        <f t="shared" si="11"/>
        <v>0</v>
      </c>
      <c r="S21" s="11">
        <f t="shared" si="12"/>
        <v>0</v>
      </c>
      <c r="T21" s="11">
        <f t="shared" si="6"/>
        <v>0</v>
      </c>
    </row>
    <row r="22" spans="2:20" x14ac:dyDescent="0.2">
      <c r="B22" s="16" t="s">
        <v>6</v>
      </c>
      <c r="C22" s="16">
        <v>12</v>
      </c>
      <c r="D22" s="16">
        <v>12</v>
      </c>
      <c r="E22" s="17">
        <v>0.2</v>
      </c>
      <c r="F22" s="17">
        <f t="shared" si="7"/>
        <v>5.5555555555555559E-2</v>
      </c>
      <c r="G22" s="15">
        <f t="shared" si="8"/>
        <v>0.2361111111111111</v>
      </c>
      <c r="H22" s="15">
        <f t="shared" si="9"/>
        <v>0.85</v>
      </c>
      <c r="I22" s="11">
        <f>IF(G22&lt;0,(G22-'Coast Down Run'!H17)*-1,)</f>
        <v>0</v>
      </c>
      <c r="K22" s="11">
        <f t="shared" si="1"/>
        <v>564.06944444444446</v>
      </c>
      <c r="L22" s="11">
        <f t="shared" si="0"/>
        <v>280.94639999999998</v>
      </c>
      <c r="M22" s="11">
        <f t="shared" si="2"/>
        <v>3.2944564545666884E-3</v>
      </c>
      <c r="N22" s="11">
        <f t="shared" si="3"/>
        <v>845.01913890089895</v>
      </c>
      <c r="O22" s="11">
        <f t="shared" si="4"/>
        <v>46.945507716716612</v>
      </c>
      <c r="P22" s="11">
        <f t="shared" si="5"/>
        <v>4.6945507716716614E-2</v>
      </c>
      <c r="Q22" s="11">
        <f t="shared" si="10"/>
        <v>4.6945507716716614E-2</v>
      </c>
      <c r="R22" s="11">
        <f t="shared" si="11"/>
        <v>0</v>
      </c>
      <c r="S22" s="11">
        <f t="shared" si="12"/>
        <v>0</v>
      </c>
      <c r="T22" s="11">
        <f t="shared" si="6"/>
        <v>0</v>
      </c>
    </row>
    <row r="23" spans="2:20" x14ac:dyDescent="0.2">
      <c r="B23" s="16" t="s">
        <v>6</v>
      </c>
      <c r="C23" s="16">
        <v>13</v>
      </c>
      <c r="D23" s="16">
        <v>13</v>
      </c>
      <c r="E23" s="17">
        <v>1.7</v>
      </c>
      <c r="F23" s="17">
        <f t="shared" si="7"/>
        <v>0.47222222222222221</v>
      </c>
      <c r="G23" s="15">
        <f t="shared" si="8"/>
        <v>0.72222222222222221</v>
      </c>
      <c r="H23" s="15">
        <f t="shared" si="9"/>
        <v>2.6</v>
      </c>
      <c r="I23" s="11">
        <f>IF(G23&lt;0,(G23-'Coast Down Run'!H18)*-1,)</f>
        <v>0</v>
      </c>
      <c r="K23" s="11">
        <f t="shared" si="1"/>
        <v>1725.3888888888889</v>
      </c>
      <c r="L23" s="11">
        <f t="shared" si="0"/>
        <v>280.94639999999998</v>
      </c>
      <c r="M23" s="11">
        <f t="shared" si="2"/>
        <v>0.23802447884244318</v>
      </c>
      <c r="N23" s="11">
        <f t="shared" si="3"/>
        <v>2006.5733133677313</v>
      </c>
      <c r="O23" s="11">
        <f t="shared" si="4"/>
        <v>947.54850909031757</v>
      </c>
      <c r="P23" s="11">
        <f t="shared" si="5"/>
        <v>0.94754850909031751</v>
      </c>
      <c r="Q23" s="11">
        <f t="shared" si="10"/>
        <v>0.99449401680703409</v>
      </c>
      <c r="R23" s="11">
        <f t="shared" si="11"/>
        <v>0</v>
      </c>
      <c r="S23" s="11">
        <f t="shared" si="12"/>
        <v>0</v>
      </c>
      <c r="T23" s="11">
        <f t="shared" si="6"/>
        <v>0</v>
      </c>
    </row>
    <row r="24" spans="2:20" x14ac:dyDescent="0.2">
      <c r="B24" s="16" t="s">
        <v>6</v>
      </c>
      <c r="C24" s="16">
        <v>14</v>
      </c>
      <c r="D24" s="16">
        <v>14</v>
      </c>
      <c r="E24" s="17">
        <v>5.4</v>
      </c>
      <c r="F24" s="17">
        <f t="shared" si="7"/>
        <v>1.5</v>
      </c>
      <c r="G24" s="15">
        <f t="shared" si="8"/>
        <v>1.1388888888888891</v>
      </c>
      <c r="H24" s="15">
        <f t="shared" si="9"/>
        <v>4.1000000000000005</v>
      </c>
      <c r="I24" s="11">
        <f>IF(G24&lt;0,(G24-'Coast Down Run'!H19)*-1,)</f>
        <v>0</v>
      </c>
      <c r="K24" s="11">
        <f t="shared" si="1"/>
        <v>2720.8055555555561</v>
      </c>
      <c r="L24" s="11">
        <f t="shared" si="0"/>
        <v>280.94639999999998</v>
      </c>
      <c r="M24" s="11">
        <f t="shared" si="2"/>
        <v>2.4016587553791156</v>
      </c>
      <c r="N24" s="11">
        <f t="shared" si="3"/>
        <v>3004.1536143109352</v>
      </c>
      <c r="O24" s="11">
        <f t="shared" si="4"/>
        <v>4506.2304214664027</v>
      </c>
      <c r="P24" s="11">
        <f t="shared" si="5"/>
        <v>4.5062304214664026</v>
      </c>
      <c r="Q24" s="11">
        <f t="shared" si="10"/>
        <v>5.500724438273437</v>
      </c>
      <c r="R24" s="11">
        <f t="shared" si="11"/>
        <v>0</v>
      </c>
      <c r="S24" s="11">
        <f t="shared" si="12"/>
        <v>0</v>
      </c>
      <c r="T24" s="11">
        <f t="shared" si="6"/>
        <v>0</v>
      </c>
    </row>
    <row r="25" spans="2:20" x14ac:dyDescent="0.2">
      <c r="B25" s="16" t="s">
        <v>6</v>
      </c>
      <c r="C25" s="16">
        <v>15</v>
      </c>
      <c r="D25" s="16">
        <v>15</v>
      </c>
      <c r="E25" s="17">
        <v>9.9</v>
      </c>
      <c r="F25" s="17">
        <f t="shared" si="7"/>
        <v>2.75</v>
      </c>
      <c r="G25" s="15">
        <f t="shared" si="8"/>
        <v>1.0694444444444444</v>
      </c>
      <c r="H25" s="15">
        <f t="shared" si="9"/>
        <v>3.8499999999999996</v>
      </c>
      <c r="I25" s="11">
        <f>IF(G25&lt;0,(G25-'Coast Down Run'!H20)*-1,)</f>
        <v>0</v>
      </c>
      <c r="K25" s="11">
        <f t="shared" si="1"/>
        <v>2554.9027777777778</v>
      </c>
      <c r="L25" s="11">
        <f t="shared" si="0"/>
        <v>280.94639999999998</v>
      </c>
      <c r="M25" s="11">
        <f t="shared" si="2"/>
        <v>8.0722419278020272</v>
      </c>
      <c r="N25" s="11">
        <f t="shared" si="3"/>
        <v>2843.9214197055799</v>
      </c>
      <c r="O25" s="11">
        <f t="shared" si="4"/>
        <v>7820.7839041903444</v>
      </c>
      <c r="P25" s="11">
        <f t="shared" si="5"/>
        <v>7.8207839041903444</v>
      </c>
      <c r="Q25" s="11">
        <f t="shared" si="10"/>
        <v>13.321508342463781</v>
      </c>
      <c r="R25" s="11">
        <f t="shared" si="11"/>
        <v>0</v>
      </c>
      <c r="S25" s="11">
        <f t="shared" si="12"/>
        <v>0</v>
      </c>
      <c r="T25" s="11">
        <f t="shared" si="6"/>
        <v>0</v>
      </c>
    </row>
    <row r="26" spans="2:20" x14ac:dyDescent="0.2">
      <c r="B26" s="16" t="s">
        <v>6</v>
      </c>
      <c r="C26" s="16">
        <v>16</v>
      </c>
      <c r="D26" s="16">
        <v>16</v>
      </c>
      <c r="E26" s="17">
        <v>13.1</v>
      </c>
      <c r="F26" s="17">
        <f t="shared" si="7"/>
        <v>3.6388888888888888</v>
      </c>
      <c r="G26" s="15">
        <f t="shared" si="8"/>
        <v>0.97222222222222199</v>
      </c>
      <c r="H26" s="15">
        <f t="shared" si="9"/>
        <v>3.4999999999999991</v>
      </c>
      <c r="I26" s="11">
        <f>IF(G26&lt;0,(G26-'Coast Down Run'!H21)*-1,)</f>
        <v>0</v>
      </c>
      <c r="K26" s="11">
        <f t="shared" si="1"/>
        <v>2322.6388888888882</v>
      </c>
      <c r="L26" s="11">
        <f t="shared" si="0"/>
        <v>280.94639999999998</v>
      </c>
      <c r="M26" s="11">
        <f t="shared" si="2"/>
        <v>14.134041804204733</v>
      </c>
      <c r="N26" s="11">
        <f t="shared" si="3"/>
        <v>2617.7193306930926</v>
      </c>
      <c r="O26" s="11">
        <f t="shared" si="4"/>
        <v>9525.5897866887535</v>
      </c>
      <c r="P26" s="11">
        <f t="shared" si="5"/>
        <v>9.5255897866887533</v>
      </c>
      <c r="Q26" s="11">
        <f t="shared" si="10"/>
        <v>22.847098129152535</v>
      </c>
      <c r="R26" s="11">
        <f t="shared" si="11"/>
        <v>0</v>
      </c>
      <c r="S26" s="11">
        <f t="shared" si="12"/>
        <v>0</v>
      </c>
      <c r="T26" s="11">
        <f t="shared" si="6"/>
        <v>0</v>
      </c>
    </row>
    <row r="27" spans="2:20" x14ac:dyDescent="0.2">
      <c r="B27" s="16" t="s">
        <v>6</v>
      </c>
      <c r="C27" s="16">
        <v>17</v>
      </c>
      <c r="D27" s="16">
        <v>17</v>
      </c>
      <c r="E27" s="17">
        <v>16.899999999999999</v>
      </c>
      <c r="F27" s="17">
        <f t="shared" si="7"/>
        <v>4.6944444444444438</v>
      </c>
      <c r="G27" s="15">
        <f t="shared" si="8"/>
        <v>1.1944444444444444</v>
      </c>
      <c r="H27" s="15">
        <f t="shared" si="9"/>
        <v>4.3</v>
      </c>
      <c r="I27" s="11">
        <f>IF(G27&lt;0,(G27-'Coast Down Run'!H22)*-1,)</f>
        <v>0</v>
      </c>
      <c r="K27" s="11">
        <f t="shared" si="1"/>
        <v>2853.5277777777778</v>
      </c>
      <c r="L27" s="11">
        <f t="shared" si="0"/>
        <v>280.94639999999998</v>
      </c>
      <c r="M27" s="11">
        <f t="shared" si="2"/>
        <v>23.523242699719788</v>
      </c>
      <c r="N27" s="11">
        <f t="shared" si="3"/>
        <v>3157.9974204774976</v>
      </c>
      <c r="O27" s="11">
        <f t="shared" si="4"/>
        <v>14825.043446130472</v>
      </c>
      <c r="P27" s="11">
        <f t="shared" si="5"/>
        <v>14.825043446130472</v>
      </c>
      <c r="Q27" s="11">
        <f t="shared" si="10"/>
        <v>37.672141575283007</v>
      </c>
      <c r="R27" s="11">
        <f t="shared" si="11"/>
        <v>0</v>
      </c>
      <c r="S27" s="11">
        <f t="shared" si="12"/>
        <v>0</v>
      </c>
      <c r="T27" s="11">
        <f t="shared" si="6"/>
        <v>0</v>
      </c>
    </row>
    <row r="28" spans="2:20" x14ac:dyDescent="0.2">
      <c r="B28" s="16" t="s">
        <v>6</v>
      </c>
      <c r="C28" s="16">
        <v>18</v>
      </c>
      <c r="D28" s="16">
        <v>18</v>
      </c>
      <c r="E28" s="17">
        <v>21.7</v>
      </c>
      <c r="F28" s="17">
        <f t="shared" si="7"/>
        <v>6.0277777777777777</v>
      </c>
      <c r="G28" s="15">
        <f t="shared" si="8"/>
        <v>1.2638888888888891</v>
      </c>
      <c r="H28" s="15">
        <f t="shared" si="9"/>
        <v>4.5500000000000007</v>
      </c>
      <c r="I28" s="11">
        <f>IF(G28&lt;0,(G28-'Coast Down Run'!H23)*-1,)</f>
        <v>0</v>
      </c>
      <c r="K28" s="11">
        <f t="shared" si="1"/>
        <v>3019.4305555555561</v>
      </c>
      <c r="L28" s="11">
        <f t="shared" si="0"/>
        <v>280.94639999999998</v>
      </c>
      <c r="M28" s="11">
        <f t="shared" si="2"/>
        <v>38.783164997272685</v>
      </c>
      <c r="N28" s="11">
        <f t="shared" si="3"/>
        <v>3339.1601205528286</v>
      </c>
      <c r="O28" s="11">
        <f t="shared" si="4"/>
        <v>20127.715171110107</v>
      </c>
      <c r="P28" s="11">
        <f t="shared" si="5"/>
        <v>20.127715171110108</v>
      </c>
      <c r="Q28" s="11">
        <f t="shared" si="10"/>
        <v>57.799856746393118</v>
      </c>
      <c r="R28" s="11">
        <f t="shared" si="11"/>
        <v>0</v>
      </c>
      <c r="S28" s="11">
        <f t="shared" si="12"/>
        <v>0</v>
      </c>
      <c r="T28" s="11">
        <f t="shared" si="6"/>
        <v>0</v>
      </c>
    </row>
    <row r="29" spans="2:20" x14ac:dyDescent="0.2">
      <c r="B29" s="16" t="s">
        <v>6</v>
      </c>
      <c r="C29" s="16">
        <v>19</v>
      </c>
      <c r="D29" s="16">
        <v>19</v>
      </c>
      <c r="E29" s="17">
        <v>26</v>
      </c>
      <c r="F29" s="17">
        <f t="shared" si="7"/>
        <v>7.2222222222222223</v>
      </c>
      <c r="G29" s="15">
        <f t="shared" si="8"/>
        <v>0.80555555555555558</v>
      </c>
      <c r="H29" s="15">
        <f t="shared" si="9"/>
        <v>2.9000000000000004</v>
      </c>
      <c r="I29" s="11">
        <f>IF(G29&lt;0,(G29-'Coast Down Run'!H24)*-1,)</f>
        <v>0</v>
      </c>
      <c r="K29" s="11">
        <f t="shared" si="1"/>
        <v>1924.4722222222222</v>
      </c>
      <c r="L29" s="11">
        <f t="shared" si="0"/>
        <v>280.94639999999998</v>
      </c>
      <c r="M29" s="11">
        <f t="shared" si="2"/>
        <v>55.676314082177022</v>
      </c>
      <c r="N29" s="11">
        <f t="shared" si="3"/>
        <v>2261.0949363043992</v>
      </c>
      <c r="O29" s="11">
        <f t="shared" si="4"/>
        <v>16330.130095531773</v>
      </c>
      <c r="P29" s="11">
        <f t="shared" si="5"/>
        <v>16.330130095531771</v>
      </c>
      <c r="Q29" s="11">
        <f t="shared" si="10"/>
        <v>74.12998684192489</v>
      </c>
      <c r="R29" s="11">
        <f t="shared" si="11"/>
        <v>0</v>
      </c>
      <c r="S29" s="11">
        <f t="shared" si="12"/>
        <v>0</v>
      </c>
      <c r="T29" s="11">
        <f t="shared" si="6"/>
        <v>0</v>
      </c>
    </row>
    <row r="30" spans="2:20" x14ac:dyDescent="0.2">
      <c r="B30" s="16" t="s">
        <v>6</v>
      </c>
      <c r="C30" s="16">
        <v>20</v>
      </c>
      <c r="D30" s="16">
        <v>20</v>
      </c>
      <c r="E30" s="17">
        <v>27.5</v>
      </c>
      <c r="F30" s="17">
        <f t="shared" si="7"/>
        <v>7.6388888888888884</v>
      </c>
      <c r="G30" s="15">
        <f t="shared" si="8"/>
        <v>0.29166666666666685</v>
      </c>
      <c r="H30" s="15">
        <f t="shared" si="9"/>
        <v>1.0500000000000007</v>
      </c>
      <c r="I30" s="11">
        <f>IF(G30&lt;0,(G30-'Coast Down Run'!H25)*-1,)</f>
        <v>0</v>
      </c>
      <c r="K30" s="11">
        <f t="shared" si="1"/>
        <v>696.79166666666708</v>
      </c>
      <c r="L30" s="11">
        <f t="shared" si="0"/>
        <v>280.94639999999998</v>
      </c>
      <c r="M30" s="11">
        <f t="shared" si="2"/>
        <v>62.285817344151432</v>
      </c>
      <c r="N30" s="11">
        <f t="shared" si="3"/>
        <v>1040.0238840108184</v>
      </c>
      <c r="O30" s="11">
        <f t="shared" si="4"/>
        <v>7944.6268917493062</v>
      </c>
      <c r="P30" s="11">
        <f t="shared" si="5"/>
        <v>7.9446268917493059</v>
      </c>
      <c r="Q30" s="11">
        <f t="shared" si="10"/>
        <v>82.074613733674198</v>
      </c>
      <c r="R30" s="11">
        <f t="shared" si="11"/>
        <v>0</v>
      </c>
      <c r="S30" s="11">
        <f t="shared" si="12"/>
        <v>0</v>
      </c>
      <c r="T30" s="11">
        <f t="shared" si="6"/>
        <v>0</v>
      </c>
    </row>
    <row r="31" spans="2:20" x14ac:dyDescent="0.2">
      <c r="B31" s="16" t="s">
        <v>6</v>
      </c>
      <c r="C31" s="16">
        <v>21</v>
      </c>
      <c r="D31" s="16">
        <v>21</v>
      </c>
      <c r="E31" s="17">
        <v>28.1</v>
      </c>
      <c r="F31" s="17">
        <f t="shared" si="7"/>
        <v>7.8055555555555554</v>
      </c>
      <c r="G31" s="15">
        <f t="shared" si="8"/>
        <v>0.1111111111111112</v>
      </c>
      <c r="H31" s="15">
        <f t="shared" si="9"/>
        <v>0.40000000000000036</v>
      </c>
      <c r="I31" s="11">
        <f>IF(G31&lt;0,(G31-'Coast Down Run'!H26)*-1,)</f>
        <v>0</v>
      </c>
      <c r="K31" s="11">
        <f t="shared" si="1"/>
        <v>265.44444444444468</v>
      </c>
      <c r="L31" s="11">
        <f t="shared" si="0"/>
        <v>280.94639999999998</v>
      </c>
      <c r="M31" s="11">
        <f t="shared" si="2"/>
        <v>65.033394027260059</v>
      </c>
      <c r="N31" s="11">
        <f t="shared" si="3"/>
        <v>611.42423847170471</v>
      </c>
      <c r="O31" s="11">
        <f t="shared" si="4"/>
        <v>4772.5058614041391</v>
      </c>
      <c r="P31" s="11">
        <f t="shared" si="5"/>
        <v>4.7725058614041389</v>
      </c>
      <c r="Q31" s="11">
        <f t="shared" si="10"/>
        <v>86.84711959507834</v>
      </c>
      <c r="R31" s="11">
        <f t="shared" si="11"/>
        <v>0</v>
      </c>
      <c r="S31" s="11">
        <f>IF(P31&lt;0,P31*-1,)</f>
        <v>0</v>
      </c>
      <c r="T31" s="11">
        <f t="shared" si="6"/>
        <v>0</v>
      </c>
    </row>
    <row r="32" spans="2:20" x14ac:dyDescent="0.2">
      <c r="B32" s="16" t="s">
        <v>6</v>
      </c>
      <c r="C32" s="16">
        <v>22</v>
      </c>
      <c r="D32" s="16">
        <v>22</v>
      </c>
      <c r="E32" s="17">
        <v>28.3</v>
      </c>
      <c r="F32" s="17">
        <f t="shared" si="7"/>
        <v>7.8611111111111107</v>
      </c>
      <c r="G32" s="15">
        <f t="shared" si="8"/>
        <v>9.7222222222222127E-2</v>
      </c>
      <c r="H32" s="15">
        <f t="shared" si="9"/>
        <v>0.34999999999999964</v>
      </c>
      <c r="I32" s="11">
        <f>IF(G32&lt;0,(G32-'Coast Down Run'!H27)*-1,)</f>
        <v>0</v>
      </c>
      <c r="K32" s="11">
        <f t="shared" si="1"/>
        <v>232.26388888888866</v>
      </c>
      <c r="L32" s="11">
        <f t="shared" si="0"/>
        <v>280.94639999999998</v>
      </c>
      <c r="M32" s="11">
        <f t="shared" si="2"/>
        <v>65.962430747447868</v>
      </c>
      <c r="N32" s="11">
        <f t="shared" si="3"/>
        <v>579.17271963633652</v>
      </c>
      <c r="O32" s="11">
        <f t="shared" si="4"/>
        <v>4552.9411015856449</v>
      </c>
      <c r="P32" s="11">
        <f t="shared" si="5"/>
        <v>4.5529411015856445</v>
      </c>
      <c r="Q32" s="11">
        <f t="shared" si="10"/>
        <v>91.400060696663985</v>
      </c>
      <c r="R32" s="11">
        <f t="shared" si="11"/>
        <v>0</v>
      </c>
      <c r="S32" s="11">
        <f t="shared" si="12"/>
        <v>0</v>
      </c>
      <c r="T32" s="11">
        <f t="shared" si="6"/>
        <v>0</v>
      </c>
    </row>
    <row r="33" spans="2:20" x14ac:dyDescent="0.2">
      <c r="B33" s="16" t="s">
        <v>6</v>
      </c>
      <c r="C33" s="16">
        <v>23</v>
      </c>
      <c r="D33" s="16">
        <v>23</v>
      </c>
      <c r="E33" s="17">
        <v>28.8</v>
      </c>
      <c r="F33" s="17">
        <f t="shared" si="7"/>
        <v>8</v>
      </c>
      <c r="G33" s="15">
        <f t="shared" si="8"/>
        <v>0.1111111111111112</v>
      </c>
      <c r="H33" s="15">
        <f t="shared" si="9"/>
        <v>0.40000000000000036</v>
      </c>
      <c r="I33" s="11">
        <f>IF(G33&lt;0,(G33-'Coast Down Run'!H28)*-1,)</f>
        <v>0</v>
      </c>
      <c r="K33" s="11">
        <f t="shared" si="1"/>
        <v>265.44444444444468</v>
      </c>
      <c r="L33" s="11">
        <f t="shared" si="0"/>
        <v>280.94639999999998</v>
      </c>
      <c r="M33" s="11">
        <f t="shared" si="2"/>
        <v>68.313849041894841</v>
      </c>
      <c r="N33" s="11">
        <f t="shared" si="3"/>
        <v>614.70469348633947</v>
      </c>
      <c r="O33" s="11">
        <f t="shared" si="4"/>
        <v>4917.6375478907157</v>
      </c>
      <c r="P33" s="11">
        <f t="shared" si="5"/>
        <v>4.9176375478907159</v>
      </c>
      <c r="Q33" s="11">
        <f t="shared" si="10"/>
        <v>96.317698244554705</v>
      </c>
      <c r="R33" s="11">
        <f t="shared" si="11"/>
        <v>0</v>
      </c>
      <c r="S33" s="11">
        <f t="shared" si="12"/>
        <v>0</v>
      </c>
      <c r="T33" s="11">
        <f t="shared" si="6"/>
        <v>0</v>
      </c>
    </row>
    <row r="34" spans="2:20" x14ac:dyDescent="0.2">
      <c r="B34" s="16" t="s">
        <v>6</v>
      </c>
      <c r="C34" s="16">
        <v>24</v>
      </c>
      <c r="D34" s="16">
        <v>24</v>
      </c>
      <c r="E34" s="17">
        <v>29.1</v>
      </c>
      <c r="F34" s="17">
        <f t="shared" si="7"/>
        <v>8.0833333333333339</v>
      </c>
      <c r="G34" s="15">
        <f t="shared" si="8"/>
        <v>0.27777777777777779</v>
      </c>
      <c r="H34" s="15">
        <f t="shared" si="9"/>
        <v>1</v>
      </c>
      <c r="I34" s="11">
        <f>IF(G34&lt;0,(G34-'Coast Down Run'!H29)*-1,)</f>
        <v>0</v>
      </c>
      <c r="K34" s="11">
        <f t="shared" si="1"/>
        <v>663.61111111111109</v>
      </c>
      <c r="L34" s="11">
        <f t="shared" si="0"/>
        <v>280.94639999999998</v>
      </c>
      <c r="M34" s="11">
        <f t="shared" si="2"/>
        <v>69.744466757290439</v>
      </c>
      <c r="N34" s="11">
        <f t="shared" si="3"/>
        <v>1014.3019778684015</v>
      </c>
      <c r="O34" s="11">
        <f t="shared" si="4"/>
        <v>8198.9409877695798</v>
      </c>
      <c r="P34" s="11">
        <f t="shared" si="5"/>
        <v>8.1989409877695802</v>
      </c>
      <c r="Q34" s="11">
        <f t="shared" si="10"/>
        <v>104.51663923232428</v>
      </c>
      <c r="R34" s="11">
        <f t="shared" si="11"/>
        <v>0</v>
      </c>
      <c r="S34" s="11">
        <f t="shared" si="12"/>
        <v>0</v>
      </c>
      <c r="T34" s="11">
        <f t="shared" si="6"/>
        <v>0</v>
      </c>
    </row>
    <row r="35" spans="2:20" x14ac:dyDescent="0.2">
      <c r="B35" s="16" t="s">
        <v>6</v>
      </c>
      <c r="C35" s="16">
        <v>25</v>
      </c>
      <c r="D35" s="16">
        <v>25</v>
      </c>
      <c r="E35" s="17">
        <v>30.8</v>
      </c>
      <c r="F35" s="17">
        <f t="shared" si="7"/>
        <v>8.5555555555555554</v>
      </c>
      <c r="G35" s="15">
        <f t="shared" si="8"/>
        <v>0.38888888888888851</v>
      </c>
      <c r="H35" s="15">
        <f t="shared" si="9"/>
        <v>1.3999999999999986</v>
      </c>
      <c r="I35" s="11">
        <f>IF(G35&lt;0,(G35-'Coast Down Run'!H30)*-1,)</f>
        <v>0</v>
      </c>
      <c r="K35" s="11">
        <f t="shared" si="1"/>
        <v>929.05555555555463</v>
      </c>
      <c r="L35" s="11">
        <f t="shared" si="0"/>
        <v>280.94639999999998</v>
      </c>
      <c r="M35" s="11">
        <f t="shared" si="2"/>
        <v>78.131329276503578</v>
      </c>
      <c r="N35" s="11">
        <f t="shared" si="3"/>
        <v>1288.1332848320581</v>
      </c>
      <c r="O35" s="11">
        <f t="shared" si="4"/>
        <v>11020.69588134094</v>
      </c>
      <c r="P35" s="11">
        <f t="shared" si="5"/>
        <v>11.02069588134094</v>
      </c>
      <c r="Q35" s="11">
        <f t="shared" si="10"/>
        <v>115.53733511366522</v>
      </c>
      <c r="R35" s="11">
        <f t="shared" si="11"/>
        <v>0</v>
      </c>
      <c r="S35" s="11">
        <f t="shared" si="12"/>
        <v>0</v>
      </c>
      <c r="T35" s="11">
        <f t="shared" si="6"/>
        <v>0</v>
      </c>
    </row>
    <row r="36" spans="2:20" x14ac:dyDescent="0.2">
      <c r="B36" s="16" t="s">
        <v>6</v>
      </c>
      <c r="C36" s="16">
        <v>26</v>
      </c>
      <c r="D36" s="16">
        <v>26</v>
      </c>
      <c r="E36" s="17">
        <v>31.9</v>
      </c>
      <c r="F36" s="17">
        <f t="shared" si="7"/>
        <v>8.8611111111111107</v>
      </c>
      <c r="G36" s="15">
        <f t="shared" si="8"/>
        <v>0.45833333333333343</v>
      </c>
      <c r="H36" s="15">
        <f t="shared" si="9"/>
        <v>1.6500000000000004</v>
      </c>
      <c r="I36" s="11">
        <f>IF(G36&lt;0,(G36-'Coast Down Run'!H31)*-1,)</f>
        <v>0</v>
      </c>
      <c r="K36" s="11">
        <f t="shared" si="1"/>
        <v>1094.9583333333335</v>
      </c>
      <c r="L36" s="11">
        <f t="shared" si="0"/>
        <v>280.94639999999998</v>
      </c>
      <c r="M36" s="11">
        <f t="shared" si="2"/>
        <v>83.811795818290179</v>
      </c>
      <c r="N36" s="11">
        <f t="shared" si="3"/>
        <v>1459.7165291516237</v>
      </c>
      <c r="O36" s="11">
        <f t="shared" si="4"/>
        <v>12934.710355537998</v>
      </c>
      <c r="P36" s="11">
        <f t="shared" si="5"/>
        <v>12.934710355537998</v>
      </c>
      <c r="Q36" s="11">
        <f t="shared" si="10"/>
        <v>128.47204546920321</v>
      </c>
      <c r="R36" s="11">
        <f t="shared" si="11"/>
        <v>0</v>
      </c>
      <c r="S36" s="11">
        <f t="shared" si="12"/>
        <v>0</v>
      </c>
      <c r="T36" s="11">
        <f t="shared" si="6"/>
        <v>0</v>
      </c>
    </row>
    <row r="37" spans="2:20" x14ac:dyDescent="0.2">
      <c r="B37" s="16" t="s">
        <v>6</v>
      </c>
      <c r="C37" s="16">
        <v>27</v>
      </c>
      <c r="D37" s="16">
        <v>27</v>
      </c>
      <c r="E37" s="17">
        <v>34.1</v>
      </c>
      <c r="F37" s="17">
        <f t="shared" si="7"/>
        <v>9.4722222222222232</v>
      </c>
      <c r="G37" s="15">
        <f t="shared" si="8"/>
        <v>0.65277777777777812</v>
      </c>
      <c r="H37" s="15">
        <f t="shared" si="9"/>
        <v>2.3500000000000014</v>
      </c>
      <c r="I37" s="11">
        <f>IF(G37&lt;0,(G37-'Coast Down Run'!H32)*-1,)</f>
        <v>0</v>
      </c>
      <c r="K37" s="11">
        <f t="shared" si="1"/>
        <v>1559.486111111112</v>
      </c>
      <c r="L37" s="11">
        <f t="shared" si="0"/>
        <v>280.94639999999998</v>
      </c>
      <c r="M37" s="11">
        <f t="shared" si="2"/>
        <v>95.770672748367275</v>
      </c>
      <c r="N37" s="11">
        <f t="shared" si="3"/>
        <v>1936.2031838594794</v>
      </c>
      <c r="O37" s="11">
        <f t="shared" si="4"/>
        <v>18340.146824891181</v>
      </c>
      <c r="P37" s="11">
        <f t="shared" si="5"/>
        <v>18.340146824891182</v>
      </c>
      <c r="Q37" s="11">
        <f t="shared" si="10"/>
        <v>146.81219229409439</v>
      </c>
      <c r="R37" s="11">
        <f t="shared" si="11"/>
        <v>0</v>
      </c>
      <c r="S37" s="11">
        <f t="shared" si="12"/>
        <v>0</v>
      </c>
      <c r="T37" s="11">
        <f t="shared" si="6"/>
        <v>0</v>
      </c>
    </row>
    <row r="38" spans="2:20" x14ac:dyDescent="0.2">
      <c r="B38" s="16" t="s">
        <v>6</v>
      </c>
      <c r="C38" s="16">
        <v>28</v>
      </c>
      <c r="D38" s="16">
        <v>28</v>
      </c>
      <c r="E38" s="17">
        <v>36.6</v>
      </c>
      <c r="F38" s="17">
        <f t="shared" si="7"/>
        <v>10.166666666666666</v>
      </c>
      <c r="G38" s="15">
        <f t="shared" si="8"/>
        <v>0.69444444444444442</v>
      </c>
      <c r="H38" s="15">
        <f t="shared" si="9"/>
        <v>2.5</v>
      </c>
      <c r="I38" s="11">
        <f>IF(G38&lt;0,(G38-'Coast Down Run'!H33)*-1,)</f>
        <v>0</v>
      </c>
      <c r="K38" s="11">
        <f t="shared" si="1"/>
        <v>1659.0277777777778</v>
      </c>
      <c r="L38" s="11">
        <f t="shared" si="0"/>
        <v>280.94639999999998</v>
      </c>
      <c r="M38" s="11">
        <f t="shared" si="2"/>
        <v>110.3280522069838</v>
      </c>
      <c r="N38" s="11">
        <f t="shared" si="3"/>
        <v>2050.3022299847617</v>
      </c>
      <c r="O38" s="11">
        <f t="shared" si="4"/>
        <v>20844.73933817841</v>
      </c>
      <c r="P38" s="11">
        <f t="shared" si="5"/>
        <v>20.84473933817841</v>
      </c>
      <c r="Q38" s="11">
        <f t="shared" si="10"/>
        <v>167.6569316322728</v>
      </c>
      <c r="R38" s="11">
        <f t="shared" si="11"/>
        <v>0</v>
      </c>
      <c r="S38" s="11">
        <f t="shared" si="12"/>
        <v>0</v>
      </c>
      <c r="T38" s="11">
        <f t="shared" si="6"/>
        <v>0</v>
      </c>
    </row>
    <row r="39" spans="2:20" x14ac:dyDescent="0.2">
      <c r="B39" s="16" t="s">
        <v>6</v>
      </c>
      <c r="C39" s="16">
        <v>29</v>
      </c>
      <c r="D39" s="16">
        <v>29</v>
      </c>
      <c r="E39" s="17">
        <v>39.1</v>
      </c>
      <c r="F39" s="17">
        <f t="shared" si="7"/>
        <v>10.861111111111111</v>
      </c>
      <c r="G39" s="15">
        <f t="shared" si="8"/>
        <v>0.65277777777777712</v>
      </c>
      <c r="H39" s="15">
        <f t="shared" si="9"/>
        <v>2.3499999999999979</v>
      </c>
      <c r="I39" s="11">
        <f>IF(G39&lt;0,(G39-'Coast Down Run'!H34)*-1,)</f>
        <v>0</v>
      </c>
      <c r="K39" s="11">
        <f t="shared" si="1"/>
        <v>1559.4861111111095</v>
      </c>
      <c r="L39" s="11">
        <f t="shared" si="0"/>
        <v>280.94639999999998</v>
      </c>
      <c r="M39" s="11">
        <f t="shared" si="2"/>
        <v>125.91494930765245</v>
      </c>
      <c r="N39" s="11">
        <f t="shared" si="3"/>
        <v>1966.347460418762</v>
      </c>
      <c r="O39" s="11">
        <f t="shared" si="4"/>
        <v>21356.718250659331</v>
      </c>
      <c r="P39" s="11">
        <f t="shared" si="5"/>
        <v>21.35671825065933</v>
      </c>
      <c r="Q39" s="11">
        <f t="shared" si="10"/>
        <v>189.01364988293213</v>
      </c>
      <c r="R39" s="11">
        <f t="shared" si="11"/>
        <v>0</v>
      </c>
      <c r="S39" s="11">
        <f t="shared" si="12"/>
        <v>0</v>
      </c>
      <c r="T39" s="11">
        <f t="shared" si="6"/>
        <v>0</v>
      </c>
    </row>
    <row r="40" spans="2:20" x14ac:dyDescent="0.2">
      <c r="B40" s="16" t="s">
        <v>6</v>
      </c>
      <c r="C40" s="16">
        <v>30</v>
      </c>
      <c r="D40" s="16">
        <v>30</v>
      </c>
      <c r="E40" s="17">
        <v>41.3</v>
      </c>
      <c r="F40" s="17">
        <f t="shared" si="7"/>
        <v>11.472222222222221</v>
      </c>
      <c r="G40" s="15">
        <f t="shared" si="8"/>
        <v>0.47222222222222199</v>
      </c>
      <c r="H40" s="15">
        <f t="shared" si="9"/>
        <v>1.6999999999999993</v>
      </c>
      <c r="I40" s="11">
        <f>IF(G40&lt;0,(G40-'Coast Down Run'!H35)*-1,)</f>
        <v>0</v>
      </c>
      <c r="K40" s="11">
        <f t="shared" si="1"/>
        <v>1128.1388888888882</v>
      </c>
      <c r="L40" s="11">
        <f t="shared" si="0"/>
        <v>280.94639999999998</v>
      </c>
      <c r="M40" s="11">
        <f t="shared" si="2"/>
        <v>140.48303574974634</v>
      </c>
      <c r="N40" s="11">
        <f t="shared" si="3"/>
        <v>1549.5683246386345</v>
      </c>
      <c r="O40" s="11">
        <f t="shared" si="4"/>
        <v>17776.992168771001</v>
      </c>
      <c r="P40" s="11">
        <f t="shared" si="5"/>
        <v>17.776992168771002</v>
      </c>
      <c r="Q40" s="11">
        <f t="shared" si="10"/>
        <v>206.79064205170312</v>
      </c>
      <c r="R40" s="11">
        <f t="shared" si="11"/>
        <v>0</v>
      </c>
      <c r="S40" s="11">
        <f t="shared" si="12"/>
        <v>0</v>
      </c>
      <c r="T40" s="11">
        <f t="shared" si="6"/>
        <v>0</v>
      </c>
    </row>
    <row r="41" spans="2:20" x14ac:dyDescent="0.2">
      <c r="B41" s="16" t="s">
        <v>6</v>
      </c>
      <c r="C41" s="16">
        <v>31</v>
      </c>
      <c r="D41" s="16">
        <v>31</v>
      </c>
      <c r="E41" s="17">
        <v>42.5</v>
      </c>
      <c r="F41" s="17">
        <f t="shared" si="7"/>
        <v>11.805555555555555</v>
      </c>
      <c r="G41" s="15">
        <f t="shared" si="8"/>
        <v>0.27777777777777779</v>
      </c>
      <c r="H41" s="15">
        <f t="shared" si="9"/>
        <v>1</v>
      </c>
      <c r="I41" s="11">
        <f>IF(G41&lt;0,(G41-'Coast Down Run'!H36)*-1,)</f>
        <v>0</v>
      </c>
      <c r="K41" s="11">
        <f t="shared" si="1"/>
        <v>663.61111111111109</v>
      </c>
      <c r="L41" s="11">
        <f t="shared" si="0"/>
        <v>280.94639999999998</v>
      </c>
      <c r="M41" s="11">
        <f t="shared" si="2"/>
        <v>148.765299276527</v>
      </c>
      <c r="N41" s="11">
        <f t="shared" si="3"/>
        <v>1093.3228103876381</v>
      </c>
      <c r="O41" s="11">
        <f t="shared" si="4"/>
        <v>12907.283178187394</v>
      </c>
      <c r="P41" s="11">
        <f t="shared" si="5"/>
        <v>12.907283178187393</v>
      </c>
      <c r="Q41" s="11">
        <f t="shared" si="10"/>
        <v>219.6979252298905</v>
      </c>
      <c r="R41" s="11">
        <f t="shared" si="11"/>
        <v>0</v>
      </c>
      <c r="S41" s="11">
        <f t="shared" si="12"/>
        <v>0</v>
      </c>
      <c r="T41" s="11">
        <f t="shared" si="6"/>
        <v>0</v>
      </c>
    </row>
    <row r="42" spans="2:20" x14ac:dyDescent="0.2">
      <c r="B42" s="16" t="s">
        <v>6</v>
      </c>
      <c r="C42" s="16">
        <v>32</v>
      </c>
      <c r="D42" s="16">
        <v>32</v>
      </c>
      <c r="E42" s="17">
        <v>43.3</v>
      </c>
      <c r="F42" s="17">
        <f t="shared" si="7"/>
        <v>12.027777777777777</v>
      </c>
      <c r="G42" s="15">
        <f t="shared" si="8"/>
        <v>0.19444444444444425</v>
      </c>
      <c r="H42" s="15">
        <f t="shared" si="9"/>
        <v>0.69999999999999929</v>
      </c>
      <c r="I42" s="11">
        <f>IF(G42&lt;0,(G42-'Coast Down Run'!H37)*-1,)</f>
        <v>0</v>
      </c>
      <c r="K42" s="11">
        <f t="shared" si="1"/>
        <v>464.52777777777732</v>
      </c>
      <c r="L42" s="11">
        <f t="shared" si="0"/>
        <v>280.94639999999998</v>
      </c>
      <c r="M42" s="11">
        <f t="shared" si="2"/>
        <v>154.4185865525634</v>
      </c>
      <c r="N42" s="11">
        <f t="shared" si="3"/>
        <v>899.8927643303407</v>
      </c>
      <c r="O42" s="11">
        <f t="shared" si="4"/>
        <v>10823.710193195486</v>
      </c>
      <c r="P42" s="11">
        <f t="shared" si="5"/>
        <v>10.823710193195486</v>
      </c>
      <c r="Q42" s="11">
        <f t="shared" si="10"/>
        <v>230.521635423086</v>
      </c>
      <c r="R42" s="11">
        <f t="shared" si="11"/>
        <v>0</v>
      </c>
      <c r="S42" s="11">
        <f t="shared" si="12"/>
        <v>0</v>
      </c>
      <c r="T42" s="11">
        <f t="shared" si="6"/>
        <v>0</v>
      </c>
    </row>
    <row r="43" spans="2:20" x14ac:dyDescent="0.2">
      <c r="B43" s="16" t="s">
        <v>6</v>
      </c>
      <c r="C43" s="16">
        <v>33</v>
      </c>
      <c r="D43" s="16">
        <v>33</v>
      </c>
      <c r="E43" s="17">
        <v>43.9</v>
      </c>
      <c r="F43" s="17">
        <f t="shared" si="7"/>
        <v>12.194444444444443</v>
      </c>
      <c r="G43" s="15">
        <f t="shared" si="8"/>
        <v>0.15277777777777798</v>
      </c>
      <c r="H43" s="15">
        <f t="shared" si="9"/>
        <v>0.55000000000000071</v>
      </c>
      <c r="I43" s="11">
        <f>IF(G43&lt;0,(G43-'Coast Down Run'!H38)*-1,)</f>
        <v>0</v>
      </c>
      <c r="K43" s="11">
        <f t="shared" si="1"/>
        <v>364.9861111111116</v>
      </c>
      <c r="L43" s="11">
        <f t="shared" si="0"/>
        <v>280.94639999999998</v>
      </c>
      <c r="M43" s="11">
        <f t="shared" si="2"/>
        <v>158.72773559513664</v>
      </c>
      <c r="N43" s="11">
        <f t="shared" si="3"/>
        <v>804.66024670624824</v>
      </c>
      <c r="O43" s="11">
        <f t="shared" si="4"/>
        <v>9812.3846751123037</v>
      </c>
      <c r="P43" s="11">
        <f t="shared" si="5"/>
        <v>9.8123846751123036</v>
      </c>
      <c r="Q43" s="11">
        <f t="shared" si="10"/>
        <v>240.33402009819829</v>
      </c>
      <c r="R43" s="11">
        <f t="shared" si="11"/>
        <v>0</v>
      </c>
      <c r="S43" s="11">
        <f t="shared" si="12"/>
        <v>0</v>
      </c>
      <c r="T43" s="11">
        <f t="shared" si="6"/>
        <v>0</v>
      </c>
    </row>
    <row r="44" spans="2:20" x14ac:dyDescent="0.2">
      <c r="B44" s="16" t="s">
        <v>6</v>
      </c>
      <c r="C44" s="16">
        <v>34</v>
      </c>
      <c r="D44" s="16">
        <v>34</v>
      </c>
      <c r="E44" s="17">
        <v>44.4</v>
      </c>
      <c r="F44" s="17">
        <f t="shared" si="7"/>
        <v>12.333333333333332</v>
      </c>
      <c r="G44" s="15">
        <f t="shared" si="8"/>
        <v>8.3333333333333523E-2</v>
      </c>
      <c r="H44" s="15">
        <f t="shared" si="9"/>
        <v>0.30000000000000071</v>
      </c>
      <c r="I44" s="11">
        <f>IF(G44&lt;0,(G44-'Coast Down Run'!H39)*-1,)</f>
        <v>0</v>
      </c>
      <c r="K44" s="11">
        <f t="shared" si="1"/>
        <v>199.0833333333338</v>
      </c>
      <c r="L44" s="11">
        <f t="shared" si="0"/>
        <v>280.94639999999998</v>
      </c>
      <c r="M44" s="11">
        <f t="shared" si="2"/>
        <v>162.36399190686461</v>
      </c>
      <c r="N44" s="11">
        <f t="shared" si="3"/>
        <v>642.39372524019836</v>
      </c>
      <c r="O44" s="11">
        <f t="shared" si="4"/>
        <v>7922.8559446291119</v>
      </c>
      <c r="P44" s="11">
        <f t="shared" si="5"/>
        <v>7.922855944629112</v>
      </c>
      <c r="Q44" s="11">
        <f t="shared" si="10"/>
        <v>248.2568760428274</v>
      </c>
      <c r="R44" s="11">
        <f t="shared" si="11"/>
        <v>0</v>
      </c>
      <c r="S44" s="11">
        <f t="shared" si="12"/>
        <v>0</v>
      </c>
      <c r="T44" s="11">
        <f t="shared" si="6"/>
        <v>0</v>
      </c>
    </row>
    <row r="45" spans="2:20" x14ac:dyDescent="0.2">
      <c r="B45" s="16" t="s">
        <v>6</v>
      </c>
      <c r="C45" s="16">
        <v>35</v>
      </c>
      <c r="D45" s="16">
        <v>35</v>
      </c>
      <c r="E45" s="17">
        <v>44.5</v>
      </c>
      <c r="F45" s="17">
        <f t="shared" si="7"/>
        <v>12.361111111111111</v>
      </c>
      <c r="G45" s="15">
        <f t="shared" si="8"/>
        <v>-2.7777777777777186E-2</v>
      </c>
      <c r="H45" s="15">
        <f t="shared" si="9"/>
        <v>-9.9999999999997868E-2</v>
      </c>
      <c r="I45" s="11">
        <f>IF(G45&lt;0,(G45-'Coast Down Run'!H40)*-1,)</f>
        <v>2.7777777777777186E-2</v>
      </c>
      <c r="K45" s="11">
        <f t="shared" si="1"/>
        <v>-66.361111111109693</v>
      </c>
      <c r="L45" s="11">
        <f t="shared" si="0"/>
        <v>280.94639999999998</v>
      </c>
      <c r="M45" s="11">
        <f t="shared" si="2"/>
        <v>163.09618485389208</v>
      </c>
      <c r="N45" s="11">
        <f t="shared" si="3"/>
        <v>377.68147374278237</v>
      </c>
      <c r="O45" s="11">
        <f t="shared" si="4"/>
        <v>4668.5626615427263</v>
      </c>
      <c r="P45" s="11">
        <f t="shared" si="5"/>
        <v>4.668562661542726</v>
      </c>
      <c r="Q45" s="11">
        <f t="shared" si="10"/>
        <v>252.92543870437012</v>
      </c>
      <c r="R45" s="11">
        <f t="shared" si="11"/>
        <v>0</v>
      </c>
      <c r="S45" s="11">
        <f t="shared" si="12"/>
        <v>0</v>
      </c>
      <c r="T45" s="11" cm="1">
        <f t="array" ref="T45">IF(S45&gt;0,T44+(T44(S45+S46)/2*(C46-C45)),0)</f>
        <v>0</v>
      </c>
    </row>
    <row r="46" spans="2:20" x14ac:dyDescent="0.2">
      <c r="B46" s="16" t="s">
        <v>6</v>
      </c>
      <c r="C46" s="16">
        <v>36</v>
      </c>
      <c r="D46" s="16">
        <v>36</v>
      </c>
      <c r="E46" s="17">
        <v>44.2</v>
      </c>
      <c r="F46" s="17">
        <f t="shared" si="7"/>
        <v>12.277777777777779</v>
      </c>
      <c r="G46" s="15">
        <f t="shared" si="8"/>
        <v>-0.24999999999999961</v>
      </c>
      <c r="H46" s="15">
        <f t="shared" si="9"/>
        <v>-0.89999999999999858</v>
      </c>
      <c r="I46" s="11">
        <f>IF(G46&lt;0,(G46-'Coast Down Run'!H41)*-1,)</f>
        <v>0.24999999999999961</v>
      </c>
      <c r="K46" s="11">
        <f t="shared" si="1"/>
        <v>-597.24999999999909</v>
      </c>
      <c r="L46" s="11">
        <f t="shared" si="0"/>
        <v>280.94639999999998</v>
      </c>
      <c r="M46" s="11">
        <f t="shared" si="2"/>
        <v>160.90454769749164</v>
      </c>
      <c r="N46" s="11">
        <f t="shared" si="3"/>
        <v>-155.39905230250747</v>
      </c>
      <c r="O46" s="11">
        <f t="shared" si="4"/>
        <v>-1907.9550310474528</v>
      </c>
      <c r="P46" s="11">
        <f t="shared" si="5"/>
        <v>-1.9079550310474529</v>
      </c>
      <c r="Q46" s="11">
        <f>IF(P46&gt;0,Q45+P46,Q45)</f>
        <v>252.92543870437012</v>
      </c>
      <c r="R46" s="11">
        <f>IF(P46&lt;0,R45+P46,R45)</f>
        <v>-1.9079550310474529</v>
      </c>
      <c r="S46" s="11">
        <f>IF(P46&lt;0,P46*-1,)</f>
        <v>1.9079550310474529</v>
      </c>
      <c r="T46" s="11">
        <f>IF(S46&gt;0,T45+((S46+S47)/2*(C47-C46)),0)</f>
        <v>6.8587277481137345</v>
      </c>
    </row>
    <row r="47" spans="2:20" x14ac:dyDescent="0.2">
      <c r="B47" s="16" t="s">
        <v>6</v>
      </c>
      <c r="C47" s="16">
        <v>37</v>
      </c>
      <c r="D47" s="16">
        <v>37</v>
      </c>
      <c r="E47" s="17">
        <v>42.7</v>
      </c>
      <c r="F47" s="17">
        <f t="shared" si="7"/>
        <v>11.861111111111112</v>
      </c>
      <c r="G47" s="15">
        <f t="shared" si="8"/>
        <v>-0.59722222222222276</v>
      </c>
      <c r="H47" s="15">
        <f t="shared" si="9"/>
        <v>-2.1500000000000021</v>
      </c>
      <c r="I47" s="11">
        <f>IF(G47&lt;0,(G47-'Coast Down Run'!H42)*-1,)</f>
        <v>0.59722222222222276</v>
      </c>
      <c r="K47" s="11">
        <f t="shared" si="1"/>
        <v>-1426.7638888888903</v>
      </c>
      <c r="L47" s="11">
        <f t="shared" si="0"/>
        <v>280.94639999999998</v>
      </c>
      <c r="M47" s="11">
        <f t="shared" si="2"/>
        <v>150.16873772617245</v>
      </c>
      <c r="N47" s="11">
        <f t="shared" si="3"/>
        <v>-995.64875116271776</v>
      </c>
      <c r="O47" s="11">
        <f t="shared" si="4"/>
        <v>-11809.500465180015</v>
      </c>
      <c r="P47" s="11">
        <f t="shared" si="5"/>
        <v>-11.809500465180015</v>
      </c>
      <c r="Q47" s="11">
        <f t="shared" si="10"/>
        <v>252.92543870437012</v>
      </c>
      <c r="R47" s="11">
        <f t="shared" ref="R47:R58" si="13">IF(P47&lt;0,R46+P47,R46)</f>
        <v>-13.717455496227469</v>
      </c>
      <c r="S47" s="11">
        <f>IF(P47&lt;0,P47*-1,)</f>
        <v>11.809500465180015</v>
      </c>
      <c r="T47" s="11">
        <f>IF(S47&gt;0,T46+((S47+S48)/2*(C48-C47)),0)</f>
        <v>20.960850277761505</v>
      </c>
    </row>
    <row r="48" spans="2:20" x14ac:dyDescent="0.2">
      <c r="B48" s="16" t="s">
        <v>6</v>
      </c>
      <c r="C48" s="16">
        <v>38</v>
      </c>
      <c r="D48" s="16">
        <v>38</v>
      </c>
      <c r="E48" s="17">
        <v>39.9</v>
      </c>
      <c r="F48" s="17">
        <f t="shared" si="7"/>
        <v>11.083333333333332</v>
      </c>
      <c r="G48" s="15">
        <f t="shared" si="8"/>
        <v>-0.79166666666666707</v>
      </c>
      <c r="H48" s="15">
        <f t="shared" si="9"/>
        <v>-2.8500000000000014</v>
      </c>
      <c r="I48" s="11">
        <f>IF(G48&lt;0,(G48-'Coast Down Run'!H43)*-1,)</f>
        <v>0.79166666666666707</v>
      </c>
      <c r="K48" s="11">
        <f t="shared" si="1"/>
        <v>-1891.2916666666677</v>
      </c>
      <c r="L48" s="11">
        <f t="shared" si="0"/>
        <v>280.94639999999998</v>
      </c>
      <c r="M48" s="11">
        <f t="shared" si="2"/>
        <v>131.12019050586781</v>
      </c>
      <c r="N48" s="11">
        <f t="shared" si="3"/>
        <v>-1479.2250761607997</v>
      </c>
      <c r="O48" s="11">
        <f t="shared" si="4"/>
        <v>-16394.744594115527</v>
      </c>
      <c r="P48" s="11">
        <f t="shared" si="5"/>
        <v>-16.394744594115526</v>
      </c>
      <c r="Q48" s="11">
        <f t="shared" si="10"/>
        <v>252.92543870437012</v>
      </c>
      <c r="R48" s="11">
        <f t="shared" si="13"/>
        <v>-30.112200090342995</v>
      </c>
      <c r="S48" s="11">
        <f>IF(P48&lt;0,P48*-1,)</f>
        <v>16.394744594115526</v>
      </c>
      <c r="T48" s="11">
        <f>IF(S48&gt;0,T47+((S48+S49)/2*(C49-C48)),0)</f>
        <v>36.17213925184916</v>
      </c>
    </row>
    <row r="49" spans="2:20" x14ac:dyDescent="0.2">
      <c r="B49" s="16" t="s">
        <v>6</v>
      </c>
      <c r="C49" s="16">
        <v>39</v>
      </c>
      <c r="D49" s="16">
        <v>39</v>
      </c>
      <c r="E49" s="17">
        <v>37</v>
      </c>
      <c r="F49" s="17">
        <f t="shared" si="7"/>
        <v>10.277777777777777</v>
      </c>
      <c r="G49" s="15">
        <f t="shared" si="8"/>
        <v>-0.73611111111111072</v>
      </c>
      <c r="H49" s="15">
        <f t="shared" si="9"/>
        <v>-2.6499999999999986</v>
      </c>
      <c r="I49" s="11">
        <f>IF(G49&lt;0,(G49-'Coast Down Run'!H44)*-1,)</f>
        <v>0.73611111111111072</v>
      </c>
      <c r="K49" s="11">
        <f t="shared" si="1"/>
        <v>-1758.5694444444434</v>
      </c>
      <c r="L49" s="11">
        <f t="shared" si="0"/>
        <v>280.94639999999998</v>
      </c>
      <c r="M49" s="11">
        <f t="shared" si="2"/>
        <v>112.75277215754487</v>
      </c>
      <c r="N49" s="11">
        <f t="shared" si="3"/>
        <v>-1364.8702722868986</v>
      </c>
      <c r="O49" s="11">
        <f t="shared" si="4"/>
        <v>-14027.833354059791</v>
      </c>
      <c r="P49" s="11">
        <f t="shared" si="5"/>
        <v>-14.027833354059791</v>
      </c>
      <c r="Q49" s="11">
        <f t="shared" si="10"/>
        <v>252.92543870437012</v>
      </c>
      <c r="R49" s="11">
        <f t="shared" si="13"/>
        <v>-44.140033444402789</v>
      </c>
      <c r="S49" s="11">
        <f t="shared" ref="S49:S112" si="14">IF(P49&lt;0,P49*-1,)</f>
        <v>14.027833354059791</v>
      </c>
      <c r="T49" s="11">
        <f t="shared" ref="T49:T112" si="15">IF(S49&gt;0,T48+((S49+S50)/2*(C50-C49)),0)</f>
        <v>48.85632278531385</v>
      </c>
    </row>
    <row r="50" spans="2:20" x14ac:dyDescent="0.2">
      <c r="B50" s="16" t="s">
        <v>6</v>
      </c>
      <c r="C50" s="16">
        <v>40</v>
      </c>
      <c r="D50" s="16">
        <v>40</v>
      </c>
      <c r="E50" s="17">
        <v>34.6</v>
      </c>
      <c r="F50" s="17">
        <f t="shared" si="7"/>
        <v>9.6111111111111107</v>
      </c>
      <c r="G50" s="15">
        <f t="shared" si="8"/>
        <v>-0.65277777777777812</v>
      </c>
      <c r="H50" s="15">
        <f t="shared" si="9"/>
        <v>-2.3500000000000014</v>
      </c>
      <c r="I50" s="11">
        <f>IF(G50&lt;0,(G50-'Coast Down Run'!H45)*-1,)</f>
        <v>0.65277777777777812</v>
      </c>
      <c r="K50" s="11">
        <f t="shared" si="1"/>
        <v>-1559.486111111112</v>
      </c>
      <c r="L50" s="11">
        <f t="shared" si="0"/>
        <v>280.94639999999998</v>
      </c>
      <c r="M50" s="11">
        <f t="shared" si="2"/>
        <v>98.599787228726399</v>
      </c>
      <c r="N50" s="11">
        <f t="shared" si="3"/>
        <v>-1179.9399238823855</v>
      </c>
      <c r="O50" s="11">
        <f t="shared" si="4"/>
        <v>-11340.533712869594</v>
      </c>
      <c r="P50" s="11">
        <f t="shared" si="5"/>
        <v>-11.340533712869593</v>
      </c>
      <c r="Q50" s="11">
        <f t="shared" si="10"/>
        <v>252.92543870437012</v>
      </c>
      <c r="R50" s="11">
        <f t="shared" si="13"/>
        <v>-55.480567157272382</v>
      </c>
      <c r="S50" s="11">
        <f t="shared" si="14"/>
        <v>11.340533712869593</v>
      </c>
      <c r="T50" s="11">
        <f t="shared" si="15"/>
        <v>61.216448438726751</v>
      </c>
    </row>
    <row r="51" spans="2:20" x14ac:dyDescent="0.2">
      <c r="B51" s="16" t="s">
        <v>6</v>
      </c>
      <c r="C51" s="16">
        <v>41</v>
      </c>
      <c r="D51" s="16">
        <v>41</v>
      </c>
      <c r="E51" s="17">
        <v>32.299999999999997</v>
      </c>
      <c r="F51" s="17">
        <f t="shared" si="7"/>
        <v>8.9722222222222214</v>
      </c>
      <c r="G51" s="15">
        <f t="shared" si="8"/>
        <v>-0.7777777777777779</v>
      </c>
      <c r="H51" s="15">
        <f t="shared" si="9"/>
        <v>-2.8000000000000007</v>
      </c>
      <c r="I51" s="11">
        <f>IF(G51&lt;0,(G51-'Coast Down Run'!H46)*-1,)</f>
        <v>0.7777777777777779</v>
      </c>
      <c r="K51" s="11">
        <f t="shared" si="1"/>
        <v>-1858.1111111111113</v>
      </c>
      <c r="L51" s="11">
        <f t="shared" si="0"/>
        <v>280.94639999999998</v>
      </c>
      <c r="M51" s="11">
        <f t="shared" si="2"/>
        <v>85.926836862121974</v>
      </c>
      <c r="N51" s="11">
        <f t="shared" si="3"/>
        <v>-1491.2378742489893</v>
      </c>
      <c r="O51" s="11">
        <f t="shared" si="4"/>
        <v>-13379.717593956209</v>
      </c>
      <c r="P51" s="11">
        <f t="shared" si="5"/>
        <v>-13.37971759395621</v>
      </c>
      <c r="Q51" s="11">
        <f t="shared" si="10"/>
        <v>252.92543870437012</v>
      </c>
      <c r="R51" s="11">
        <f t="shared" si="13"/>
        <v>-68.86028475122859</v>
      </c>
      <c r="S51" s="11">
        <f t="shared" si="14"/>
        <v>13.37971759395621</v>
      </c>
      <c r="T51" s="11">
        <f t="shared" si="15"/>
        <v>76.118090838238089</v>
      </c>
    </row>
    <row r="52" spans="2:20" x14ac:dyDescent="0.2">
      <c r="B52" s="16" t="s">
        <v>6</v>
      </c>
      <c r="C52" s="16">
        <v>42</v>
      </c>
      <c r="D52" s="16">
        <v>42</v>
      </c>
      <c r="E52" s="17">
        <v>29</v>
      </c>
      <c r="F52" s="17">
        <f t="shared" si="7"/>
        <v>8.0555555555555554</v>
      </c>
      <c r="G52" s="15">
        <f t="shared" si="8"/>
        <v>-0.99999999999999933</v>
      </c>
      <c r="H52" s="15">
        <f t="shared" si="9"/>
        <v>-3.5999999999999979</v>
      </c>
      <c r="I52" s="11">
        <f>IF(G52&lt;0,(G52-'Coast Down Run'!H47)*-1,)</f>
        <v>0.99999999999999933</v>
      </c>
      <c r="K52" s="11">
        <f t="shared" si="1"/>
        <v>-2388.9999999999986</v>
      </c>
      <c r="L52" s="11">
        <f t="shared" si="0"/>
        <v>280.94639999999998</v>
      </c>
      <c r="M52" s="11">
        <f t="shared" si="2"/>
        <v>69.265946957264617</v>
      </c>
      <c r="N52" s="11">
        <f t="shared" si="3"/>
        <v>-2038.7876530427343</v>
      </c>
      <c r="O52" s="11">
        <f t="shared" si="4"/>
        <v>-16423.567205066469</v>
      </c>
      <c r="P52" s="11">
        <f t="shared" si="5"/>
        <v>-16.423567205066469</v>
      </c>
      <c r="Q52" s="11">
        <f t="shared" si="10"/>
        <v>252.92543870437012</v>
      </c>
      <c r="R52" s="11">
        <f t="shared" si="13"/>
        <v>-85.283851956295052</v>
      </c>
      <c r="S52" s="11">
        <f t="shared" si="14"/>
        <v>16.423567205066469</v>
      </c>
      <c r="T52" s="11">
        <f t="shared" si="15"/>
        <v>91.035209984049985</v>
      </c>
    </row>
    <row r="53" spans="2:20" x14ac:dyDescent="0.2">
      <c r="B53" s="16" t="s">
        <v>6</v>
      </c>
      <c r="C53" s="16">
        <v>43</v>
      </c>
      <c r="D53" s="16">
        <v>43</v>
      </c>
      <c r="E53" s="17">
        <v>25.1</v>
      </c>
      <c r="F53" s="17">
        <f t="shared" si="7"/>
        <v>6.9722222222222223</v>
      </c>
      <c r="G53" s="15">
        <f t="shared" si="8"/>
        <v>-0.94444444444444453</v>
      </c>
      <c r="H53" s="15">
        <f t="shared" si="9"/>
        <v>-3.4000000000000004</v>
      </c>
      <c r="I53" s="11">
        <f>IF(G53&lt;0,(G53-'Coast Down Run'!H48)*-1,)</f>
        <v>0.94444444444444453</v>
      </c>
      <c r="K53" s="11">
        <f t="shared" si="1"/>
        <v>-2256.2777777777778</v>
      </c>
      <c r="L53" s="11">
        <f t="shared" si="0"/>
        <v>280.94639999999998</v>
      </c>
      <c r="M53" s="11">
        <f t="shared" si="2"/>
        <v>51.888512773538977</v>
      </c>
      <c r="N53" s="11">
        <f t="shared" si="3"/>
        <v>-1923.4428650042389</v>
      </c>
      <c r="O53" s="11">
        <f t="shared" si="4"/>
        <v>-13410.671086557333</v>
      </c>
      <c r="P53" s="11">
        <f t="shared" si="5"/>
        <v>-13.410671086557333</v>
      </c>
      <c r="Q53" s="11">
        <f>IF(P53&gt;0,Q52+P53,Q52)</f>
        <v>252.92543870437012</v>
      </c>
      <c r="R53" s="11">
        <f t="shared" si="13"/>
        <v>-98.694523042852381</v>
      </c>
      <c r="S53" s="11">
        <f t="shared" si="14"/>
        <v>13.410671086557333</v>
      </c>
      <c r="T53" s="11">
        <f t="shared" si="15"/>
        <v>101.04602049467822</v>
      </c>
    </row>
    <row r="54" spans="2:20" x14ac:dyDescent="0.2">
      <c r="B54" s="16" t="s">
        <v>6</v>
      </c>
      <c r="C54" s="16">
        <v>44</v>
      </c>
      <c r="D54" s="16">
        <v>44</v>
      </c>
      <c r="E54" s="17">
        <v>22.2</v>
      </c>
      <c r="F54" s="17">
        <f t="shared" si="7"/>
        <v>6.1666666666666661</v>
      </c>
      <c r="G54" s="15">
        <f t="shared" si="8"/>
        <v>-0.5833333333333337</v>
      </c>
      <c r="H54" s="15">
        <f t="shared" si="9"/>
        <v>-2.1000000000000014</v>
      </c>
      <c r="I54" s="11">
        <f>IF(G54&lt;0,(G54-'Coast Down Run'!H49)*-1,)</f>
        <v>0.5833333333333337</v>
      </c>
      <c r="K54" s="11">
        <f t="shared" si="1"/>
        <v>-1393.5833333333342</v>
      </c>
      <c r="L54" s="11">
        <f t="shared" si="0"/>
        <v>280.94639999999998</v>
      </c>
      <c r="M54" s="11">
        <f t="shared" si="2"/>
        <v>40.590997976716153</v>
      </c>
      <c r="N54" s="11">
        <f t="shared" si="3"/>
        <v>-1072.045935356618</v>
      </c>
      <c r="O54" s="11">
        <f t="shared" si="4"/>
        <v>-6610.9499346991433</v>
      </c>
      <c r="P54" s="11">
        <f t="shared" si="5"/>
        <v>-6.6109499346991436</v>
      </c>
      <c r="Q54" s="11">
        <f t="shared" si="10"/>
        <v>252.92543870437012</v>
      </c>
      <c r="R54" s="11">
        <f t="shared" si="13"/>
        <v>-105.30547297755153</v>
      </c>
      <c r="S54" s="11">
        <f t="shared" si="14"/>
        <v>6.6109499346991436</v>
      </c>
      <c r="T54" s="11">
        <f t="shared" si="15"/>
        <v>105.16522335352114</v>
      </c>
    </row>
    <row r="55" spans="2:20" x14ac:dyDescent="0.2">
      <c r="B55" s="16" t="s">
        <v>6</v>
      </c>
      <c r="C55" s="16">
        <v>45</v>
      </c>
      <c r="D55" s="16">
        <v>45</v>
      </c>
      <c r="E55" s="17">
        <v>20.9</v>
      </c>
      <c r="F55" s="17">
        <f t="shared" si="7"/>
        <v>5.8055555555555554</v>
      </c>
      <c r="G55" s="15">
        <f t="shared" si="8"/>
        <v>-0.25000000000000011</v>
      </c>
      <c r="H55" s="15">
        <f t="shared" si="9"/>
        <v>-0.90000000000000036</v>
      </c>
      <c r="I55" s="11">
        <f>IF(G55&lt;0,(G55-'Coast Down Run'!H50)*-1,)</f>
        <v>0.25000000000000011</v>
      </c>
      <c r="K55" s="11">
        <f t="shared" si="1"/>
        <v>-597.25000000000023</v>
      </c>
      <c r="L55" s="11">
        <f t="shared" si="0"/>
        <v>280.94639999999998</v>
      </c>
      <c r="M55" s="11">
        <f t="shared" si="2"/>
        <v>35.976288097981872</v>
      </c>
      <c r="N55" s="11">
        <f t="shared" si="3"/>
        <v>-280.32731190201838</v>
      </c>
      <c r="O55" s="11">
        <f t="shared" si="4"/>
        <v>-1627.4557829867178</v>
      </c>
      <c r="P55" s="11">
        <f t="shared" si="5"/>
        <v>-1.6274557829867178</v>
      </c>
      <c r="Q55" s="11">
        <f t="shared" si="10"/>
        <v>252.92543870437012</v>
      </c>
      <c r="R55" s="11">
        <f t="shared" si="13"/>
        <v>-106.93292876053825</v>
      </c>
      <c r="S55" s="11">
        <f t="shared" si="14"/>
        <v>1.6274557829867178</v>
      </c>
      <c r="T55" s="11">
        <f t="shared" si="15"/>
        <v>106.40198449468382</v>
      </c>
    </row>
    <row r="56" spans="2:20" x14ac:dyDescent="0.2">
      <c r="B56" s="16" t="s">
        <v>6</v>
      </c>
      <c r="C56" s="16">
        <v>46</v>
      </c>
      <c r="D56" s="16">
        <v>46</v>
      </c>
      <c r="E56" s="17">
        <v>20.399999999999999</v>
      </c>
      <c r="F56" s="17">
        <f t="shared" si="7"/>
        <v>5.6666666666666661</v>
      </c>
      <c r="G56" s="15">
        <f t="shared" si="8"/>
        <v>-0.19444444444444425</v>
      </c>
      <c r="H56" s="15">
        <f t="shared" si="9"/>
        <v>-0.69999999999999929</v>
      </c>
      <c r="I56" s="11">
        <f>IF(G56&lt;0,(G56-'Coast Down Run'!H51)*-1,)</f>
        <v>0.19444444444444425</v>
      </c>
      <c r="K56" s="11">
        <f t="shared" si="1"/>
        <v>-464.52777777777732</v>
      </c>
      <c r="L56" s="11">
        <f t="shared" si="0"/>
        <v>280.94639999999998</v>
      </c>
      <c r="M56" s="11">
        <f t="shared" si="2"/>
        <v>34.275524953311816</v>
      </c>
      <c r="N56" s="11">
        <f t="shared" si="3"/>
        <v>-149.30585282446552</v>
      </c>
      <c r="O56" s="11">
        <f t="shared" si="4"/>
        <v>-846.06649933863787</v>
      </c>
      <c r="P56" s="11">
        <f t="shared" si="5"/>
        <v>-0.84606649933863787</v>
      </c>
      <c r="Q56" s="11">
        <f t="shared" si="10"/>
        <v>252.92543870437012</v>
      </c>
      <c r="R56" s="11">
        <f t="shared" si="13"/>
        <v>-107.77899525987688</v>
      </c>
      <c r="S56" s="11">
        <f t="shared" si="14"/>
        <v>0.84606649933863787</v>
      </c>
      <c r="T56" s="11">
        <f t="shared" si="15"/>
        <v>107.77658195221116</v>
      </c>
    </row>
    <row r="57" spans="2:20" x14ac:dyDescent="0.2">
      <c r="B57" s="16" t="s">
        <v>6</v>
      </c>
      <c r="C57" s="16">
        <v>47</v>
      </c>
      <c r="D57" s="16">
        <v>47</v>
      </c>
      <c r="E57" s="17">
        <v>19.5</v>
      </c>
      <c r="F57" s="17">
        <f t="shared" si="7"/>
        <v>5.416666666666667</v>
      </c>
      <c r="G57" s="15">
        <f t="shared" si="8"/>
        <v>-0.27777777777777779</v>
      </c>
      <c r="H57" s="15">
        <f t="shared" si="9"/>
        <v>-1</v>
      </c>
      <c r="I57" s="11">
        <f>IF(G57&lt;0,(G57-'Coast Down Run'!H52)*-1,)</f>
        <v>0.27777777777777779</v>
      </c>
      <c r="K57" s="11">
        <f t="shared" si="1"/>
        <v>-663.61111111111109</v>
      </c>
      <c r="L57" s="11">
        <f t="shared" si="0"/>
        <v>280.94639999999998</v>
      </c>
      <c r="M57" s="11">
        <f t="shared" si="2"/>
        <v>31.317926671224583</v>
      </c>
      <c r="N57" s="11">
        <f t="shared" si="3"/>
        <v>-351.34678443988651</v>
      </c>
      <c r="O57" s="11">
        <f t="shared" si="4"/>
        <v>-1903.1284157160519</v>
      </c>
      <c r="P57" s="11">
        <f t="shared" si="5"/>
        <v>-1.903128415716052</v>
      </c>
      <c r="Q57" s="11">
        <f t="shared" si="10"/>
        <v>252.92543870437012</v>
      </c>
      <c r="R57" s="11">
        <f t="shared" si="13"/>
        <v>-109.68212367559293</v>
      </c>
      <c r="S57" s="11">
        <f t="shared" si="14"/>
        <v>1.903128415716052</v>
      </c>
      <c r="T57" s="11">
        <f t="shared" si="15"/>
        <v>109.38042300399128</v>
      </c>
    </row>
    <row r="58" spans="2:20" x14ac:dyDescent="0.2">
      <c r="B58" s="16" t="s">
        <v>6</v>
      </c>
      <c r="C58" s="16">
        <v>48</v>
      </c>
      <c r="D58" s="16">
        <v>48</v>
      </c>
      <c r="E58" s="17">
        <v>18.399999999999999</v>
      </c>
      <c r="F58" s="17">
        <f t="shared" si="7"/>
        <v>5.1111111111111107</v>
      </c>
      <c r="G58" s="15">
        <f t="shared" si="8"/>
        <v>-0.23611111111111099</v>
      </c>
      <c r="H58" s="15">
        <f t="shared" si="9"/>
        <v>-0.84999999999999964</v>
      </c>
      <c r="I58" s="11">
        <f>IF(G58&lt;0,(G58-'Coast Down Run'!H53)*-1,)</f>
        <v>0.23611111111111099</v>
      </c>
      <c r="K58" s="11">
        <f t="shared" si="1"/>
        <v>-564.06944444444412</v>
      </c>
      <c r="L58" s="11">
        <f t="shared" si="0"/>
        <v>280.94639999999998</v>
      </c>
      <c r="M58" s="11">
        <f t="shared" si="2"/>
        <v>27.884279431452441</v>
      </c>
      <c r="N58" s="11">
        <f t="shared" si="3"/>
        <v>-255.23876501299168</v>
      </c>
      <c r="O58" s="11">
        <f t="shared" si="4"/>
        <v>-1304.5536878441796</v>
      </c>
      <c r="P58" s="11">
        <f t="shared" si="5"/>
        <v>-1.3045536878441797</v>
      </c>
      <c r="Q58" s="11">
        <f t="shared" si="10"/>
        <v>252.92543870437012</v>
      </c>
      <c r="R58" s="11">
        <f t="shared" si="13"/>
        <v>-110.98667736343711</v>
      </c>
      <c r="S58" s="11">
        <f t="shared" si="14"/>
        <v>1.3045536878441797</v>
      </c>
      <c r="T58" s="11">
        <f t="shared" si="15"/>
        <v>110.03269984791338</v>
      </c>
    </row>
    <row r="59" spans="2:20" x14ac:dyDescent="0.2">
      <c r="B59" s="16" t="s">
        <v>6</v>
      </c>
      <c r="C59" s="16">
        <v>49</v>
      </c>
      <c r="D59" s="16">
        <v>49</v>
      </c>
      <c r="E59" s="17">
        <v>17.8</v>
      </c>
      <c r="F59" s="17">
        <f t="shared" si="7"/>
        <v>4.9444444444444446</v>
      </c>
      <c r="G59" s="15">
        <f t="shared" si="8"/>
        <v>-8.3333333333333037E-2</v>
      </c>
      <c r="H59" s="15">
        <f t="shared" si="9"/>
        <v>-0.29999999999999893</v>
      </c>
      <c r="I59" s="11">
        <f>IF(G59&lt;0,(G59-'Coast Down Run'!H54)*-1,)</f>
        <v>8.3333333333333037E-2</v>
      </c>
      <c r="K59" s="11">
        <f t="shared" si="1"/>
        <v>-199.08333333333263</v>
      </c>
      <c r="L59" s="11">
        <f t="shared" si="0"/>
        <v>280.94639999999998</v>
      </c>
      <c r="M59" s="11">
        <f t="shared" si="2"/>
        <v>26.095389576622736</v>
      </c>
      <c r="N59" s="11">
        <f t="shared" si="3"/>
        <v>107.95845624329009</v>
      </c>
      <c r="O59" s="11">
        <f t="shared" si="4"/>
        <v>533.79458920293439</v>
      </c>
      <c r="P59" s="11">
        <f t="shared" si="5"/>
        <v>0.53379458920293443</v>
      </c>
      <c r="Q59" s="11">
        <f>IF(P59&gt;0,Q58+P59,Q58)</f>
        <v>253.45923329357305</v>
      </c>
      <c r="R59" s="11">
        <f>IF(P59&lt;0,R58+P59,R58)</f>
        <v>-110.98667736343711</v>
      </c>
      <c r="S59" s="11">
        <f t="shared" si="14"/>
        <v>0</v>
      </c>
      <c r="T59" s="11">
        <f t="shared" si="15"/>
        <v>0</v>
      </c>
    </row>
    <row r="60" spans="2:20" x14ac:dyDescent="0.2">
      <c r="B60" s="16" t="s">
        <v>6</v>
      </c>
      <c r="C60" s="16">
        <v>50</v>
      </c>
      <c r="D60" s="16">
        <v>50</v>
      </c>
      <c r="E60" s="17">
        <v>17.8</v>
      </c>
      <c r="F60" s="17">
        <f t="shared" si="7"/>
        <v>4.9444444444444446</v>
      </c>
      <c r="G60" s="15">
        <f t="shared" si="8"/>
        <v>-5.5555555555555851E-2</v>
      </c>
      <c r="H60" s="15">
        <f t="shared" si="9"/>
        <v>-0.20000000000000107</v>
      </c>
      <c r="I60" s="11">
        <f>IF(G60&lt;0,(G60-'Coast Down Run'!H55)*-1,)</f>
        <v>5.5555555555555851E-2</v>
      </c>
      <c r="K60" s="11">
        <f t="shared" si="1"/>
        <v>-132.72222222222294</v>
      </c>
      <c r="L60" s="11">
        <f t="shared" si="0"/>
        <v>280.94639999999998</v>
      </c>
      <c r="M60" s="11">
        <f t="shared" si="2"/>
        <v>26.095389576622736</v>
      </c>
      <c r="N60" s="11">
        <f t="shared" si="3"/>
        <v>174.31956735439979</v>
      </c>
      <c r="O60" s="11">
        <f t="shared" si="4"/>
        <v>861.91341636342122</v>
      </c>
      <c r="P60" s="11">
        <f t="shared" si="5"/>
        <v>0.86191341636342123</v>
      </c>
      <c r="Q60" s="11">
        <f>IF(P60&gt;0,Q59+P60,Q59)</f>
        <v>254.32114670993647</v>
      </c>
      <c r="R60" s="11">
        <f t="shared" ref="R60:R123" si="16">IF(P60&lt;0,R59+P60,R59)</f>
        <v>-110.98667736343711</v>
      </c>
      <c r="S60" s="11">
        <f t="shared" si="14"/>
        <v>0</v>
      </c>
      <c r="T60" s="11">
        <f t="shared" si="15"/>
        <v>0</v>
      </c>
    </row>
    <row r="61" spans="2:20" x14ac:dyDescent="0.2">
      <c r="B61" s="16" t="s">
        <v>6</v>
      </c>
      <c r="C61" s="16">
        <v>51</v>
      </c>
      <c r="D61" s="16">
        <v>51</v>
      </c>
      <c r="E61" s="17">
        <v>17.399999999999999</v>
      </c>
      <c r="F61" s="17">
        <f t="shared" si="7"/>
        <v>4.833333333333333</v>
      </c>
      <c r="G61" s="15">
        <f t="shared" si="8"/>
        <v>-0.29166666666666685</v>
      </c>
      <c r="H61" s="15">
        <f t="shared" si="9"/>
        <v>-1.0500000000000007</v>
      </c>
      <c r="I61" s="11">
        <f>IF(G61&lt;0,(G61-'Coast Down Run'!H56)*-1,)</f>
        <v>0.29166666666666685</v>
      </c>
      <c r="K61" s="11">
        <f t="shared" si="1"/>
        <v>-696.79166666666708</v>
      </c>
      <c r="L61" s="11">
        <f t="shared" si="0"/>
        <v>280.94639999999998</v>
      </c>
      <c r="M61" s="11">
        <f t="shared" si="2"/>
        <v>24.935740904615258</v>
      </c>
      <c r="N61" s="11">
        <f t="shared" si="3"/>
        <v>-390.90952576205183</v>
      </c>
      <c r="O61" s="11">
        <f t="shared" si="4"/>
        <v>-1889.3960411832504</v>
      </c>
      <c r="P61" s="11">
        <f t="shared" si="5"/>
        <v>-1.8893960411832504</v>
      </c>
      <c r="Q61" s="11">
        <f>IF(P61&gt;0,Q60+P61,Q60)</f>
        <v>254.32114670993647</v>
      </c>
      <c r="R61" s="11">
        <f t="shared" si="16"/>
        <v>-112.87607340462036</v>
      </c>
      <c r="S61" s="11">
        <f t="shared" si="14"/>
        <v>1.8893960411832504</v>
      </c>
      <c r="T61" s="11">
        <f t="shared" si="15"/>
        <v>3.3989486770148529</v>
      </c>
    </row>
    <row r="62" spans="2:20" x14ac:dyDescent="0.2">
      <c r="B62" s="16" t="s">
        <v>6</v>
      </c>
      <c r="C62" s="16">
        <v>52</v>
      </c>
      <c r="D62" s="16">
        <v>52</v>
      </c>
      <c r="E62" s="17">
        <v>15.7</v>
      </c>
      <c r="F62" s="17">
        <f t="shared" si="7"/>
        <v>4.3611111111111107</v>
      </c>
      <c r="G62" s="15">
        <f t="shared" si="8"/>
        <v>-0.5972222222222221</v>
      </c>
      <c r="H62" s="15">
        <f t="shared" si="9"/>
        <v>-2.1499999999999995</v>
      </c>
      <c r="I62" s="11">
        <f>IF(G62&lt;0,(G62-'Coast Down Run'!H57)*-1,)</f>
        <v>0.5972222222222221</v>
      </c>
      <c r="K62" s="11">
        <f t="shared" si="1"/>
        <v>-1426.7638888888887</v>
      </c>
      <c r="L62" s="11">
        <f t="shared" si="0"/>
        <v>280.94639999999998</v>
      </c>
      <c r="M62" s="11">
        <f t="shared" si="2"/>
        <v>20.301264287153572</v>
      </c>
      <c r="N62" s="11">
        <f t="shared" si="3"/>
        <v>-1125.5162246017351</v>
      </c>
      <c r="O62" s="11">
        <f t="shared" si="4"/>
        <v>-4908.5013128464552</v>
      </c>
      <c r="P62" s="11">
        <f t="shared" si="5"/>
        <v>-4.9085013128464556</v>
      </c>
      <c r="Q62" s="11">
        <f t="shared" ref="Q62:Q125" si="17">IF(P62&gt;0,Q61+P62,Q61)</f>
        <v>254.32114670993647</v>
      </c>
      <c r="R62" s="11">
        <f t="shared" si="16"/>
        <v>-117.78457471746681</v>
      </c>
      <c r="S62" s="11">
        <f t="shared" si="14"/>
        <v>4.9085013128464556</v>
      </c>
      <c r="T62" s="11">
        <f t="shared" si="15"/>
        <v>7.4896432518220966</v>
      </c>
    </row>
    <row r="63" spans="2:20" x14ac:dyDescent="0.2">
      <c r="B63" s="16" t="s">
        <v>6</v>
      </c>
      <c r="C63" s="16">
        <v>53</v>
      </c>
      <c r="D63" s="16">
        <v>53</v>
      </c>
      <c r="E63" s="17">
        <v>13.1</v>
      </c>
      <c r="F63" s="17">
        <f t="shared" si="7"/>
        <v>3.6388888888888888</v>
      </c>
      <c r="G63" s="15">
        <f t="shared" si="8"/>
        <v>-0.49999999999999994</v>
      </c>
      <c r="H63" s="15">
        <f t="shared" si="9"/>
        <v>-1.7999999999999998</v>
      </c>
      <c r="I63" s="11">
        <f>IF(G63&lt;0,(G63-'Coast Down Run'!H58)*-1,)</f>
        <v>0.49999999999999994</v>
      </c>
      <c r="K63" s="11">
        <f t="shared" si="1"/>
        <v>-1194.4999999999998</v>
      </c>
      <c r="L63" s="11">
        <f t="shared" si="0"/>
        <v>280.94639999999998</v>
      </c>
      <c r="M63" s="11">
        <f t="shared" si="2"/>
        <v>14.134041804204733</v>
      </c>
      <c r="N63" s="11">
        <f t="shared" si="3"/>
        <v>-899.41955819579505</v>
      </c>
      <c r="O63" s="11">
        <f t="shared" si="4"/>
        <v>-3272.8878367680318</v>
      </c>
      <c r="P63" s="11">
        <f t="shared" si="5"/>
        <v>-3.2728878367680316</v>
      </c>
      <c r="Q63" s="11">
        <f t="shared" si="17"/>
        <v>254.32114670993647</v>
      </c>
      <c r="R63" s="11">
        <f t="shared" si="16"/>
        <v>-121.05746255423485</v>
      </c>
      <c r="S63" s="11">
        <f t="shared" si="14"/>
        <v>3.2728878367680316</v>
      </c>
      <c r="T63" s="11">
        <f t="shared" si="15"/>
        <v>9.2470555368959353</v>
      </c>
    </row>
    <row r="64" spans="2:20" x14ac:dyDescent="0.2">
      <c r="B64" s="16" t="s">
        <v>6</v>
      </c>
      <c r="C64" s="16">
        <v>54</v>
      </c>
      <c r="D64" s="16">
        <v>54</v>
      </c>
      <c r="E64" s="17">
        <v>12.1</v>
      </c>
      <c r="F64" s="17">
        <f t="shared" si="7"/>
        <v>3.3611111111111107</v>
      </c>
      <c r="G64" s="15">
        <f t="shared" si="8"/>
        <v>-0.15277777777777773</v>
      </c>
      <c r="H64" s="15">
        <f t="shared" si="9"/>
        <v>-0.54999999999999982</v>
      </c>
      <c r="I64" s="11">
        <f>IF(G64&lt;0,(G64-'Coast Down Run'!H59)*-1,)</f>
        <v>0.15277777777777773</v>
      </c>
      <c r="K64" s="11">
        <f t="shared" si="1"/>
        <v>-364.98611111111103</v>
      </c>
      <c r="L64" s="11">
        <f t="shared" si="0"/>
        <v>280.94639999999998</v>
      </c>
      <c r="M64" s="11">
        <f t="shared" si="2"/>
        <v>12.058534237827716</v>
      </c>
      <c r="N64" s="11">
        <f t="shared" si="3"/>
        <v>-71.981176873283331</v>
      </c>
      <c r="O64" s="11">
        <f t="shared" si="4"/>
        <v>-241.93673337964671</v>
      </c>
      <c r="P64" s="11">
        <f t="shared" si="5"/>
        <v>-0.24193673337964672</v>
      </c>
      <c r="Q64" s="11">
        <f t="shared" si="17"/>
        <v>254.32114670993647</v>
      </c>
      <c r="R64" s="11">
        <f t="shared" si="16"/>
        <v>-121.29939928761449</v>
      </c>
      <c r="S64" s="11">
        <f t="shared" si="14"/>
        <v>0.24193673337964672</v>
      </c>
      <c r="T64" s="11">
        <f t="shared" si="15"/>
        <v>9.3680239035857582</v>
      </c>
    </row>
    <row r="65" spans="2:20" x14ac:dyDescent="0.2">
      <c r="B65" s="16" t="s">
        <v>6</v>
      </c>
      <c r="C65" s="16">
        <v>55</v>
      </c>
      <c r="D65" s="16">
        <v>55</v>
      </c>
      <c r="E65" s="17">
        <v>12</v>
      </c>
      <c r="F65" s="17">
        <f t="shared" si="7"/>
        <v>3.333333333333333</v>
      </c>
      <c r="G65" s="15">
        <f t="shared" si="8"/>
        <v>-1.388888888888884E-2</v>
      </c>
      <c r="H65" s="15">
        <f t="shared" si="9"/>
        <v>-4.9999999999999822E-2</v>
      </c>
      <c r="I65" s="11">
        <f>IF(G65&lt;0,(G65-'Coast Down Run'!H60)*-1,)</f>
        <v>1.388888888888884E-2</v>
      </c>
      <c r="K65" s="11">
        <f t="shared" si="1"/>
        <v>-33.180555555555436</v>
      </c>
      <c r="L65" s="11">
        <f t="shared" si="0"/>
        <v>280.94639999999998</v>
      </c>
      <c r="M65" s="11">
        <f t="shared" si="2"/>
        <v>11.860043236440074</v>
      </c>
      <c r="N65" s="11">
        <f t="shared" si="3"/>
        <v>259.6258876808846</v>
      </c>
      <c r="O65" s="11">
        <f t="shared" si="4"/>
        <v>865.4196256029486</v>
      </c>
      <c r="P65" s="11">
        <f t="shared" si="5"/>
        <v>0.86541962560294861</v>
      </c>
      <c r="Q65" s="11">
        <f t="shared" si="17"/>
        <v>255.18656633553942</v>
      </c>
      <c r="R65" s="11">
        <f t="shared" si="16"/>
        <v>-121.29939928761449</v>
      </c>
      <c r="S65" s="11">
        <f t="shared" si="14"/>
        <v>0</v>
      </c>
      <c r="T65" s="11">
        <f t="shared" si="15"/>
        <v>0</v>
      </c>
    </row>
    <row r="66" spans="2:20" x14ac:dyDescent="0.2">
      <c r="B66" s="16" t="s">
        <v>6</v>
      </c>
      <c r="C66" s="16">
        <v>56</v>
      </c>
      <c r="D66" s="16">
        <v>56</v>
      </c>
      <c r="E66" s="17">
        <v>12</v>
      </c>
      <c r="F66" s="17">
        <f t="shared" si="7"/>
        <v>3.333333333333333</v>
      </c>
      <c r="G66" s="15">
        <f t="shared" si="8"/>
        <v>0</v>
      </c>
      <c r="H66" s="15">
        <f t="shared" si="9"/>
        <v>0</v>
      </c>
      <c r="I66" s="11">
        <f>IF(G66&lt;0,(G66-'Coast Down Run'!H61)*-1,)</f>
        <v>0</v>
      </c>
      <c r="K66" s="11">
        <f t="shared" si="1"/>
        <v>0</v>
      </c>
      <c r="L66" s="11">
        <f t="shared" si="0"/>
        <v>280.94639999999998</v>
      </c>
      <c r="M66" s="11">
        <f t="shared" si="2"/>
        <v>11.860043236440074</v>
      </c>
      <c r="N66" s="11">
        <f t="shared" si="3"/>
        <v>292.80644323644003</v>
      </c>
      <c r="O66" s="11">
        <f t="shared" si="4"/>
        <v>976.02147745479999</v>
      </c>
      <c r="P66" s="11">
        <f t="shared" si="5"/>
        <v>0.97602147745479995</v>
      </c>
      <c r="Q66" s="11">
        <f t="shared" si="17"/>
        <v>256.16258781299422</v>
      </c>
      <c r="R66" s="11">
        <f t="shared" si="16"/>
        <v>-121.29939928761449</v>
      </c>
      <c r="S66" s="11">
        <f t="shared" si="14"/>
        <v>0</v>
      </c>
      <c r="T66" s="11">
        <f t="shared" si="15"/>
        <v>0</v>
      </c>
    </row>
    <row r="67" spans="2:20" x14ac:dyDescent="0.2">
      <c r="B67" s="16" t="s">
        <v>6</v>
      </c>
      <c r="C67" s="16">
        <v>57</v>
      </c>
      <c r="D67" s="16">
        <v>57</v>
      </c>
      <c r="E67" s="17">
        <v>12</v>
      </c>
      <c r="F67" s="17">
        <f t="shared" si="7"/>
        <v>3.333333333333333</v>
      </c>
      <c r="G67" s="15">
        <f t="shared" si="8"/>
        <v>4.1666666666666761E-2</v>
      </c>
      <c r="H67" s="15">
        <f t="shared" si="9"/>
        <v>0.15000000000000036</v>
      </c>
      <c r="I67" s="11">
        <f>IF(G67&lt;0,(G67-'Coast Down Run'!H62)*-1,)</f>
        <v>0</v>
      </c>
      <c r="K67" s="11">
        <f t="shared" si="1"/>
        <v>99.541666666666899</v>
      </c>
      <c r="L67" s="11">
        <f t="shared" si="0"/>
        <v>280.94639999999998</v>
      </c>
      <c r="M67" s="11">
        <f t="shared" si="2"/>
        <v>11.860043236440074</v>
      </c>
      <c r="N67" s="11">
        <f t="shared" si="3"/>
        <v>392.34810990310694</v>
      </c>
      <c r="O67" s="11">
        <f t="shared" si="4"/>
        <v>1307.8270330103564</v>
      </c>
      <c r="P67" s="11">
        <f t="shared" si="5"/>
        <v>1.3078270330103565</v>
      </c>
      <c r="Q67" s="11">
        <f t="shared" si="17"/>
        <v>257.47041484600459</v>
      </c>
      <c r="R67" s="11">
        <f t="shared" si="16"/>
        <v>-121.29939928761449</v>
      </c>
      <c r="S67" s="11">
        <f t="shared" si="14"/>
        <v>0</v>
      </c>
      <c r="T67" s="11">
        <f t="shared" si="15"/>
        <v>0</v>
      </c>
    </row>
    <row r="68" spans="2:20" x14ac:dyDescent="0.2">
      <c r="B68" s="16" t="s">
        <v>6</v>
      </c>
      <c r="C68" s="16">
        <v>58</v>
      </c>
      <c r="D68" s="16">
        <v>58</v>
      </c>
      <c r="E68" s="17">
        <v>12.3</v>
      </c>
      <c r="F68" s="17">
        <f t="shared" si="7"/>
        <v>3.416666666666667</v>
      </c>
      <c r="G68" s="15">
        <f t="shared" si="8"/>
        <v>8.3333333333333287E-2</v>
      </c>
      <c r="H68" s="15">
        <f t="shared" si="9"/>
        <v>0.29999999999999982</v>
      </c>
      <c r="I68" s="11">
        <f>IF(G68&lt;0,(G68-'Coast Down Run'!H63)*-1,)</f>
        <v>0</v>
      </c>
      <c r="K68" s="11">
        <f t="shared" si="1"/>
        <v>199.08333333333323</v>
      </c>
      <c r="L68" s="11">
        <f t="shared" si="0"/>
        <v>280.94639999999998</v>
      </c>
      <c r="M68" s="11">
        <f t="shared" si="2"/>
        <v>12.460457925284857</v>
      </c>
      <c r="N68" s="11">
        <f t="shared" si="3"/>
        <v>492.49019125861804</v>
      </c>
      <c r="O68" s="11">
        <f t="shared" si="4"/>
        <v>1682.6748201336118</v>
      </c>
      <c r="P68" s="11">
        <f t="shared" si="5"/>
        <v>1.6826748201336117</v>
      </c>
      <c r="Q68" s="11">
        <f t="shared" si="17"/>
        <v>259.15308966613821</v>
      </c>
      <c r="R68" s="11">
        <f t="shared" si="16"/>
        <v>-121.29939928761449</v>
      </c>
      <c r="S68" s="11">
        <f t="shared" si="14"/>
        <v>0</v>
      </c>
      <c r="T68" s="11">
        <f t="shared" si="15"/>
        <v>0</v>
      </c>
    </row>
    <row r="69" spans="2:20" x14ac:dyDescent="0.2">
      <c r="B69" s="16" t="s">
        <v>6</v>
      </c>
      <c r="C69" s="16">
        <v>59</v>
      </c>
      <c r="D69" s="16">
        <v>59</v>
      </c>
      <c r="E69" s="17">
        <v>12.6</v>
      </c>
      <c r="F69" s="17">
        <f t="shared" si="7"/>
        <v>3.5</v>
      </c>
      <c r="G69" s="15">
        <f t="shared" si="8"/>
        <v>0.33333333333333315</v>
      </c>
      <c r="H69" s="15">
        <f t="shared" si="9"/>
        <v>1.1999999999999993</v>
      </c>
      <c r="I69" s="11">
        <f>IF(G69&lt;0,(G69-'Coast Down Run'!H64)*-1,)</f>
        <v>0</v>
      </c>
      <c r="K69" s="11">
        <f t="shared" si="1"/>
        <v>796.33333333333292</v>
      </c>
      <c r="L69" s="11">
        <f t="shared" si="0"/>
        <v>280.94639999999998</v>
      </c>
      <c r="M69" s="11">
        <f t="shared" si="2"/>
        <v>13.075697668175184</v>
      </c>
      <c r="N69" s="11">
        <f t="shared" si="3"/>
        <v>1090.3554310015081</v>
      </c>
      <c r="O69" s="11">
        <f t="shared" si="4"/>
        <v>3816.2440085052785</v>
      </c>
      <c r="P69" s="11">
        <f t="shared" si="5"/>
        <v>3.8162440085052785</v>
      </c>
      <c r="Q69" s="11">
        <f t="shared" si="17"/>
        <v>262.96933367464351</v>
      </c>
      <c r="R69" s="11">
        <f t="shared" si="16"/>
        <v>-121.29939928761449</v>
      </c>
      <c r="S69" s="11">
        <f t="shared" si="14"/>
        <v>0</v>
      </c>
      <c r="T69" s="11">
        <f t="shared" si="15"/>
        <v>0</v>
      </c>
    </row>
    <row r="70" spans="2:20" x14ac:dyDescent="0.2">
      <c r="B70" s="16" t="s">
        <v>6</v>
      </c>
      <c r="C70" s="16">
        <v>60</v>
      </c>
      <c r="D70" s="16">
        <v>60</v>
      </c>
      <c r="E70" s="17">
        <v>14.7</v>
      </c>
      <c r="F70" s="17">
        <f t="shared" si="7"/>
        <v>4.083333333333333</v>
      </c>
      <c r="G70" s="15">
        <f t="shared" si="8"/>
        <v>0.37500000000000011</v>
      </c>
      <c r="H70" s="15">
        <f t="shared" si="9"/>
        <v>1.3500000000000005</v>
      </c>
      <c r="I70" s="11">
        <f>IF(G70&lt;0,(G70-'Coast Down Run'!H65)*-1,)</f>
        <v>0</v>
      </c>
      <c r="K70" s="11">
        <f t="shared" si="1"/>
        <v>895.87500000000023</v>
      </c>
      <c r="L70" s="11">
        <f t="shared" si="0"/>
        <v>280.94639999999998</v>
      </c>
      <c r="M70" s="11">
        <f t="shared" si="2"/>
        <v>17.797477381682885</v>
      </c>
      <c r="N70" s="11">
        <f t="shared" si="3"/>
        <v>1194.6188773816832</v>
      </c>
      <c r="O70" s="11">
        <f t="shared" si="4"/>
        <v>4878.0270826418728</v>
      </c>
      <c r="P70" s="11">
        <f t="shared" si="5"/>
        <v>4.8780270826418723</v>
      </c>
      <c r="Q70" s="11">
        <f t="shared" si="17"/>
        <v>267.8473607572854</v>
      </c>
      <c r="R70" s="11">
        <f t="shared" si="16"/>
        <v>-121.29939928761449</v>
      </c>
      <c r="S70" s="11">
        <f t="shared" si="14"/>
        <v>0</v>
      </c>
      <c r="T70" s="11">
        <f t="shared" si="15"/>
        <v>0</v>
      </c>
    </row>
    <row r="71" spans="2:20" x14ac:dyDescent="0.2">
      <c r="B71" s="16" t="s">
        <v>6</v>
      </c>
      <c r="C71" s="16">
        <v>61</v>
      </c>
      <c r="D71" s="16">
        <v>61</v>
      </c>
      <c r="E71" s="17">
        <v>15.3</v>
      </c>
      <c r="F71" s="17">
        <f t="shared" si="7"/>
        <v>4.25</v>
      </c>
      <c r="G71" s="15">
        <f t="shared" si="8"/>
        <v>0.16666666666666682</v>
      </c>
      <c r="H71" s="15">
        <f t="shared" si="9"/>
        <v>0.60000000000000053</v>
      </c>
      <c r="I71" s="11">
        <f>IF(G71&lt;0,(G71-'Coast Down Run'!H66)*-1,)</f>
        <v>0</v>
      </c>
      <c r="K71" s="11">
        <f t="shared" si="1"/>
        <v>398.16666666666703</v>
      </c>
      <c r="L71" s="11">
        <f t="shared" si="0"/>
        <v>280.94639999999998</v>
      </c>
      <c r="M71" s="11">
        <f t="shared" si="2"/>
        <v>19.279982786237898</v>
      </c>
      <c r="N71" s="11">
        <f t="shared" si="3"/>
        <v>698.39304945290496</v>
      </c>
      <c r="O71" s="11">
        <f t="shared" si="4"/>
        <v>2968.1704601748461</v>
      </c>
      <c r="P71" s="11">
        <f t="shared" si="5"/>
        <v>2.968170460174846</v>
      </c>
      <c r="Q71" s="11">
        <f t="shared" si="17"/>
        <v>270.81553121746026</v>
      </c>
      <c r="R71" s="11">
        <f t="shared" si="16"/>
        <v>-121.29939928761449</v>
      </c>
      <c r="S71" s="11">
        <f t="shared" si="14"/>
        <v>0</v>
      </c>
      <c r="T71" s="11">
        <f t="shared" si="15"/>
        <v>0</v>
      </c>
    </row>
    <row r="72" spans="2:20" x14ac:dyDescent="0.2">
      <c r="B72" s="16" t="s">
        <v>6</v>
      </c>
      <c r="C72" s="16">
        <v>62</v>
      </c>
      <c r="D72" s="16">
        <v>62</v>
      </c>
      <c r="E72" s="17">
        <v>15.9</v>
      </c>
      <c r="F72" s="17">
        <f t="shared" si="7"/>
        <v>4.416666666666667</v>
      </c>
      <c r="G72" s="15">
        <f t="shared" si="8"/>
        <v>0.12499999999999981</v>
      </c>
      <c r="H72" s="15">
        <f t="shared" si="9"/>
        <v>0.44999999999999929</v>
      </c>
      <c r="I72" s="11">
        <f>IF(G72&lt;0,(G72-'Coast Down Run'!H67)*-1,)</f>
        <v>0</v>
      </c>
      <c r="K72" s="11">
        <f t="shared" si="1"/>
        <v>298.62499999999955</v>
      </c>
      <c r="L72" s="11">
        <f t="shared" si="0"/>
        <v>280.94639999999998</v>
      </c>
      <c r="M72" s="11">
        <f t="shared" si="2"/>
        <v>20.821788406975113</v>
      </c>
      <c r="N72" s="11">
        <f t="shared" si="3"/>
        <v>600.39318840697467</v>
      </c>
      <c r="O72" s="11">
        <f t="shared" si="4"/>
        <v>2651.7365821308049</v>
      </c>
      <c r="P72" s="11">
        <f t="shared" si="5"/>
        <v>2.651736582130805</v>
      </c>
      <c r="Q72" s="11">
        <f t="shared" si="17"/>
        <v>273.46726779959107</v>
      </c>
      <c r="R72" s="11">
        <f t="shared" si="16"/>
        <v>-121.29939928761449</v>
      </c>
      <c r="S72" s="11">
        <f t="shared" si="14"/>
        <v>0</v>
      </c>
      <c r="T72" s="11">
        <f t="shared" si="15"/>
        <v>0</v>
      </c>
    </row>
    <row r="73" spans="2:20" x14ac:dyDescent="0.2">
      <c r="B73" s="16" t="s">
        <v>6</v>
      </c>
      <c r="C73" s="16">
        <v>63</v>
      </c>
      <c r="D73" s="16">
        <v>63</v>
      </c>
      <c r="E73" s="17">
        <v>16.2</v>
      </c>
      <c r="F73" s="17">
        <f t="shared" si="7"/>
        <v>4.5</v>
      </c>
      <c r="G73" s="15">
        <f t="shared" si="8"/>
        <v>0.16666666666666682</v>
      </c>
      <c r="H73" s="15">
        <f t="shared" si="9"/>
        <v>0.60000000000000053</v>
      </c>
      <c r="I73" s="11">
        <f>IF(G73&lt;0,(G73-'Coast Down Run'!H68)*-1,)</f>
        <v>0</v>
      </c>
      <c r="K73" s="11">
        <f t="shared" si="1"/>
        <v>398.16666666666703</v>
      </c>
      <c r="L73" s="11">
        <f t="shared" si="0"/>
        <v>280.94639999999998</v>
      </c>
      <c r="M73" s="11">
        <f t="shared" si="2"/>
        <v>21.614928798412038</v>
      </c>
      <c r="N73" s="11">
        <f t="shared" si="3"/>
        <v>700.72799546507906</v>
      </c>
      <c r="O73" s="11">
        <f t="shared" si="4"/>
        <v>3153.2759795928559</v>
      </c>
      <c r="P73" s="11">
        <f t="shared" si="5"/>
        <v>3.153275979592856</v>
      </c>
      <c r="Q73" s="11">
        <f t="shared" si="17"/>
        <v>276.62054377918395</v>
      </c>
      <c r="R73" s="11">
        <f t="shared" si="16"/>
        <v>-121.29939928761449</v>
      </c>
      <c r="S73" s="11">
        <f t="shared" si="14"/>
        <v>0</v>
      </c>
      <c r="T73" s="11">
        <f t="shared" si="15"/>
        <v>0</v>
      </c>
    </row>
    <row r="74" spans="2:20" x14ac:dyDescent="0.2">
      <c r="B74" s="16" t="s">
        <v>6</v>
      </c>
      <c r="C74" s="16">
        <v>64</v>
      </c>
      <c r="D74" s="16">
        <v>64</v>
      </c>
      <c r="E74" s="17">
        <v>17.100000000000001</v>
      </c>
      <c r="F74" s="17">
        <f t="shared" si="7"/>
        <v>4.75</v>
      </c>
      <c r="G74" s="15">
        <f t="shared" si="8"/>
        <v>0.2222222222222224</v>
      </c>
      <c r="H74" s="15">
        <f t="shared" si="9"/>
        <v>0.80000000000000071</v>
      </c>
      <c r="I74" s="11">
        <f>IF(G74&lt;0,(G74-'Coast Down Run'!H69)*-1,)</f>
        <v>0</v>
      </c>
      <c r="K74" s="11">
        <f t="shared" si="1"/>
        <v>530.88888888888937</v>
      </c>
      <c r="L74" s="11">
        <f t="shared" ref="L74:L137" si="18">$B$5*$K$5*$D$5</f>
        <v>280.94639999999998</v>
      </c>
      <c r="M74" s="11">
        <f t="shared" si="2"/>
        <v>24.083300296996132</v>
      </c>
      <c r="N74" s="11">
        <f t="shared" si="3"/>
        <v>835.91858918588559</v>
      </c>
      <c r="O74" s="11">
        <f t="shared" si="4"/>
        <v>3970.6132986329567</v>
      </c>
      <c r="P74" s="11">
        <f t="shared" si="5"/>
        <v>3.9706132986329568</v>
      </c>
      <c r="Q74" s="11">
        <f t="shared" si="17"/>
        <v>280.59115707781689</v>
      </c>
      <c r="R74" s="11">
        <f t="shared" si="16"/>
        <v>-121.29939928761449</v>
      </c>
      <c r="S74" s="11">
        <f t="shared" si="14"/>
        <v>0</v>
      </c>
      <c r="T74" s="11">
        <f t="shared" si="15"/>
        <v>0</v>
      </c>
    </row>
    <row r="75" spans="2:20" x14ac:dyDescent="0.2">
      <c r="B75" s="16" t="s">
        <v>6</v>
      </c>
      <c r="C75" s="16">
        <v>65</v>
      </c>
      <c r="D75" s="16">
        <v>65</v>
      </c>
      <c r="E75" s="17">
        <v>17.8</v>
      </c>
      <c r="F75" s="17">
        <f t="shared" si="7"/>
        <v>4.9444444444444446</v>
      </c>
      <c r="G75" s="15">
        <f t="shared" si="8"/>
        <v>0.1388888888888889</v>
      </c>
      <c r="H75" s="15">
        <f t="shared" si="9"/>
        <v>0.5</v>
      </c>
      <c r="I75" s="11">
        <f>IF(G75&lt;0,(G75-'Coast Down Run'!H70)*-1,)</f>
        <v>0</v>
      </c>
      <c r="K75" s="11">
        <f t="shared" ref="K75:K138" si="19">$B$5*G75</f>
        <v>331.80555555555554</v>
      </c>
      <c r="L75" s="11">
        <f t="shared" si="18"/>
        <v>280.94639999999998</v>
      </c>
      <c r="M75" s="11">
        <f t="shared" ref="M75:M138" si="20">($C$5*$E$5*$L$5*(F75^2))/2</f>
        <v>26.095389576622736</v>
      </c>
      <c r="N75" s="11">
        <f t="shared" ref="N75:N138" si="21">SUM(K75:M75)</f>
        <v>638.84734513217825</v>
      </c>
      <c r="O75" s="11">
        <f t="shared" ref="O75:O138" si="22">N75*F75</f>
        <v>3158.7452064868817</v>
      </c>
      <c r="P75" s="11">
        <f t="shared" ref="P75:P138" si="23">O75/1000</f>
        <v>3.1587452064868815</v>
      </c>
      <c r="Q75" s="11">
        <f t="shared" si="17"/>
        <v>283.74990228430374</v>
      </c>
      <c r="R75" s="11">
        <f t="shared" si="16"/>
        <v>-121.29939928761449</v>
      </c>
      <c r="S75" s="11">
        <f t="shared" si="14"/>
        <v>0</v>
      </c>
      <c r="T75" s="11">
        <f t="shared" si="15"/>
        <v>0</v>
      </c>
    </row>
    <row r="76" spans="2:20" x14ac:dyDescent="0.2">
      <c r="B76" s="16" t="s">
        <v>6</v>
      </c>
      <c r="C76" s="16">
        <v>66</v>
      </c>
      <c r="D76" s="16">
        <v>66</v>
      </c>
      <c r="E76" s="17">
        <v>18.100000000000001</v>
      </c>
      <c r="F76" s="17">
        <f t="shared" ref="F76:F139" si="24">E76/3.6</f>
        <v>5.0277777777777777</v>
      </c>
      <c r="G76" s="15">
        <f t="shared" ref="G76:G139" si="25">($E77-$E75)/2/3.6</f>
        <v>8.3333333333333037E-2</v>
      </c>
      <c r="H76" s="15">
        <f t="shared" ref="H76:H139" si="26">($E77-$E75)/2</f>
        <v>0.29999999999999893</v>
      </c>
      <c r="I76" s="11">
        <f>IF(G76&lt;0,(G76-'Coast Down Run'!H71)*-1,)</f>
        <v>0</v>
      </c>
      <c r="K76" s="11">
        <f t="shared" si="19"/>
        <v>199.08333333333263</v>
      </c>
      <c r="L76" s="11">
        <f t="shared" si="18"/>
        <v>280.94639999999998</v>
      </c>
      <c r="M76" s="11">
        <f t="shared" si="20"/>
        <v>26.982421977014813</v>
      </c>
      <c r="N76" s="11">
        <f t="shared" si="21"/>
        <v>507.01215531034745</v>
      </c>
      <c r="O76" s="11">
        <f t="shared" si="22"/>
        <v>2549.1444475325802</v>
      </c>
      <c r="P76" s="11">
        <f t="shared" si="23"/>
        <v>2.5491444475325804</v>
      </c>
      <c r="Q76" s="11">
        <f t="shared" si="17"/>
        <v>286.29904673183631</v>
      </c>
      <c r="R76" s="11">
        <f t="shared" si="16"/>
        <v>-121.29939928761449</v>
      </c>
      <c r="S76" s="11">
        <f t="shared" si="14"/>
        <v>0</v>
      </c>
      <c r="T76" s="11">
        <f t="shared" si="15"/>
        <v>0</v>
      </c>
    </row>
    <row r="77" spans="2:20" x14ac:dyDescent="0.2">
      <c r="B77" s="16" t="s">
        <v>6</v>
      </c>
      <c r="C77" s="16">
        <v>67</v>
      </c>
      <c r="D77" s="16">
        <v>67</v>
      </c>
      <c r="E77" s="17">
        <v>18.399999999999999</v>
      </c>
      <c r="F77" s="17">
        <f t="shared" si="24"/>
        <v>5.1111111111111107</v>
      </c>
      <c r="G77" s="15">
        <f t="shared" si="25"/>
        <v>0.30555555555555547</v>
      </c>
      <c r="H77" s="15">
        <f t="shared" si="26"/>
        <v>1.0999999999999996</v>
      </c>
      <c r="I77" s="11">
        <f>IF(G77&lt;0,(G77-'Coast Down Run'!H72)*-1,)</f>
        <v>0</v>
      </c>
      <c r="K77" s="11">
        <f t="shared" si="19"/>
        <v>729.97222222222206</v>
      </c>
      <c r="L77" s="11">
        <f t="shared" si="18"/>
        <v>280.94639999999998</v>
      </c>
      <c r="M77" s="11">
        <f t="shared" si="20"/>
        <v>27.884279431452441</v>
      </c>
      <c r="N77" s="11">
        <f t="shared" si="21"/>
        <v>1038.8029016536743</v>
      </c>
      <c r="O77" s="11">
        <f t="shared" si="22"/>
        <v>5309.4370528965574</v>
      </c>
      <c r="P77" s="11">
        <f t="shared" si="23"/>
        <v>5.3094370528965573</v>
      </c>
      <c r="Q77" s="11">
        <f t="shared" si="17"/>
        <v>291.60848378473287</v>
      </c>
      <c r="R77" s="11">
        <f t="shared" si="16"/>
        <v>-121.29939928761449</v>
      </c>
      <c r="S77" s="11">
        <f t="shared" si="14"/>
        <v>0</v>
      </c>
      <c r="T77" s="11">
        <f t="shared" si="15"/>
        <v>0</v>
      </c>
    </row>
    <row r="78" spans="2:20" x14ac:dyDescent="0.2">
      <c r="B78" s="16" t="s">
        <v>6</v>
      </c>
      <c r="C78" s="16">
        <v>68</v>
      </c>
      <c r="D78" s="16">
        <v>68</v>
      </c>
      <c r="E78" s="17">
        <v>20.3</v>
      </c>
      <c r="F78" s="17">
        <f t="shared" si="24"/>
        <v>5.6388888888888893</v>
      </c>
      <c r="G78" s="15">
        <f t="shared" si="25"/>
        <v>0.66666666666666674</v>
      </c>
      <c r="H78" s="15">
        <f t="shared" si="26"/>
        <v>2.4000000000000004</v>
      </c>
      <c r="I78" s="11">
        <f>IF(G78&lt;0,(G78-'Coast Down Run'!H73)*-1,)</f>
        <v>0</v>
      </c>
      <c r="K78" s="11">
        <f t="shared" si="19"/>
        <v>1592.6666666666667</v>
      </c>
      <c r="L78" s="11">
        <f t="shared" si="18"/>
        <v>280.94639999999998</v>
      </c>
      <c r="M78" s="11">
        <f t="shared" si="20"/>
        <v>33.940314009059669</v>
      </c>
      <c r="N78" s="11">
        <f t="shared" si="21"/>
        <v>1907.5533806757264</v>
      </c>
      <c r="O78" s="11">
        <f t="shared" si="22"/>
        <v>10756.481563254791</v>
      </c>
      <c r="P78" s="11">
        <f t="shared" si="23"/>
        <v>10.756481563254791</v>
      </c>
      <c r="Q78" s="11">
        <f t="shared" si="17"/>
        <v>302.36496534798766</v>
      </c>
      <c r="R78" s="11">
        <f t="shared" si="16"/>
        <v>-121.29939928761449</v>
      </c>
      <c r="S78" s="11">
        <f t="shared" si="14"/>
        <v>0</v>
      </c>
      <c r="T78" s="11">
        <f t="shared" si="15"/>
        <v>0</v>
      </c>
    </row>
    <row r="79" spans="2:20" x14ac:dyDescent="0.2">
      <c r="B79" s="16" t="s">
        <v>6</v>
      </c>
      <c r="C79" s="16">
        <v>69</v>
      </c>
      <c r="D79" s="16">
        <v>69</v>
      </c>
      <c r="E79" s="17">
        <v>23.2</v>
      </c>
      <c r="F79" s="17">
        <f t="shared" si="24"/>
        <v>6.4444444444444438</v>
      </c>
      <c r="G79" s="15">
        <f t="shared" si="25"/>
        <v>0.86111111111111094</v>
      </c>
      <c r="H79" s="15">
        <f t="shared" si="26"/>
        <v>3.0999999999999996</v>
      </c>
      <c r="I79" s="11">
        <f>IF(G79&lt;0,(G79-'Coast Down Run'!H74)*-1,)</f>
        <v>0</v>
      </c>
      <c r="K79" s="11">
        <f t="shared" si="19"/>
        <v>2057.1944444444439</v>
      </c>
      <c r="L79" s="11">
        <f t="shared" si="18"/>
        <v>280.94639999999998</v>
      </c>
      <c r="M79" s="11">
        <f t="shared" si="20"/>
        <v>44.330206052649338</v>
      </c>
      <c r="N79" s="11">
        <f t="shared" si="21"/>
        <v>2382.4710504970931</v>
      </c>
      <c r="O79" s="11">
        <f t="shared" si="22"/>
        <v>15353.702325425709</v>
      </c>
      <c r="P79" s="11">
        <f t="shared" si="23"/>
        <v>15.35370232542571</v>
      </c>
      <c r="Q79" s="11">
        <f t="shared" si="17"/>
        <v>317.71866767341339</v>
      </c>
      <c r="R79" s="11">
        <f t="shared" si="16"/>
        <v>-121.29939928761449</v>
      </c>
      <c r="S79" s="11">
        <f t="shared" si="14"/>
        <v>0</v>
      </c>
      <c r="T79" s="11">
        <f t="shared" si="15"/>
        <v>0</v>
      </c>
    </row>
    <row r="80" spans="2:20" x14ac:dyDescent="0.2">
      <c r="B80" s="16" t="s">
        <v>6</v>
      </c>
      <c r="C80" s="16">
        <v>70</v>
      </c>
      <c r="D80" s="16">
        <v>70</v>
      </c>
      <c r="E80" s="17">
        <v>26.5</v>
      </c>
      <c r="F80" s="17">
        <f t="shared" si="24"/>
        <v>7.3611111111111107</v>
      </c>
      <c r="G80" s="15">
        <f t="shared" si="25"/>
        <v>0.91666666666666685</v>
      </c>
      <c r="H80" s="15">
        <f t="shared" si="26"/>
        <v>3.3000000000000007</v>
      </c>
      <c r="I80" s="11">
        <f>IF(G80&lt;0,(G80-'Coast Down Run'!H75)*-1,)</f>
        <v>0</v>
      </c>
      <c r="K80" s="11">
        <f t="shared" si="19"/>
        <v>2189.916666666667</v>
      </c>
      <c r="L80" s="11">
        <f t="shared" si="18"/>
        <v>280.94639999999998</v>
      </c>
      <c r="M80" s="11">
        <f t="shared" si="20"/>
        <v>57.838301130486407</v>
      </c>
      <c r="N80" s="11">
        <f t="shared" si="21"/>
        <v>2528.7013677971531</v>
      </c>
      <c r="O80" s="11">
        <f t="shared" si="22"/>
        <v>18614.051735173489</v>
      </c>
      <c r="P80" s="11">
        <f t="shared" si="23"/>
        <v>18.61405173517349</v>
      </c>
      <c r="Q80" s="11">
        <f t="shared" si="17"/>
        <v>336.33271940858685</v>
      </c>
      <c r="R80" s="11">
        <f t="shared" si="16"/>
        <v>-121.29939928761449</v>
      </c>
      <c r="S80" s="11">
        <f t="shared" si="14"/>
        <v>0</v>
      </c>
      <c r="T80" s="11">
        <f t="shared" si="15"/>
        <v>0</v>
      </c>
    </row>
    <row r="81" spans="2:20" x14ac:dyDescent="0.2">
      <c r="B81" s="16" t="s">
        <v>6</v>
      </c>
      <c r="C81" s="16">
        <v>71</v>
      </c>
      <c r="D81" s="16">
        <v>71</v>
      </c>
      <c r="E81" s="17">
        <v>29.8</v>
      </c>
      <c r="F81" s="17">
        <f t="shared" si="24"/>
        <v>8.2777777777777786</v>
      </c>
      <c r="G81" s="15">
        <f t="shared" si="25"/>
        <v>0.84722222222222243</v>
      </c>
      <c r="H81" s="15">
        <f t="shared" si="26"/>
        <v>3.0500000000000007</v>
      </c>
      <c r="I81" s="11">
        <f>IF(G81&lt;0,(G81-'Coast Down Run'!H76)*-1,)</f>
        <v>0</v>
      </c>
      <c r="K81" s="11">
        <f t="shared" si="19"/>
        <v>2024.0138888888894</v>
      </c>
      <c r="L81" s="11">
        <f t="shared" si="18"/>
        <v>280.94639999999998</v>
      </c>
      <c r="M81" s="11">
        <f t="shared" si="20"/>
        <v>73.140227747835056</v>
      </c>
      <c r="N81" s="11">
        <f t="shared" si="21"/>
        <v>2378.1005166367245</v>
      </c>
      <c r="O81" s="11">
        <f t="shared" si="22"/>
        <v>19685.387609937334</v>
      </c>
      <c r="P81" s="11">
        <f t="shared" si="23"/>
        <v>19.685387609937333</v>
      </c>
      <c r="Q81" s="11">
        <f t="shared" si="17"/>
        <v>356.01810701852418</v>
      </c>
      <c r="R81" s="11">
        <f t="shared" si="16"/>
        <v>-121.29939928761449</v>
      </c>
      <c r="S81" s="11">
        <f t="shared" si="14"/>
        <v>0</v>
      </c>
      <c r="T81" s="11">
        <f t="shared" si="15"/>
        <v>0</v>
      </c>
    </row>
    <row r="82" spans="2:20" x14ac:dyDescent="0.2">
      <c r="B82" s="16" t="s">
        <v>6</v>
      </c>
      <c r="C82" s="16">
        <v>72</v>
      </c>
      <c r="D82" s="16">
        <v>72</v>
      </c>
      <c r="E82" s="17">
        <v>32.6</v>
      </c>
      <c r="F82" s="17">
        <f t="shared" si="24"/>
        <v>9.0555555555555554</v>
      </c>
      <c r="G82" s="15">
        <f t="shared" si="25"/>
        <v>0.63888888888888862</v>
      </c>
      <c r="H82" s="15">
        <f t="shared" si="26"/>
        <v>2.2999999999999989</v>
      </c>
      <c r="I82" s="11">
        <f>IF(G82&lt;0,(G82-'Coast Down Run'!H77)*-1,)</f>
        <v>0</v>
      </c>
      <c r="K82" s="11">
        <f t="shared" si="19"/>
        <v>1526.305555555555</v>
      </c>
      <c r="L82" s="11">
        <f t="shared" si="18"/>
        <v>280.94639999999998</v>
      </c>
      <c r="M82" s="11">
        <f t="shared" si="20"/>
        <v>87.53041354138233</v>
      </c>
      <c r="N82" s="11">
        <f t="shared" si="21"/>
        <v>1894.7823690969374</v>
      </c>
      <c r="O82" s="11">
        <f t="shared" si="22"/>
        <v>17158.307009044489</v>
      </c>
      <c r="P82" s="11">
        <f t="shared" si="23"/>
        <v>17.158307009044488</v>
      </c>
      <c r="Q82" s="11">
        <f t="shared" si="17"/>
        <v>373.17641402756868</v>
      </c>
      <c r="R82" s="11">
        <f t="shared" si="16"/>
        <v>-121.29939928761449</v>
      </c>
      <c r="S82" s="11">
        <f t="shared" si="14"/>
        <v>0</v>
      </c>
      <c r="T82" s="11">
        <f t="shared" si="15"/>
        <v>0</v>
      </c>
    </row>
    <row r="83" spans="2:20" x14ac:dyDescent="0.2">
      <c r="B83" s="16" t="s">
        <v>6</v>
      </c>
      <c r="C83" s="16">
        <v>73</v>
      </c>
      <c r="D83" s="16">
        <v>73</v>
      </c>
      <c r="E83" s="17">
        <v>34.4</v>
      </c>
      <c r="F83" s="17">
        <f t="shared" si="24"/>
        <v>9.5555555555555554</v>
      </c>
      <c r="G83" s="15">
        <f t="shared" si="25"/>
        <v>0.40277777777777757</v>
      </c>
      <c r="H83" s="15">
        <f t="shared" si="26"/>
        <v>1.4499999999999993</v>
      </c>
      <c r="I83" s="11">
        <f>IF(G83&lt;0,(G83-'Coast Down Run'!H78)*-1,)</f>
        <v>0</v>
      </c>
      <c r="K83" s="11">
        <f t="shared" si="19"/>
        <v>962.23611111111063</v>
      </c>
      <c r="L83" s="11">
        <f t="shared" si="18"/>
        <v>280.94639999999998</v>
      </c>
      <c r="M83" s="11">
        <f t="shared" si="20"/>
        <v>97.463199751900888</v>
      </c>
      <c r="N83" s="11">
        <f t="shared" si="21"/>
        <v>1340.6457108630116</v>
      </c>
      <c r="O83" s="11">
        <f t="shared" si="22"/>
        <v>12810.614570468777</v>
      </c>
      <c r="P83" s="11">
        <f t="shared" si="23"/>
        <v>12.810614570468777</v>
      </c>
      <c r="Q83" s="11">
        <f t="shared" si="17"/>
        <v>385.98702859803745</v>
      </c>
      <c r="R83" s="11">
        <f t="shared" si="16"/>
        <v>-121.29939928761449</v>
      </c>
      <c r="S83" s="11">
        <f t="shared" si="14"/>
        <v>0</v>
      </c>
      <c r="T83" s="11">
        <f t="shared" si="15"/>
        <v>0</v>
      </c>
    </row>
    <row r="84" spans="2:20" x14ac:dyDescent="0.2">
      <c r="B84" s="16" t="s">
        <v>6</v>
      </c>
      <c r="C84" s="16">
        <v>74</v>
      </c>
      <c r="D84" s="16">
        <v>74</v>
      </c>
      <c r="E84" s="17">
        <v>35.5</v>
      </c>
      <c r="F84" s="17">
        <f t="shared" si="24"/>
        <v>9.8611111111111107</v>
      </c>
      <c r="G84" s="15">
        <f t="shared" si="25"/>
        <v>0.27777777777777779</v>
      </c>
      <c r="H84" s="15">
        <f t="shared" si="26"/>
        <v>1</v>
      </c>
      <c r="I84" s="11">
        <f>IF(G84&lt;0,(G84-'Coast Down Run'!H79)*-1,)</f>
        <v>0</v>
      </c>
      <c r="K84" s="11">
        <f t="shared" si="19"/>
        <v>663.61111111111109</v>
      </c>
      <c r="L84" s="11">
        <f t="shared" si="18"/>
        <v>280.94639999999998</v>
      </c>
      <c r="M84" s="11">
        <f t="shared" si="20"/>
        <v>103.7959686716917</v>
      </c>
      <c r="N84" s="11">
        <f t="shared" si="21"/>
        <v>1048.3534797828029</v>
      </c>
      <c r="O84" s="11">
        <f t="shared" si="22"/>
        <v>10337.930147858195</v>
      </c>
      <c r="P84" s="11">
        <f t="shared" si="23"/>
        <v>10.337930147858195</v>
      </c>
      <c r="Q84" s="11">
        <f t="shared" si="17"/>
        <v>396.32495874589563</v>
      </c>
      <c r="R84" s="11">
        <f t="shared" si="16"/>
        <v>-121.29939928761449</v>
      </c>
      <c r="S84" s="11">
        <f t="shared" si="14"/>
        <v>0</v>
      </c>
      <c r="T84" s="11">
        <f t="shared" si="15"/>
        <v>0</v>
      </c>
    </row>
    <row r="85" spans="2:20" x14ac:dyDescent="0.2">
      <c r="B85" s="16" t="s">
        <v>6</v>
      </c>
      <c r="C85" s="16">
        <v>75</v>
      </c>
      <c r="D85" s="16">
        <v>75</v>
      </c>
      <c r="E85" s="17">
        <v>36.4</v>
      </c>
      <c r="F85" s="17">
        <f t="shared" si="24"/>
        <v>10.111111111111111</v>
      </c>
      <c r="G85" s="15">
        <f t="shared" si="25"/>
        <v>0.26388888888888867</v>
      </c>
      <c r="H85" s="15">
        <f t="shared" si="26"/>
        <v>0.94999999999999929</v>
      </c>
      <c r="I85" s="11">
        <f>IF(G85&lt;0,(G85-'Coast Down Run'!H80)*-1,)</f>
        <v>0</v>
      </c>
      <c r="K85" s="11">
        <f t="shared" si="19"/>
        <v>630.43055555555509</v>
      </c>
      <c r="L85" s="11">
        <f t="shared" si="18"/>
        <v>280.94639999999998</v>
      </c>
      <c r="M85" s="11">
        <f t="shared" si="20"/>
        <v>109.12557560106696</v>
      </c>
      <c r="N85" s="11">
        <f t="shared" si="21"/>
        <v>1020.502531156622</v>
      </c>
      <c r="O85" s="11">
        <f t="shared" si="22"/>
        <v>10318.414481694734</v>
      </c>
      <c r="P85" s="11">
        <f t="shared" si="23"/>
        <v>10.318414481694735</v>
      </c>
      <c r="Q85" s="11">
        <f t="shared" si="17"/>
        <v>406.64337322759036</v>
      </c>
      <c r="R85" s="11">
        <f t="shared" si="16"/>
        <v>-121.29939928761449</v>
      </c>
      <c r="S85" s="11">
        <f t="shared" si="14"/>
        <v>0</v>
      </c>
      <c r="T85" s="11">
        <f t="shared" si="15"/>
        <v>0</v>
      </c>
    </row>
    <row r="86" spans="2:20" x14ac:dyDescent="0.2">
      <c r="B86" s="16" t="s">
        <v>6</v>
      </c>
      <c r="C86" s="16">
        <v>76</v>
      </c>
      <c r="D86" s="16">
        <v>76</v>
      </c>
      <c r="E86" s="17">
        <v>37.4</v>
      </c>
      <c r="F86" s="17">
        <f t="shared" si="24"/>
        <v>10.388888888888888</v>
      </c>
      <c r="G86" s="15">
        <f t="shared" si="25"/>
        <v>0.29166666666666685</v>
      </c>
      <c r="H86" s="15">
        <f t="shared" si="26"/>
        <v>1.0500000000000007</v>
      </c>
      <c r="I86" s="11">
        <f>IF(G86&lt;0,(G86-'Coast Down Run'!H81)*-1,)</f>
        <v>0</v>
      </c>
      <c r="K86" s="11">
        <f t="shared" si="19"/>
        <v>696.79166666666708</v>
      </c>
      <c r="L86" s="11">
        <f t="shared" si="18"/>
        <v>280.94639999999998</v>
      </c>
      <c r="M86" s="11">
        <f t="shared" si="20"/>
        <v>115.20384775974247</v>
      </c>
      <c r="N86" s="11">
        <f t="shared" si="21"/>
        <v>1092.9419144264095</v>
      </c>
      <c r="O86" s="11">
        <f t="shared" si="22"/>
        <v>11354.452110985476</v>
      </c>
      <c r="P86" s="11">
        <f t="shared" si="23"/>
        <v>11.354452110985475</v>
      </c>
      <c r="Q86" s="11">
        <f t="shared" si="17"/>
        <v>417.99782533857581</v>
      </c>
      <c r="R86" s="11">
        <f t="shared" si="16"/>
        <v>-121.29939928761449</v>
      </c>
      <c r="S86" s="11">
        <f t="shared" si="14"/>
        <v>0</v>
      </c>
      <c r="T86" s="11">
        <f t="shared" si="15"/>
        <v>0</v>
      </c>
    </row>
    <row r="87" spans="2:20" x14ac:dyDescent="0.2">
      <c r="B87" s="16" t="s">
        <v>6</v>
      </c>
      <c r="C87" s="16">
        <v>77</v>
      </c>
      <c r="D87" s="16">
        <v>77</v>
      </c>
      <c r="E87" s="17">
        <v>38.5</v>
      </c>
      <c r="F87" s="17">
        <f t="shared" si="24"/>
        <v>10.694444444444445</v>
      </c>
      <c r="G87" s="15">
        <f t="shared" si="25"/>
        <v>0.26388888888888867</v>
      </c>
      <c r="H87" s="15">
        <f t="shared" si="26"/>
        <v>0.94999999999999929</v>
      </c>
      <c r="I87" s="11">
        <f>IF(G87&lt;0,(G87-'Coast Down Run'!H82)*-1,)</f>
        <v>0</v>
      </c>
      <c r="K87" s="11">
        <f t="shared" si="19"/>
        <v>630.43055555555509</v>
      </c>
      <c r="L87" s="11">
        <f t="shared" si="18"/>
        <v>280.94639999999998</v>
      </c>
      <c r="M87" s="11">
        <f t="shared" si="20"/>
        <v>122.08020199453684</v>
      </c>
      <c r="N87" s="11">
        <f t="shared" si="21"/>
        <v>1033.4571575500918</v>
      </c>
      <c r="O87" s="11">
        <f t="shared" si="22"/>
        <v>11052.250157132927</v>
      </c>
      <c r="P87" s="11">
        <f t="shared" si="23"/>
        <v>11.052250157132926</v>
      </c>
      <c r="Q87" s="11">
        <f t="shared" si="17"/>
        <v>429.05007549570871</v>
      </c>
      <c r="R87" s="11">
        <f t="shared" si="16"/>
        <v>-121.29939928761449</v>
      </c>
      <c r="S87" s="11">
        <f t="shared" si="14"/>
        <v>0</v>
      </c>
      <c r="T87" s="11">
        <f t="shared" si="15"/>
        <v>0</v>
      </c>
    </row>
    <row r="88" spans="2:20" x14ac:dyDescent="0.2">
      <c r="B88" s="16" t="s">
        <v>6</v>
      </c>
      <c r="C88" s="16">
        <v>78</v>
      </c>
      <c r="D88" s="16">
        <v>78</v>
      </c>
      <c r="E88" s="17">
        <v>39.299999999999997</v>
      </c>
      <c r="F88" s="17">
        <f t="shared" si="24"/>
        <v>10.916666666666666</v>
      </c>
      <c r="G88" s="15">
        <f t="shared" si="25"/>
        <v>0.1388888888888889</v>
      </c>
      <c r="H88" s="15">
        <f t="shared" si="26"/>
        <v>0.5</v>
      </c>
      <c r="I88" s="11">
        <f>IF(G88&lt;0,(G88-'Coast Down Run'!H83)*-1,)</f>
        <v>0</v>
      </c>
      <c r="K88" s="11">
        <f t="shared" si="19"/>
        <v>331.80555555555554</v>
      </c>
      <c r="L88" s="11">
        <f t="shared" si="18"/>
        <v>280.94639999999998</v>
      </c>
      <c r="M88" s="11">
        <f t="shared" si="20"/>
        <v>127.20637623784259</v>
      </c>
      <c r="N88" s="11">
        <f t="shared" si="21"/>
        <v>739.95833179339809</v>
      </c>
      <c r="O88" s="11">
        <f t="shared" si="22"/>
        <v>8077.8784554112617</v>
      </c>
      <c r="P88" s="11">
        <f t="shared" si="23"/>
        <v>8.0778784554112626</v>
      </c>
      <c r="Q88" s="11">
        <f t="shared" si="17"/>
        <v>437.12795395111999</v>
      </c>
      <c r="R88" s="11">
        <f t="shared" si="16"/>
        <v>-121.29939928761449</v>
      </c>
      <c r="S88" s="11">
        <f t="shared" si="14"/>
        <v>0</v>
      </c>
      <c r="T88" s="11">
        <f t="shared" si="15"/>
        <v>0</v>
      </c>
    </row>
    <row r="89" spans="2:20" x14ac:dyDescent="0.2">
      <c r="B89" s="16" t="s">
        <v>6</v>
      </c>
      <c r="C89" s="16">
        <v>79</v>
      </c>
      <c r="D89" s="16">
        <v>79</v>
      </c>
      <c r="E89" s="17">
        <v>39.5</v>
      </c>
      <c r="F89" s="17">
        <f t="shared" si="24"/>
        <v>10.972222222222221</v>
      </c>
      <c r="G89" s="15">
        <f t="shared" si="25"/>
        <v>-4.1666666666666269E-2</v>
      </c>
      <c r="H89" s="15">
        <f t="shared" si="26"/>
        <v>-0.14999999999999858</v>
      </c>
      <c r="I89" s="11">
        <f>IF(G89&lt;0,(G89-'Coast Down Run'!H84)*-1,)</f>
        <v>4.1666666666666269E-2</v>
      </c>
      <c r="K89" s="11">
        <f t="shared" si="19"/>
        <v>-99.541666666665719</v>
      </c>
      <c r="L89" s="11">
        <f t="shared" si="18"/>
        <v>280.94639999999998</v>
      </c>
      <c r="M89" s="11">
        <f t="shared" si="20"/>
        <v>128.50439208094184</v>
      </c>
      <c r="N89" s="11">
        <f t="shared" si="21"/>
        <v>309.9091254142761</v>
      </c>
      <c r="O89" s="11">
        <f t="shared" si="22"/>
        <v>3400.3917927399739</v>
      </c>
      <c r="P89" s="11">
        <f t="shared" si="23"/>
        <v>3.4003917927399741</v>
      </c>
      <c r="Q89" s="11">
        <f t="shared" si="17"/>
        <v>440.52834574385997</v>
      </c>
      <c r="R89" s="11">
        <f t="shared" si="16"/>
        <v>-121.29939928761449</v>
      </c>
      <c r="S89" s="11">
        <f t="shared" si="14"/>
        <v>0</v>
      </c>
      <c r="T89" s="11">
        <f t="shared" si="15"/>
        <v>0</v>
      </c>
    </row>
    <row r="90" spans="2:20" x14ac:dyDescent="0.2">
      <c r="B90" s="16" t="s">
        <v>6</v>
      </c>
      <c r="C90" s="16">
        <v>80</v>
      </c>
      <c r="D90" s="16">
        <v>80</v>
      </c>
      <c r="E90" s="17">
        <v>39</v>
      </c>
      <c r="F90" s="17">
        <f t="shared" si="24"/>
        <v>10.833333333333334</v>
      </c>
      <c r="G90" s="15">
        <f t="shared" si="25"/>
        <v>-0.1388888888888889</v>
      </c>
      <c r="H90" s="15">
        <f t="shared" si="26"/>
        <v>-0.5</v>
      </c>
      <c r="I90" s="11">
        <f>IF(G90&lt;0,(G90-'Coast Down Run'!H85)*-1,)</f>
        <v>0.1388888888888889</v>
      </c>
      <c r="K90" s="11">
        <f t="shared" si="19"/>
        <v>-331.80555555555554</v>
      </c>
      <c r="L90" s="11">
        <f t="shared" si="18"/>
        <v>280.94639999999998</v>
      </c>
      <c r="M90" s="11">
        <f t="shared" si="20"/>
        <v>125.27170668489833</v>
      </c>
      <c r="N90" s="11">
        <f t="shared" si="21"/>
        <v>74.412551129342773</v>
      </c>
      <c r="O90" s="11">
        <f t="shared" si="22"/>
        <v>806.13597056788012</v>
      </c>
      <c r="P90" s="11">
        <f t="shared" si="23"/>
        <v>0.80613597056788011</v>
      </c>
      <c r="Q90" s="11">
        <f t="shared" si="17"/>
        <v>441.33448171442785</v>
      </c>
      <c r="R90" s="11">
        <f t="shared" si="16"/>
        <v>-121.29939928761449</v>
      </c>
      <c r="S90" s="11">
        <f t="shared" si="14"/>
        <v>0</v>
      </c>
      <c r="T90" s="11">
        <f t="shared" si="15"/>
        <v>0</v>
      </c>
    </row>
    <row r="91" spans="2:20" x14ac:dyDescent="0.2">
      <c r="B91" s="16" t="s">
        <v>6</v>
      </c>
      <c r="C91" s="16">
        <v>81</v>
      </c>
      <c r="D91" s="16">
        <v>81</v>
      </c>
      <c r="E91" s="17">
        <v>38.5</v>
      </c>
      <c r="F91" s="17">
        <f t="shared" si="24"/>
        <v>10.694444444444445</v>
      </c>
      <c r="G91" s="15">
        <f t="shared" si="25"/>
        <v>-0.23611111111111149</v>
      </c>
      <c r="H91" s="15">
        <f t="shared" si="26"/>
        <v>-0.85000000000000142</v>
      </c>
      <c r="I91" s="11">
        <f>IF(G91&lt;0,(G91-'Coast Down Run'!H86)*-1,)</f>
        <v>0.23611111111111149</v>
      </c>
      <c r="K91" s="11">
        <f t="shared" si="19"/>
        <v>-564.06944444444537</v>
      </c>
      <c r="L91" s="11">
        <f t="shared" si="18"/>
        <v>280.94639999999998</v>
      </c>
      <c r="M91" s="11">
        <f t="shared" si="20"/>
        <v>122.08020199453684</v>
      </c>
      <c r="N91" s="11">
        <f t="shared" si="21"/>
        <v>-161.04284244990856</v>
      </c>
      <c r="O91" s="11">
        <f t="shared" si="22"/>
        <v>-1722.2637317559665</v>
      </c>
      <c r="P91" s="11">
        <f t="shared" si="23"/>
        <v>-1.7222637317559666</v>
      </c>
      <c r="Q91" s="11">
        <f t="shared" si="17"/>
        <v>441.33448171442785</v>
      </c>
      <c r="R91" s="11">
        <f t="shared" si="16"/>
        <v>-123.02166301937046</v>
      </c>
      <c r="S91" s="11">
        <f t="shared" si="14"/>
        <v>1.7222637317559666</v>
      </c>
      <c r="T91" s="11">
        <f t="shared" si="15"/>
        <v>1.3904464539758647</v>
      </c>
    </row>
    <row r="92" spans="2:20" x14ac:dyDescent="0.2">
      <c r="B92" s="16" t="s">
        <v>6</v>
      </c>
      <c r="C92" s="16">
        <v>82</v>
      </c>
      <c r="D92" s="16">
        <v>82</v>
      </c>
      <c r="E92" s="17">
        <v>37.299999999999997</v>
      </c>
      <c r="F92" s="17">
        <f t="shared" si="24"/>
        <v>10.361111111111111</v>
      </c>
      <c r="G92" s="15">
        <f t="shared" si="25"/>
        <v>-0.20833333333333331</v>
      </c>
      <c r="H92" s="15">
        <f t="shared" si="26"/>
        <v>-0.75</v>
      </c>
      <c r="I92" s="11">
        <f>IF(G92&lt;0,(G92-'Coast Down Run'!H87)*-1,)</f>
        <v>0.20833333333333331</v>
      </c>
      <c r="K92" s="11">
        <f t="shared" si="19"/>
        <v>-497.70833333333331</v>
      </c>
      <c r="L92" s="11">
        <f t="shared" si="18"/>
        <v>280.94639999999998</v>
      </c>
      <c r="M92" s="11">
        <f t="shared" si="20"/>
        <v>114.58860801685216</v>
      </c>
      <c r="N92" s="11">
        <f t="shared" si="21"/>
        <v>-102.17332531648117</v>
      </c>
      <c r="O92" s="11">
        <f t="shared" si="22"/>
        <v>-1058.6291761957632</v>
      </c>
      <c r="P92" s="11">
        <f t="shared" si="23"/>
        <v>-1.0586291761957631</v>
      </c>
      <c r="Q92" s="11">
        <f t="shared" si="17"/>
        <v>441.33448171442785</v>
      </c>
      <c r="R92" s="11">
        <f t="shared" si="16"/>
        <v>-124.08029219556623</v>
      </c>
      <c r="S92" s="11">
        <f t="shared" si="14"/>
        <v>1.0586291761957631</v>
      </c>
      <c r="T92" s="11">
        <f t="shared" si="15"/>
        <v>1.9197610420737463</v>
      </c>
    </row>
    <row r="93" spans="2:20" x14ac:dyDescent="0.2">
      <c r="B93" s="16" t="s">
        <v>6</v>
      </c>
      <c r="C93" s="16">
        <v>83</v>
      </c>
      <c r="D93" s="16">
        <v>83</v>
      </c>
      <c r="E93" s="17">
        <v>37</v>
      </c>
      <c r="F93" s="17">
        <f t="shared" si="24"/>
        <v>10.277777777777777</v>
      </c>
      <c r="G93" s="15">
        <f t="shared" si="25"/>
        <v>-8.3333333333332538E-2</v>
      </c>
      <c r="H93" s="15">
        <f t="shared" si="26"/>
        <v>-0.29999999999999716</v>
      </c>
      <c r="I93" s="11">
        <f>IF(G93&lt;0,(G93-'Coast Down Run'!H88)*-1,)</f>
        <v>8.3333333333332538E-2</v>
      </c>
      <c r="K93" s="11">
        <f t="shared" si="19"/>
        <v>-199.08333333333144</v>
      </c>
      <c r="L93" s="11">
        <f t="shared" si="18"/>
        <v>280.94639999999998</v>
      </c>
      <c r="M93" s="11">
        <f t="shared" si="20"/>
        <v>112.75277215754487</v>
      </c>
      <c r="N93" s="11">
        <f t="shared" si="21"/>
        <v>194.61583882421343</v>
      </c>
      <c r="O93" s="11">
        <f t="shared" si="22"/>
        <v>2000.2183434710823</v>
      </c>
      <c r="P93" s="11">
        <f t="shared" si="23"/>
        <v>2.0002183434710825</v>
      </c>
      <c r="Q93" s="11">
        <f t="shared" si="17"/>
        <v>443.33470005789894</v>
      </c>
      <c r="R93" s="11">
        <f t="shared" si="16"/>
        <v>-124.08029219556623</v>
      </c>
      <c r="S93" s="11">
        <f t="shared" si="14"/>
        <v>0</v>
      </c>
      <c r="T93" s="11">
        <f t="shared" si="15"/>
        <v>0</v>
      </c>
    </row>
    <row r="94" spans="2:20" x14ac:dyDescent="0.2">
      <c r="B94" s="16" t="s">
        <v>6</v>
      </c>
      <c r="C94" s="16">
        <v>84</v>
      </c>
      <c r="D94" s="16">
        <v>84</v>
      </c>
      <c r="E94" s="17">
        <v>36.700000000000003</v>
      </c>
      <c r="F94" s="17">
        <f t="shared" si="24"/>
        <v>10.194444444444445</v>
      </c>
      <c r="G94" s="15">
        <f t="shared" si="25"/>
        <v>-0.15277777777777798</v>
      </c>
      <c r="H94" s="15">
        <f t="shared" si="26"/>
        <v>-0.55000000000000071</v>
      </c>
      <c r="I94" s="11">
        <f>IF(G94&lt;0,(G94-'Coast Down Run'!H89)*-1,)</f>
        <v>0.15277777777777798</v>
      </c>
      <c r="K94" s="11">
        <f t="shared" si="19"/>
        <v>-364.9861111111116</v>
      </c>
      <c r="L94" s="11">
        <f t="shared" si="18"/>
        <v>280.94639999999998</v>
      </c>
      <c r="M94" s="11">
        <f t="shared" si="20"/>
        <v>110.93176135228316</v>
      </c>
      <c r="N94" s="11">
        <f t="shared" si="21"/>
        <v>26.892050241171546</v>
      </c>
      <c r="O94" s="11">
        <f t="shared" si="22"/>
        <v>274.14951218083218</v>
      </c>
      <c r="P94" s="11">
        <f t="shared" si="23"/>
        <v>0.27414951218083217</v>
      </c>
      <c r="Q94" s="11">
        <f t="shared" si="17"/>
        <v>443.60884957007977</v>
      </c>
      <c r="R94" s="11">
        <f t="shared" si="16"/>
        <v>-124.08029219556623</v>
      </c>
      <c r="S94" s="11">
        <f t="shared" si="14"/>
        <v>0</v>
      </c>
      <c r="T94" s="11">
        <f t="shared" si="15"/>
        <v>0</v>
      </c>
    </row>
    <row r="95" spans="2:20" x14ac:dyDescent="0.2">
      <c r="B95" s="16" t="s">
        <v>6</v>
      </c>
      <c r="C95" s="16">
        <v>85</v>
      </c>
      <c r="D95" s="16">
        <v>85</v>
      </c>
      <c r="E95" s="17">
        <v>35.9</v>
      </c>
      <c r="F95" s="17">
        <f t="shared" si="24"/>
        <v>9.9722222222222214</v>
      </c>
      <c r="G95" s="15">
        <f t="shared" si="25"/>
        <v>-0.19444444444444522</v>
      </c>
      <c r="H95" s="15">
        <f t="shared" si="26"/>
        <v>-0.70000000000000284</v>
      </c>
      <c r="I95" s="11">
        <f>IF(G95&lt;0,(G95-'Coast Down Run'!H90)*-1,)</f>
        <v>0.19444444444444522</v>
      </c>
      <c r="K95" s="11">
        <f t="shared" si="19"/>
        <v>-464.52777777777965</v>
      </c>
      <c r="L95" s="11">
        <f t="shared" si="18"/>
        <v>280.94639999999998</v>
      </c>
      <c r="M95" s="11">
        <f t="shared" si="20"/>
        <v>106.1482105802523</v>
      </c>
      <c r="N95" s="11">
        <f t="shared" si="21"/>
        <v>-77.433167197527368</v>
      </c>
      <c r="O95" s="11">
        <f t="shared" si="22"/>
        <v>-772.18075066423114</v>
      </c>
      <c r="P95" s="11">
        <f t="shared" si="23"/>
        <v>-0.77218075066423109</v>
      </c>
      <c r="Q95" s="11">
        <f t="shared" si="17"/>
        <v>443.60884957007977</v>
      </c>
      <c r="R95" s="11">
        <f t="shared" si="16"/>
        <v>-124.85247294623046</v>
      </c>
      <c r="S95" s="11">
        <f t="shared" si="14"/>
        <v>0.77218075066423109</v>
      </c>
      <c r="T95" s="11">
        <f t="shared" si="15"/>
        <v>0.62030141937117811</v>
      </c>
    </row>
    <row r="96" spans="2:20" x14ac:dyDescent="0.2">
      <c r="B96" s="16" t="s">
        <v>6</v>
      </c>
      <c r="C96" s="16">
        <v>86</v>
      </c>
      <c r="D96" s="16">
        <v>86</v>
      </c>
      <c r="E96" s="17">
        <v>35.299999999999997</v>
      </c>
      <c r="F96" s="17">
        <f t="shared" si="24"/>
        <v>9.8055555555555554</v>
      </c>
      <c r="G96" s="15">
        <f t="shared" si="25"/>
        <v>-0.18055555555555516</v>
      </c>
      <c r="H96" s="15">
        <f t="shared" si="26"/>
        <v>-0.64999999999999858</v>
      </c>
      <c r="I96" s="11">
        <f>IF(G96&lt;0,(G96-'Coast Down Run'!H91)*-1,)</f>
        <v>0.18055555555555516</v>
      </c>
      <c r="K96" s="11">
        <f t="shared" si="19"/>
        <v>-431.34722222222126</v>
      </c>
      <c r="L96" s="11">
        <f t="shared" si="18"/>
        <v>280.94639999999998</v>
      </c>
      <c r="M96" s="11">
        <f t="shared" si="20"/>
        <v>102.6297310867751</v>
      </c>
      <c r="N96" s="11">
        <f t="shared" si="21"/>
        <v>-47.771091135446184</v>
      </c>
      <c r="O96" s="11">
        <f t="shared" si="22"/>
        <v>-468.42208807812506</v>
      </c>
      <c r="P96" s="11">
        <f t="shared" si="23"/>
        <v>-0.46842208807812508</v>
      </c>
      <c r="Q96" s="11">
        <f t="shared" si="17"/>
        <v>443.60884957007977</v>
      </c>
      <c r="R96" s="11">
        <f t="shared" si="16"/>
        <v>-125.32089503430859</v>
      </c>
      <c r="S96" s="11">
        <f t="shared" si="14"/>
        <v>0.46842208807812508</v>
      </c>
      <c r="T96" s="11">
        <f t="shared" si="15"/>
        <v>0.85451246341024067</v>
      </c>
    </row>
    <row r="97" spans="2:20" x14ac:dyDescent="0.2">
      <c r="B97" s="16" t="s">
        <v>6</v>
      </c>
      <c r="C97" s="16">
        <v>87</v>
      </c>
      <c r="D97" s="16">
        <v>87</v>
      </c>
      <c r="E97" s="17">
        <v>34.6</v>
      </c>
      <c r="F97" s="17">
        <f t="shared" si="24"/>
        <v>9.6111111111111107</v>
      </c>
      <c r="G97" s="15">
        <f t="shared" si="25"/>
        <v>-0.15277777777777699</v>
      </c>
      <c r="H97" s="15">
        <f t="shared" si="26"/>
        <v>-0.54999999999999716</v>
      </c>
      <c r="I97" s="11">
        <f>IF(G97&lt;0,(G97-'Coast Down Run'!H92)*-1,)</f>
        <v>0.15277777777777699</v>
      </c>
      <c r="K97" s="11">
        <f t="shared" si="19"/>
        <v>-364.98611111110921</v>
      </c>
      <c r="L97" s="11">
        <f t="shared" si="18"/>
        <v>280.94639999999998</v>
      </c>
      <c r="M97" s="11">
        <f t="shared" si="20"/>
        <v>98.599787228726399</v>
      </c>
      <c r="N97" s="11">
        <f t="shared" si="21"/>
        <v>14.560076117617172</v>
      </c>
      <c r="O97" s="11">
        <f t="shared" si="22"/>
        <v>139.93850935265391</v>
      </c>
      <c r="P97" s="11">
        <f t="shared" si="23"/>
        <v>0.13993850935265392</v>
      </c>
      <c r="Q97" s="11">
        <f t="shared" si="17"/>
        <v>443.74878807943242</v>
      </c>
      <c r="R97" s="11">
        <f t="shared" si="16"/>
        <v>-125.32089503430859</v>
      </c>
      <c r="S97" s="11">
        <f t="shared" si="14"/>
        <v>0</v>
      </c>
      <c r="T97" s="11">
        <f t="shared" si="15"/>
        <v>0</v>
      </c>
    </row>
    <row r="98" spans="2:20" x14ac:dyDescent="0.2">
      <c r="B98" s="16" t="s">
        <v>6</v>
      </c>
      <c r="C98" s="16">
        <v>88</v>
      </c>
      <c r="D98" s="16">
        <v>88</v>
      </c>
      <c r="E98" s="17">
        <v>34.200000000000003</v>
      </c>
      <c r="F98" s="17">
        <f t="shared" si="24"/>
        <v>9.5</v>
      </c>
      <c r="G98" s="15">
        <f t="shared" si="25"/>
        <v>-0.37500000000000039</v>
      </c>
      <c r="H98" s="15">
        <f t="shared" si="26"/>
        <v>-1.3500000000000014</v>
      </c>
      <c r="I98" s="11">
        <f>IF(G98&lt;0,(G98-'Coast Down Run'!H93)*-1,)</f>
        <v>0.37500000000000039</v>
      </c>
      <c r="K98" s="11">
        <f t="shared" si="19"/>
        <v>-895.87500000000091</v>
      </c>
      <c r="L98" s="11">
        <f t="shared" si="18"/>
        <v>280.94639999999998</v>
      </c>
      <c r="M98" s="11">
        <f t="shared" si="20"/>
        <v>96.333201187984528</v>
      </c>
      <c r="N98" s="11">
        <f t="shared" si="21"/>
        <v>-518.59539881201636</v>
      </c>
      <c r="O98" s="11">
        <f t="shared" si="22"/>
        <v>-4926.6562887141554</v>
      </c>
      <c r="P98" s="11">
        <f t="shared" si="23"/>
        <v>-4.9266562887141552</v>
      </c>
      <c r="Q98" s="11">
        <f t="shared" si="17"/>
        <v>443.74878807943242</v>
      </c>
      <c r="R98" s="11">
        <f t="shared" si="16"/>
        <v>-130.24755132302275</v>
      </c>
      <c r="S98" s="11">
        <f t="shared" si="14"/>
        <v>4.9266562887141552</v>
      </c>
      <c r="T98" s="11">
        <f t="shared" si="15"/>
        <v>10.990819031402896</v>
      </c>
    </row>
    <row r="99" spans="2:20" x14ac:dyDescent="0.2">
      <c r="B99" s="16" t="s">
        <v>6</v>
      </c>
      <c r="C99" s="16">
        <v>89</v>
      </c>
      <c r="D99" s="16">
        <v>89</v>
      </c>
      <c r="E99" s="17">
        <v>31.9</v>
      </c>
      <c r="F99" s="17">
        <f t="shared" si="24"/>
        <v>8.8611111111111107</v>
      </c>
      <c r="G99" s="15">
        <f t="shared" si="25"/>
        <v>-0.95833333333333359</v>
      </c>
      <c r="H99" s="15">
        <f t="shared" si="26"/>
        <v>-3.4500000000000011</v>
      </c>
      <c r="I99" s="11">
        <f>IF(G99&lt;0,(G99-'Coast Down Run'!H94)*-1,)</f>
        <v>0.95833333333333359</v>
      </c>
      <c r="K99" s="11">
        <f t="shared" si="19"/>
        <v>-2289.4583333333339</v>
      </c>
      <c r="L99" s="11">
        <f t="shared" si="18"/>
        <v>280.94639999999998</v>
      </c>
      <c r="M99" s="11">
        <f t="shared" si="20"/>
        <v>83.811795818290179</v>
      </c>
      <c r="N99" s="11">
        <f t="shared" si="21"/>
        <v>-1924.7001375150437</v>
      </c>
      <c r="O99" s="11">
        <f t="shared" si="22"/>
        <v>-17054.981774091637</v>
      </c>
      <c r="P99" s="11">
        <f t="shared" si="23"/>
        <v>-17.054981774091637</v>
      </c>
      <c r="Q99" s="11">
        <f t="shared" si="17"/>
        <v>443.74878807943242</v>
      </c>
      <c r="R99" s="11">
        <f t="shared" si="16"/>
        <v>-147.30253309711438</v>
      </c>
      <c r="S99" s="11">
        <f t="shared" si="14"/>
        <v>17.054981774091637</v>
      </c>
      <c r="T99" s="11">
        <f t="shared" si="15"/>
        <v>30.675461468403729</v>
      </c>
    </row>
    <row r="100" spans="2:20" x14ac:dyDescent="0.2">
      <c r="B100" s="16" t="s">
        <v>6</v>
      </c>
      <c r="C100" s="16">
        <v>90</v>
      </c>
      <c r="D100" s="16">
        <v>90</v>
      </c>
      <c r="E100" s="17">
        <v>27.3</v>
      </c>
      <c r="F100" s="17">
        <f t="shared" si="24"/>
        <v>7.583333333333333</v>
      </c>
      <c r="G100" s="15">
        <f t="shared" si="25"/>
        <v>-1.3749999999999998</v>
      </c>
      <c r="H100" s="15">
        <f t="shared" si="26"/>
        <v>-4.9499999999999993</v>
      </c>
      <c r="I100" s="11">
        <f>IF(G100&lt;0,(G100-'Coast Down Run'!H95)*-1,)</f>
        <v>1.3749999999999998</v>
      </c>
      <c r="K100" s="11">
        <f t="shared" si="19"/>
        <v>-3284.8749999999995</v>
      </c>
      <c r="L100" s="11">
        <f t="shared" si="18"/>
        <v>280.94639999999998</v>
      </c>
      <c r="M100" s="11">
        <f t="shared" si="20"/>
        <v>61.383136275600172</v>
      </c>
      <c r="N100" s="11">
        <f t="shared" si="21"/>
        <v>-2942.5454637243997</v>
      </c>
      <c r="O100" s="11">
        <f t="shared" si="22"/>
        <v>-22314.30309991003</v>
      </c>
      <c r="P100" s="11">
        <f t="shared" si="23"/>
        <v>-22.314303099910031</v>
      </c>
      <c r="Q100" s="11">
        <f t="shared" si="17"/>
        <v>443.74878807943242</v>
      </c>
      <c r="R100" s="11">
        <f t="shared" si="16"/>
        <v>-169.61683619702441</v>
      </c>
      <c r="S100" s="11">
        <f t="shared" si="14"/>
        <v>22.314303099910031</v>
      </c>
      <c r="T100" s="11">
        <f t="shared" si="15"/>
        <v>51.295020487898086</v>
      </c>
    </row>
    <row r="101" spans="2:20" x14ac:dyDescent="0.2">
      <c r="B101" s="16" t="s">
        <v>6</v>
      </c>
      <c r="C101" s="16">
        <v>91</v>
      </c>
      <c r="D101" s="16">
        <v>91</v>
      </c>
      <c r="E101" s="17">
        <v>22</v>
      </c>
      <c r="F101" s="17">
        <f t="shared" si="24"/>
        <v>6.1111111111111107</v>
      </c>
      <c r="G101" s="15">
        <f t="shared" si="25"/>
        <v>-1.4305555555555556</v>
      </c>
      <c r="H101" s="15">
        <f t="shared" si="26"/>
        <v>-5.15</v>
      </c>
      <c r="I101" s="11">
        <f>IF(G101&lt;0,(G101-'Coast Down Run'!H96)*-1,)</f>
        <v>1.4305555555555556</v>
      </c>
      <c r="K101" s="11">
        <f t="shared" si="19"/>
        <v>-3417.5972222222222</v>
      </c>
      <c r="L101" s="11">
        <f t="shared" si="18"/>
        <v>280.94639999999998</v>
      </c>
      <c r="M101" s="11">
        <f t="shared" si="20"/>
        <v>39.862923100256921</v>
      </c>
      <c r="N101" s="11">
        <f t="shared" si="21"/>
        <v>-3096.7878991219654</v>
      </c>
      <c r="O101" s="11">
        <f t="shared" si="22"/>
        <v>-18924.814939078675</v>
      </c>
      <c r="P101" s="11">
        <f t="shared" si="23"/>
        <v>-18.924814939078676</v>
      </c>
      <c r="Q101" s="11">
        <f t="shared" si="17"/>
        <v>443.74878807943242</v>
      </c>
      <c r="R101" s="11">
        <f t="shared" si="16"/>
        <v>-188.5416511361031</v>
      </c>
      <c r="S101" s="11">
        <f t="shared" si="14"/>
        <v>18.924814939078676</v>
      </c>
      <c r="T101" s="11">
        <f t="shared" si="15"/>
        <v>66.148634381414439</v>
      </c>
    </row>
    <row r="102" spans="2:20" x14ac:dyDescent="0.2">
      <c r="B102" s="16" t="s">
        <v>6</v>
      </c>
      <c r="C102" s="16">
        <v>92</v>
      </c>
      <c r="D102" s="16">
        <v>92</v>
      </c>
      <c r="E102" s="17">
        <v>17</v>
      </c>
      <c r="F102" s="17">
        <f t="shared" si="24"/>
        <v>4.7222222222222223</v>
      </c>
      <c r="G102" s="15">
        <f t="shared" si="25"/>
        <v>-1.0833333333333335</v>
      </c>
      <c r="H102" s="15">
        <f t="shared" si="26"/>
        <v>-3.9000000000000004</v>
      </c>
      <c r="I102" s="11">
        <f>IF(G102&lt;0,(G102-'Coast Down Run'!H97)*-1,)</f>
        <v>1.0833333333333335</v>
      </c>
      <c r="K102" s="11">
        <f t="shared" si="19"/>
        <v>-2588.0833333333335</v>
      </c>
      <c r="L102" s="11">
        <f t="shared" si="18"/>
        <v>280.94639999999998</v>
      </c>
      <c r="M102" s="11">
        <f t="shared" si="20"/>
        <v>23.802447884244319</v>
      </c>
      <c r="N102" s="11">
        <f t="shared" si="21"/>
        <v>-2283.3344854490892</v>
      </c>
      <c r="O102" s="11">
        <f t="shared" si="22"/>
        <v>-10782.412847954032</v>
      </c>
      <c r="P102" s="11">
        <f t="shared" si="23"/>
        <v>-10.782412847954033</v>
      </c>
      <c r="Q102" s="11">
        <f t="shared" si="17"/>
        <v>443.74878807943242</v>
      </c>
      <c r="R102" s="11">
        <f t="shared" si="16"/>
        <v>-199.32406398405712</v>
      </c>
      <c r="S102" s="11">
        <f t="shared" si="14"/>
        <v>10.782412847954033</v>
      </c>
      <c r="T102" s="11">
        <f t="shared" si="15"/>
        <v>74.22497012811678</v>
      </c>
    </row>
    <row r="103" spans="2:20" x14ac:dyDescent="0.2">
      <c r="B103" s="16" t="s">
        <v>6</v>
      </c>
      <c r="C103" s="16">
        <v>93</v>
      </c>
      <c r="D103" s="16">
        <v>93</v>
      </c>
      <c r="E103" s="17">
        <v>14.2</v>
      </c>
      <c r="F103" s="17">
        <f t="shared" si="24"/>
        <v>3.9444444444444442</v>
      </c>
      <c r="G103" s="15">
        <f t="shared" si="25"/>
        <v>-0.69444444444444442</v>
      </c>
      <c r="H103" s="15">
        <f t="shared" si="26"/>
        <v>-2.5</v>
      </c>
      <c r="I103" s="11">
        <f>IF(G103&lt;0,(G103-'Coast Down Run'!H98)*-1,)</f>
        <v>0.69444444444444442</v>
      </c>
      <c r="K103" s="11">
        <f t="shared" si="19"/>
        <v>-1659.0277777777778</v>
      </c>
      <c r="L103" s="11">
        <f t="shared" si="18"/>
        <v>280.94639999999998</v>
      </c>
      <c r="M103" s="11">
        <f t="shared" si="20"/>
        <v>16.607354987470671</v>
      </c>
      <c r="N103" s="11">
        <f t="shared" si="21"/>
        <v>-1361.4740227903071</v>
      </c>
      <c r="O103" s="11">
        <f t="shared" si="22"/>
        <v>-5370.2586454506554</v>
      </c>
      <c r="P103" s="11">
        <f t="shared" si="23"/>
        <v>-5.3702586454506553</v>
      </c>
      <c r="Q103" s="11">
        <f t="shared" si="17"/>
        <v>443.74878807943242</v>
      </c>
      <c r="R103" s="11">
        <f t="shared" si="16"/>
        <v>-204.69432262950778</v>
      </c>
      <c r="S103" s="11">
        <f t="shared" si="14"/>
        <v>5.3702586454506553</v>
      </c>
      <c r="T103" s="11">
        <f t="shared" si="15"/>
        <v>79.242435934336925</v>
      </c>
    </row>
    <row r="104" spans="2:20" x14ac:dyDescent="0.2">
      <c r="B104" s="16" t="s">
        <v>6</v>
      </c>
      <c r="C104" s="16">
        <v>94</v>
      </c>
      <c r="D104" s="16">
        <v>94</v>
      </c>
      <c r="E104" s="17">
        <v>12</v>
      </c>
      <c r="F104" s="17">
        <f t="shared" si="24"/>
        <v>3.333333333333333</v>
      </c>
      <c r="G104" s="15">
        <f t="shared" si="25"/>
        <v>-0.70833333333333326</v>
      </c>
      <c r="H104" s="15">
        <f t="shared" si="26"/>
        <v>-2.5499999999999998</v>
      </c>
      <c r="I104" s="11">
        <f>IF(G104&lt;0,(G104-'Coast Down Run'!H99)*-1,)</f>
        <v>0.70833333333333326</v>
      </c>
      <c r="K104" s="11">
        <f t="shared" si="19"/>
        <v>-1692.2083333333333</v>
      </c>
      <c r="L104" s="11">
        <f t="shared" si="18"/>
        <v>280.94639999999998</v>
      </c>
      <c r="M104" s="11">
        <f t="shared" si="20"/>
        <v>11.860043236440074</v>
      </c>
      <c r="N104" s="11">
        <f t="shared" si="21"/>
        <v>-1399.4018900968931</v>
      </c>
      <c r="O104" s="11">
        <f t="shared" si="22"/>
        <v>-4664.6729669896431</v>
      </c>
      <c r="P104" s="11">
        <f t="shared" si="23"/>
        <v>-4.6646729669896434</v>
      </c>
      <c r="Q104" s="11">
        <f t="shared" si="17"/>
        <v>443.74878807943242</v>
      </c>
      <c r="R104" s="11">
        <f t="shared" si="16"/>
        <v>-209.35899559649744</v>
      </c>
      <c r="S104" s="11">
        <f t="shared" si="14"/>
        <v>4.6646729669896434</v>
      </c>
      <c r="T104" s="11">
        <f t="shared" si="15"/>
        <v>83.811132422459707</v>
      </c>
    </row>
    <row r="105" spans="2:20" x14ac:dyDescent="0.2">
      <c r="B105" s="16" t="s">
        <v>6</v>
      </c>
      <c r="C105" s="16">
        <v>95</v>
      </c>
      <c r="D105" s="16">
        <v>95</v>
      </c>
      <c r="E105" s="17">
        <v>9.1</v>
      </c>
      <c r="F105" s="17">
        <f t="shared" si="24"/>
        <v>2.5277777777777777</v>
      </c>
      <c r="G105" s="15">
        <f t="shared" si="25"/>
        <v>-0.86111111111111116</v>
      </c>
      <c r="H105" s="15">
        <f t="shared" si="26"/>
        <v>-3.1</v>
      </c>
      <c r="I105" s="11">
        <f>IF(G105&lt;0,(G105-'Coast Down Run'!H100)*-1,)</f>
        <v>0.86111111111111116</v>
      </c>
      <c r="K105" s="11">
        <f t="shared" si="19"/>
        <v>-2057.1944444444443</v>
      </c>
      <c r="L105" s="11">
        <f t="shared" si="18"/>
        <v>280.94639999999998</v>
      </c>
      <c r="M105" s="11">
        <f t="shared" si="20"/>
        <v>6.8203484750666847</v>
      </c>
      <c r="N105" s="11">
        <f t="shared" si="21"/>
        <v>-1769.4276959693775</v>
      </c>
      <c r="O105" s="11">
        <f t="shared" si="22"/>
        <v>-4472.720009255926</v>
      </c>
      <c r="P105" s="11">
        <f t="shared" si="23"/>
        <v>-4.4727200092559256</v>
      </c>
      <c r="Q105" s="11">
        <f t="shared" si="17"/>
        <v>443.74878807943242</v>
      </c>
      <c r="R105" s="11">
        <f t="shared" si="16"/>
        <v>-213.83171560575337</v>
      </c>
      <c r="S105" s="11">
        <f t="shared" si="14"/>
        <v>4.4727200092559256</v>
      </c>
      <c r="T105" s="11">
        <f t="shared" si="15"/>
        <v>87.289025538549907</v>
      </c>
    </row>
    <row r="106" spans="2:20" x14ac:dyDescent="0.2">
      <c r="B106" s="16" t="s">
        <v>6</v>
      </c>
      <c r="C106" s="16">
        <v>96</v>
      </c>
      <c r="D106" s="16">
        <v>96</v>
      </c>
      <c r="E106" s="17">
        <v>5.8</v>
      </c>
      <c r="F106" s="17">
        <f t="shared" si="24"/>
        <v>1.6111111111111109</v>
      </c>
      <c r="G106" s="15">
        <f t="shared" si="25"/>
        <v>-0.76388888888888884</v>
      </c>
      <c r="H106" s="15">
        <f t="shared" si="26"/>
        <v>-2.75</v>
      </c>
      <c r="I106" s="11">
        <f>IF(G106&lt;0,(G106-'Coast Down Run'!H101)*-1,)</f>
        <v>0.76388888888888884</v>
      </c>
      <c r="K106" s="11">
        <f t="shared" si="19"/>
        <v>-1824.9305555555554</v>
      </c>
      <c r="L106" s="11">
        <f t="shared" si="18"/>
        <v>280.94639999999998</v>
      </c>
      <c r="M106" s="11">
        <f t="shared" si="20"/>
        <v>2.7706378782905836</v>
      </c>
      <c r="N106" s="11">
        <f t="shared" si="21"/>
        <v>-1541.2135176772649</v>
      </c>
      <c r="O106" s="11">
        <f t="shared" si="22"/>
        <v>-2483.0662229244822</v>
      </c>
      <c r="P106" s="11">
        <f t="shared" si="23"/>
        <v>-2.483066222924482</v>
      </c>
      <c r="Q106" s="11">
        <f t="shared" si="17"/>
        <v>443.74878807943242</v>
      </c>
      <c r="R106" s="11">
        <f t="shared" si="16"/>
        <v>-216.31478182867787</v>
      </c>
      <c r="S106" s="11">
        <f t="shared" si="14"/>
        <v>2.483066222924482</v>
      </c>
      <c r="T106" s="11">
        <f t="shared" si="15"/>
        <v>88.986801748066512</v>
      </c>
    </row>
    <row r="107" spans="2:20" x14ac:dyDescent="0.2">
      <c r="B107" s="16" t="s">
        <v>6</v>
      </c>
      <c r="C107" s="16">
        <v>97</v>
      </c>
      <c r="D107" s="16">
        <v>97</v>
      </c>
      <c r="E107" s="17">
        <v>3.6</v>
      </c>
      <c r="F107" s="17">
        <f t="shared" si="24"/>
        <v>1</v>
      </c>
      <c r="G107" s="15">
        <f t="shared" si="25"/>
        <v>-0.49999999999999994</v>
      </c>
      <c r="H107" s="15">
        <f t="shared" si="26"/>
        <v>-1.7999999999999998</v>
      </c>
      <c r="I107" s="11">
        <f>IF(G107&lt;0,(G107-'Coast Down Run'!H102)*-1,)</f>
        <v>0.49999999999999994</v>
      </c>
      <c r="K107" s="11">
        <f t="shared" si="19"/>
        <v>-1194.4999999999998</v>
      </c>
      <c r="L107" s="11">
        <f t="shared" si="18"/>
        <v>280.94639999999998</v>
      </c>
      <c r="M107" s="11">
        <f t="shared" si="20"/>
        <v>1.0674038912796069</v>
      </c>
      <c r="N107" s="11">
        <f t="shared" si="21"/>
        <v>-912.48619610872015</v>
      </c>
      <c r="O107" s="11">
        <f t="shared" si="22"/>
        <v>-912.48619610872015</v>
      </c>
      <c r="P107" s="11">
        <f t="shared" si="23"/>
        <v>-0.91248619610872017</v>
      </c>
      <c r="Q107" s="11">
        <f t="shared" si="17"/>
        <v>443.74878807943242</v>
      </c>
      <c r="R107" s="11">
        <f t="shared" si="16"/>
        <v>-217.22726802478658</v>
      </c>
      <c r="S107" s="11">
        <f t="shared" si="14"/>
        <v>0.91248619610872017</v>
      </c>
      <c r="T107" s="11">
        <f t="shared" si="15"/>
        <v>89.722064420522514</v>
      </c>
    </row>
    <row r="108" spans="2:20" x14ac:dyDescent="0.2">
      <c r="B108" s="16" t="s">
        <v>6</v>
      </c>
      <c r="C108" s="16">
        <v>98</v>
      </c>
      <c r="D108" s="16">
        <v>98</v>
      </c>
      <c r="E108" s="17">
        <v>2.2000000000000002</v>
      </c>
      <c r="F108" s="17">
        <f t="shared" si="24"/>
        <v>0.61111111111111116</v>
      </c>
      <c r="G108" s="15">
        <f t="shared" si="25"/>
        <v>-0.5</v>
      </c>
      <c r="H108" s="15">
        <f t="shared" si="26"/>
        <v>-1.8</v>
      </c>
      <c r="I108" s="11">
        <f>IF(G108&lt;0,(G108-'Coast Down Run'!H103)*-1,)</f>
        <v>0.5</v>
      </c>
      <c r="K108" s="11">
        <f t="shared" si="19"/>
        <v>-1194.5</v>
      </c>
      <c r="L108" s="11">
        <f t="shared" si="18"/>
        <v>280.94639999999998</v>
      </c>
      <c r="M108" s="11">
        <f t="shared" si="20"/>
        <v>0.39862923100256931</v>
      </c>
      <c r="N108" s="11">
        <f t="shared" si="21"/>
        <v>-913.15497076899737</v>
      </c>
      <c r="O108" s="11">
        <f t="shared" si="22"/>
        <v>-558.03914880327625</v>
      </c>
      <c r="P108" s="11">
        <f t="shared" si="23"/>
        <v>-0.55803914880327621</v>
      </c>
      <c r="Q108" s="11">
        <f t="shared" si="17"/>
        <v>443.74878807943242</v>
      </c>
      <c r="R108" s="11">
        <f t="shared" si="16"/>
        <v>-217.78530717358987</v>
      </c>
      <c r="S108" s="11">
        <f t="shared" si="14"/>
        <v>0.55803914880327621</v>
      </c>
      <c r="T108" s="11">
        <f t="shared" si="15"/>
        <v>90.001083994924159</v>
      </c>
    </row>
    <row r="109" spans="2:20" x14ac:dyDescent="0.2">
      <c r="B109" s="16" t="s">
        <v>6</v>
      </c>
      <c r="C109" s="16">
        <v>99</v>
      </c>
      <c r="D109" s="16">
        <v>99</v>
      </c>
      <c r="E109" s="17">
        <v>0</v>
      </c>
      <c r="F109" s="17">
        <f t="shared" si="24"/>
        <v>0</v>
      </c>
      <c r="G109" s="15">
        <f t="shared" si="25"/>
        <v>-0.30555555555555558</v>
      </c>
      <c r="H109" s="15">
        <f t="shared" si="26"/>
        <v>-1.1000000000000001</v>
      </c>
      <c r="I109" s="11">
        <f>IF(G109&lt;0,(G109-'Coast Down Run'!H104)*-1,)</f>
        <v>0.30555555555555558</v>
      </c>
      <c r="K109" s="11">
        <f t="shared" si="19"/>
        <v>-729.97222222222229</v>
      </c>
      <c r="L109" s="11">
        <f t="shared" si="18"/>
        <v>280.94639999999998</v>
      </c>
      <c r="M109" s="11">
        <f t="shared" si="20"/>
        <v>0</v>
      </c>
      <c r="N109" s="11">
        <f t="shared" si="21"/>
        <v>-449.0258222222223</v>
      </c>
      <c r="O109" s="11">
        <f t="shared" si="22"/>
        <v>0</v>
      </c>
      <c r="P109" s="11">
        <f t="shared" si="23"/>
        <v>0</v>
      </c>
      <c r="Q109" s="11">
        <f t="shared" si="17"/>
        <v>443.74878807943242</v>
      </c>
      <c r="R109" s="11">
        <f t="shared" si="16"/>
        <v>-217.78530717358987</v>
      </c>
      <c r="S109" s="11">
        <f t="shared" si="14"/>
        <v>0</v>
      </c>
      <c r="T109" s="11">
        <f t="shared" si="15"/>
        <v>0</v>
      </c>
    </row>
    <row r="110" spans="2:20" x14ac:dyDescent="0.2">
      <c r="B110" s="16" t="s">
        <v>6</v>
      </c>
      <c r="C110" s="16">
        <v>100</v>
      </c>
      <c r="D110" s="16">
        <v>100</v>
      </c>
      <c r="E110" s="17">
        <v>0</v>
      </c>
      <c r="F110" s="17">
        <f t="shared" si="24"/>
        <v>0</v>
      </c>
      <c r="G110" s="15">
        <f t="shared" si="25"/>
        <v>0</v>
      </c>
      <c r="H110" s="15">
        <f t="shared" si="26"/>
        <v>0</v>
      </c>
      <c r="I110" s="11">
        <f>IF(G110&lt;0,(G110-'Coast Down Run'!H105)*-1,)</f>
        <v>0</v>
      </c>
      <c r="K110" s="11">
        <f t="shared" si="19"/>
        <v>0</v>
      </c>
      <c r="L110" s="11">
        <f t="shared" si="18"/>
        <v>280.94639999999998</v>
      </c>
      <c r="M110" s="11">
        <f t="shared" si="20"/>
        <v>0</v>
      </c>
      <c r="N110" s="11">
        <f t="shared" si="21"/>
        <v>280.94639999999998</v>
      </c>
      <c r="O110" s="11">
        <f t="shared" si="22"/>
        <v>0</v>
      </c>
      <c r="P110" s="11">
        <f t="shared" si="23"/>
        <v>0</v>
      </c>
      <c r="Q110" s="11">
        <f t="shared" si="17"/>
        <v>443.74878807943242</v>
      </c>
      <c r="R110" s="11">
        <f t="shared" si="16"/>
        <v>-217.78530717358987</v>
      </c>
      <c r="S110" s="11">
        <f t="shared" si="14"/>
        <v>0</v>
      </c>
      <c r="T110" s="11">
        <f t="shared" si="15"/>
        <v>0</v>
      </c>
    </row>
    <row r="111" spans="2:20" x14ac:dyDescent="0.2">
      <c r="B111" s="16" t="s">
        <v>6</v>
      </c>
      <c r="C111" s="16">
        <v>101</v>
      </c>
      <c r="D111" s="16">
        <v>101</v>
      </c>
      <c r="E111" s="17">
        <v>0</v>
      </c>
      <c r="F111" s="17">
        <f t="shared" si="24"/>
        <v>0</v>
      </c>
      <c r="G111" s="15">
        <f t="shared" si="25"/>
        <v>0</v>
      </c>
      <c r="H111" s="15">
        <f t="shared" si="26"/>
        <v>0</v>
      </c>
      <c r="I111" s="11">
        <f>IF(G111&lt;0,(G111-'Coast Down Run'!H106)*-1,)</f>
        <v>0</v>
      </c>
      <c r="K111" s="11">
        <f t="shared" si="19"/>
        <v>0</v>
      </c>
      <c r="L111" s="11">
        <f t="shared" si="18"/>
        <v>280.94639999999998</v>
      </c>
      <c r="M111" s="11">
        <f t="shared" si="20"/>
        <v>0</v>
      </c>
      <c r="N111" s="11">
        <f t="shared" si="21"/>
        <v>280.94639999999998</v>
      </c>
      <c r="O111" s="11">
        <f t="shared" si="22"/>
        <v>0</v>
      </c>
      <c r="P111" s="11">
        <f t="shared" si="23"/>
        <v>0</v>
      </c>
      <c r="Q111" s="11">
        <f t="shared" si="17"/>
        <v>443.74878807943242</v>
      </c>
      <c r="R111" s="11">
        <f t="shared" si="16"/>
        <v>-217.78530717358987</v>
      </c>
      <c r="S111" s="11">
        <f t="shared" si="14"/>
        <v>0</v>
      </c>
      <c r="T111" s="11">
        <f t="shared" si="15"/>
        <v>0</v>
      </c>
    </row>
    <row r="112" spans="2:20" x14ac:dyDescent="0.2">
      <c r="B112" s="16" t="s">
        <v>6</v>
      </c>
      <c r="C112" s="16">
        <v>102</v>
      </c>
      <c r="D112" s="16">
        <v>102</v>
      </c>
      <c r="E112" s="17">
        <v>0</v>
      </c>
      <c r="F112" s="17">
        <f t="shared" si="24"/>
        <v>0</v>
      </c>
      <c r="G112" s="15">
        <f t="shared" si="25"/>
        <v>0</v>
      </c>
      <c r="H112" s="15">
        <f t="shared" si="26"/>
        <v>0</v>
      </c>
      <c r="I112" s="11">
        <f>IF(G112&lt;0,(G112-'Coast Down Run'!H107)*-1,)</f>
        <v>0</v>
      </c>
      <c r="K112" s="11">
        <f t="shared" si="19"/>
        <v>0</v>
      </c>
      <c r="L112" s="11">
        <f t="shared" si="18"/>
        <v>280.94639999999998</v>
      </c>
      <c r="M112" s="11">
        <f t="shared" si="20"/>
        <v>0</v>
      </c>
      <c r="N112" s="11">
        <f t="shared" si="21"/>
        <v>280.94639999999998</v>
      </c>
      <c r="O112" s="11">
        <f t="shared" si="22"/>
        <v>0</v>
      </c>
      <c r="P112" s="11">
        <f t="shared" si="23"/>
        <v>0</v>
      </c>
      <c r="Q112" s="11">
        <f t="shared" si="17"/>
        <v>443.74878807943242</v>
      </c>
      <c r="R112" s="11">
        <f t="shared" si="16"/>
        <v>-217.78530717358987</v>
      </c>
      <c r="S112" s="11">
        <f t="shared" si="14"/>
        <v>0</v>
      </c>
      <c r="T112" s="11">
        <f t="shared" si="15"/>
        <v>0</v>
      </c>
    </row>
    <row r="113" spans="2:20" x14ac:dyDescent="0.2">
      <c r="B113" s="16" t="s">
        <v>6</v>
      </c>
      <c r="C113" s="16">
        <v>103</v>
      </c>
      <c r="D113" s="16">
        <v>103</v>
      </c>
      <c r="E113" s="17">
        <v>0</v>
      </c>
      <c r="F113" s="17">
        <f t="shared" si="24"/>
        <v>0</v>
      </c>
      <c r="G113" s="15">
        <f t="shared" si="25"/>
        <v>0</v>
      </c>
      <c r="H113" s="15">
        <f t="shared" si="26"/>
        <v>0</v>
      </c>
      <c r="I113" s="11">
        <f>IF(G113&lt;0,(G113-'Coast Down Run'!H108)*-1,)</f>
        <v>0</v>
      </c>
      <c r="K113" s="11">
        <f t="shared" si="19"/>
        <v>0</v>
      </c>
      <c r="L113" s="11">
        <f t="shared" si="18"/>
        <v>280.94639999999998</v>
      </c>
      <c r="M113" s="11">
        <f t="shared" si="20"/>
        <v>0</v>
      </c>
      <c r="N113" s="11">
        <f t="shared" si="21"/>
        <v>280.94639999999998</v>
      </c>
      <c r="O113" s="11">
        <f t="shared" si="22"/>
        <v>0</v>
      </c>
      <c r="P113" s="11">
        <f t="shared" si="23"/>
        <v>0</v>
      </c>
      <c r="Q113" s="11">
        <f t="shared" si="17"/>
        <v>443.74878807943242</v>
      </c>
      <c r="R113" s="11">
        <f t="shared" si="16"/>
        <v>-217.78530717358987</v>
      </c>
      <c r="S113" s="11">
        <f t="shared" ref="S113:S176" si="27">IF(P113&lt;0,P113*-1,)</f>
        <v>0</v>
      </c>
      <c r="T113" s="11">
        <f t="shared" ref="T113:T176" si="28">IF(S113&gt;0,T112+((S113+S114)/2*(C114-C113)),0)</f>
        <v>0</v>
      </c>
    </row>
    <row r="114" spans="2:20" x14ac:dyDescent="0.2">
      <c r="B114" s="16" t="s">
        <v>6</v>
      </c>
      <c r="C114" s="16">
        <v>104</v>
      </c>
      <c r="D114" s="16">
        <v>104</v>
      </c>
      <c r="E114" s="17">
        <v>0</v>
      </c>
      <c r="F114" s="17">
        <f t="shared" si="24"/>
        <v>0</v>
      </c>
      <c r="G114" s="15">
        <f t="shared" si="25"/>
        <v>0</v>
      </c>
      <c r="H114" s="15">
        <f t="shared" si="26"/>
        <v>0</v>
      </c>
      <c r="I114" s="11">
        <f>IF(G114&lt;0,(G114-'Coast Down Run'!H109)*-1,)</f>
        <v>0</v>
      </c>
      <c r="K114" s="11">
        <f t="shared" si="19"/>
        <v>0</v>
      </c>
      <c r="L114" s="11">
        <f t="shared" si="18"/>
        <v>280.94639999999998</v>
      </c>
      <c r="M114" s="11">
        <f t="shared" si="20"/>
        <v>0</v>
      </c>
      <c r="N114" s="11">
        <f t="shared" si="21"/>
        <v>280.94639999999998</v>
      </c>
      <c r="O114" s="11">
        <f t="shared" si="22"/>
        <v>0</v>
      </c>
      <c r="P114" s="11">
        <f t="shared" si="23"/>
        <v>0</v>
      </c>
      <c r="Q114" s="11">
        <f t="shared" si="17"/>
        <v>443.74878807943242</v>
      </c>
      <c r="R114" s="11">
        <f t="shared" si="16"/>
        <v>-217.78530717358987</v>
      </c>
      <c r="S114" s="11">
        <f t="shared" si="27"/>
        <v>0</v>
      </c>
      <c r="T114" s="11">
        <f t="shared" si="28"/>
        <v>0</v>
      </c>
    </row>
    <row r="115" spans="2:20" x14ac:dyDescent="0.2">
      <c r="B115" s="16" t="s">
        <v>6</v>
      </c>
      <c r="C115" s="16">
        <v>105</v>
      </c>
      <c r="D115" s="16">
        <v>105</v>
      </c>
      <c r="E115" s="17">
        <v>0</v>
      </c>
      <c r="F115" s="17">
        <f t="shared" si="24"/>
        <v>0</v>
      </c>
      <c r="G115" s="15">
        <f t="shared" si="25"/>
        <v>0</v>
      </c>
      <c r="H115" s="15">
        <f t="shared" si="26"/>
        <v>0</v>
      </c>
      <c r="I115" s="11">
        <f>IF(G115&lt;0,(G115-'Coast Down Run'!H110)*-1,)</f>
        <v>0</v>
      </c>
      <c r="K115" s="11">
        <f t="shared" si="19"/>
        <v>0</v>
      </c>
      <c r="L115" s="11">
        <f t="shared" si="18"/>
        <v>280.94639999999998</v>
      </c>
      <c r="M115" s="11">
        <f t="shared" si="20"/>
        <v>0</v>
      </c>
      <c r="N115" s="11">
        <f t="shared" si="21"/>
        <v>280.94639999999998</v>
      </c>
      <c r="O115" s="11">
        <f t="shared" si="22"/>
        <v>0</v>
      </c>
      <c r="P115" s="11">
        <f t="shared" si="23"/>
        <v>0</v>
      </c>
      <c r="Q115" s="11">
        <f t="shared" si="17"/>
        <v>443.74878807943242</v>
      </c>
      <c r="R115" s="11">
        <f t="shared" si="16"/>
        <v>-217.78530717358987</v>
      </c>
      <c r="S115" s="11">
        <f t="shared" si="27"/>
        <v>0</v>
      </c>
      <c r="T115" s="11">
        <f t="shared" si="28"/>
        <v>0</v>
      </c>
    </row>
    <row r="116" spans="2:20" x14ac:dyDescent="0.2">
      <c r="B116" s="16" t="s">
        <v>6</v>
      </c>
      <c r="C116" s="16">
        <v>106</v>
      </c>
      <c r="D116" s="16">
        <v>106</v>
      </c>
      <c r="E116" s="17">
        <v>0</v>
      </c>
      <c r="F116" s="17">
        <f t="shared" si="24"/>
        <v>0</v>
      </c>
      <c r="G116" s="15">
        <f t="shared" si="25"/>
        <v>0</v>
      </c>
      <c r="H116" s="15">
        <f t="shared" si="26"/>
        <v>0</v>
      </c>
      <c r="I116" s="11">
        <f>IF(G116&lt;0,(G116-'Coast Down Run'!H111)*-1,)</f>
        <v>0</v>
      </c>
      <c r="K116" s="11">
        <f t="shared" si="19"/>
        <v>0</v>
      </c>
      <c r="L116" s="11">
        <f t="shared" si="18"/>
        <v>280.94639999999998</v>
      </c>
      <c r="M116" s="11">
        <f t="shared" si="20"/>
        <v>0</v>
      </c>
      <c r="N116" s="11">
        <f t="shared" si="21"/>
        <v>280.94639999999998</v>
      </c>
      <c r="O116" s="11">
        <f t="shared" si="22"/>
        <v>0</v>
      </c>
      <c r="P116" s="11">
        <f t="shared" si="23"/>
        <v>0</v>
      </c>
      <c r="Q116" s="11">
        <f t="shared" si="17"/>
        <v>443.74878807943242</v>
      </c>
      <c r="R116" s="11">
        <f t="shared" si="16"/>
        <v>-217.78530717358987</v>
      </c>
      <c r="S116" s="11">
        <f t="shared" si="27"/>
        <v>0</v>
      </c>
      <c r="T116" s="11">
        <f t="shared" si="28"/>
        <v>0</v>
      </c>
    </row>
    <row r="117" spans="2:20" x14ac:dyDescent="0.2">
      <c r="B117" s="16" t="s">
        <v>6</v>
      </c>
      <c r="C117" s="16">
        <v>107</v>
      </c>
      <c r="D117" s="16">
        <v>107</v>
      </c>
      <c r="E117" s="17">
        <v>0</v>
      </c>
      <c r="F117" s="17">
        <f t="shared" si="24"/>
        <v>0</v>
      </c>
      <c r="G117" s="15">
        <f t="shared" si="25"/>
        <v>0</v>
      </c>
      <c r="H117" s="15">
        <f t="shared" si="26"/>
        <v>0</v>
      </c>
      <c r="I117" s="11">
        <f>IF(G117&lt;0,(G117-'Coast Down Run'!H112)*-1,)</f>
        <v>0</v>
      </c>
      <c r="K117" s="11">
        <f t="shared" si="19"/>
        <v>0</v>
      </c>
      <c r="L117" s="11">
        <f t="shared" si="18"/>
        <v>280.94639999999998</v>
      </c>
      <c r="M117" s="11">
        <f t="shared" si="20"/>
        <v>0</v>
      </c>
      <c r="N117" s="11">
        <f t="shared" si="21"/>
        <v>280.94639999999998</v>
      </c>
      <c r="O117" s="11">
        <f t="shared" si="22"/>
        <v>0</v>
      </c>
      <c r="P117" s="11">
        <f t="shared" si="23"/>
        <v>0</v>
      </c>
      <c r="Q117" s="11">
        <f t="shared" si="17"/>
        <v>443.74878807943242</v>
      </c>
      <c r="R117" s="11">
        <f t="shared" si="16"/>
        <v>-217.78530717358987</v>
      </c>
      <c r="S117" s="11">
        <f t="shared" si="27"/>
        <v>0</v>
      </c>
      <c r="T117" s="11">
        <f t="shared" si="28"/>
        <v>0</v>
      </c>
    </row>
    <row r="118" spans="2:20" x14ac:dyDescent="0.2">
      <c r="B118" s="16" t="s">
        <v>6</v>
      </c>
      <c r="C118" s="16">
        <v>108</v>
      </c>
      <c r="D118" s="16">
        <v>108</v>
      </c>
      <c r="E118" s="17">
        <v>0</v>
      </c>
      <c r="F118" s="17">
        <f t="shared" si="24"/>
        <v>0</v>
      </c>
      <c r="G118" s="15">
        <f t="shared" si="25"/>
        <v>0</v>
      </c>
      <c r="H118" s="15">
        <f t="shared" si="26"/>
        <v>0</v>
      </c>
      <c r="I118" s="11">
        <f>IF(G118&lt;0,(G118-'Coast Down Run'!H113)*-1,)</f>
        <v>0</v>
      </c>
      <c r="K118" s="11">
        <f t="shared" si="19"/>
        <v>0</v>
      </c>
      <c r="L118" s="11">
        <f t="shared" si="18"/>
        <v>280.94639999999998</v>
      </c>
      <c r="M118" s="11">
        <f t="shared" si="20"/>
        <v>0</v>
      </c>
      <c r="N118" s="11">
        <f t="shared" si="21"/>
        <v>280.94639999999998</v>
      </c>
      <c r="O118" s="11">
        <f t="shared" si="22"/>
        <v>0</v>
      </c>
      <c r="P118" s="11">
        <f t="shared" si="23"/>
        <v>0</v>
      </c>
      <c r="Q118" s="11">
        <f t="shared" si="17"/>
        <v>443.74878807943242</v>
      </c>
      <c r="R118" s="11">
        <f t="shared" si="16"/>
        <v>-217.78530717358987</v>
      </c>
      <c r="S118" s="11">
        <f t="shared" si="27"/>
        <v>0</v>
      </c>
      <c r="T118" s="11">
        <f t="shared" si="28"/>
        <v>0</v>
      </c>
    </row>
    <row r="119" spans="2:20" x14ac:dyDescent="0.2">
      <c r="B119" s="16" t="s">
        <v>6</v>
      </c>
      <c r="C119" s="16">
        <v>109</v>
      </c>
      <c r="D119" s="16">
        <v>109</v>
      </c>
      <c r="E119" s="17">
        <v>0</v>
      </c>
      <c r="F119" s="17">
        <f t="shared" si="24"/>
        <v>0</v>
      </c>
      <c r="G119" s="15">
        <f t="shared" si="25"/>
        <v>0</v>
      </c>
      <c r="H119" s="15">
        <f t="shared" si="26"/>
        <v>0</v>
      </c>
      <c r="I119" s="11">
        <f>IF(G119&lt;0,(G119-'Coast Down Run'!H114)*-1,)</f>
        <v>0</v>
      </c>
      <c r="K119" s="11">
        <f t="shared" si="19"/>
        <v>0</v>
      </c>
      <c r="L119" s="11">
        <f t="shared" si="18"/>
        <v>280.94639999999998</v>
      </c>
      <c r="M119" s="11">
        <f t="shared" si="20"/>
        <v>0</v>
      </c>
      <c r="N119" s="11">
        <f t="shared" si="21"/>
        <v>280.94639999999998</v>
      </c>
      <c r="O119" s="11">
        <f t="shared" si="22"/>
        <v>0</v>
      </c>
      <c r="P119" s="11">
        <f t="shared" si="23"/>
        <v>0</v>
      </c>
      <c r="Q119" s="11">
        <f t="shared" si="17"/>
        <v>443.74878807943242</v>
      </c>
      <c r="R119" s="11">
        <f t="shared" si="16"/>
        <v>-217.78530717358987</v>
      </c>
      <c r="S119" s="11">
        <f t="shared" si="27"/>
        <v>0</v>
      </c>
      <c r="T119" s="11">
        <f t="shared" si="28"/>
        <v>0</v>
      </c>
    </row>
    <row r="120" spans="2:20" x14ac:dyDescent="0.2">
      <c r="B120" s="16" t="s">
        <v>6</v>
      </c>
      <c r="C120" s="16">
        <v>110</v>
      </c>
      <c r="D120" s="16">
        <v>110</v>
      </c>
      <c r="E120" s="17">
        <v>0</v>
      </c>
      <c r="F120" s="17">
        <f t="shared" si="24"/>
        <v>0</v>
      </c>
      <c r="G120" s="15">
        <f t="shared" si="25"/>
        <v>0</v>
      </c>
      <c r="H120" s="15">
        <f t="shared" si="26"/>
        <v>0</v>
      </c>
      <c r="I120" s="11">
        <f>IF(G120&lt;0,(G120-'Coast Down Run'!H115)*-1,)</f>
        <v>0</v>
      </c>
      <c r="K120" s="11">
        <f t="shared" si="19"/>
        <v>0</v>
      </c>
      <c r="L120" s="11">
        <f t="shared" si="18"/>
        <v>280.94639999999998</v>
      </c>
      <c r="M120" s="11">
        <f t="shared" si="20"/>
        <v>0</v>
      </c>
      <c r="N120" s="11">
        <f t="shared" si="21"/>
        <v>280.94639999999998</v>
      </c>
      <c r="O120" s="11">
        <f t="shared" si="22"/>
        <v>0</v>
      </c>
      <c r="P120" s="11">
        <f t="shared" si="23"/>
        <v>0</v>
      </c>
      <c r="Q120" s="11">
        <f t="shared" si="17"/>
        <v>443.74878807943242</v>
      </c>
      <c r="R120" s="11">
        <f t="shared" si="16"/>
        <v>-217.78530717358987</v>
      </c>
      <c r="S120" s="11">
        <f t="shared" si="27"/>
        <v>0</v>
      </c>
      <c r="T120" s="11">
        <f t="shared" si="28"/>
        <v>0</v>
      </c>
    </row>
    <row r="121" spans="2:20" x14ac:dyDescent="0.2">
      <c r="B121" s="16" t="s">
        <v>6</v>
      </c>
      <c r="C121" s="16">
        <v>111</v>
      </c>
      <c r="D121" s="16">
        <v>111</v>
      </c>
      <c r="E121" s="17">
        <v>0</v>
      </c>
      <c r="F121" s="17">
        <f t="shared" si="24"/>
        <v>0</v>
      </c>
      <c r="G121" s="15">
        <f t="shared" si="25"/>
        <v>0</v>
      </c>
      <c r="H121" s="15">
        <f t="shared" si="26"/>
        <v>0</v>
      </c>
      <c r="I121" s="11">
        <f>IF(G121&lt;0,(G121-'Coast Down Run'!H116)*-1,)</f>
        <v>0</v>
      </c>
      <c r="K121" s="11">
        <f t="shared" si="19"/>
        <v>0</v>
      </c>
      <c r="L121" s="11">
        <f t="shared" si="18"/>
        <v>280.94639999999998</v>
      </c>
      <c r="M121" s="11">
        <f t="shared" si="20"/>
        <v>0</v>
      </c>
      <c r="N121" s="11">
        <f t="shared" si="21"/>
        <v>280.94639999999998</v>
      </c>
      <c r="O121" s="11">
        <f t="shared" si="22"/>
        <v>0</v>
      </c>
      <c r="P121" s="11">
        <f t="shared" si="23"/>
        <v>0</v>
      </c>
      <c r="Q121" s="11">
        <f t="shared" si="17"/>
        <v>443.74878807943242</v>
      </c>
      <c r="R121" s="11">
        <f t="shared" si="16"/>
        <v>-217.78530717358987</v>
      </c>
      <c r="S121" s="11">
        <f t="shared" si="27"/>
        <v>0</v>
      </c>
      <c r="T121" s="11">
        <f t="shared" si="28"/>
        <v>0</v>
      </c>
    </row>
    <row r="122" spans="2:20" x14ac:dyDescent="0.2">
      <c r="B122" s="16" t="s">
        <v>6</v>
      </c>
      <c r="C122" s="16">
        <v>112</v>
      </c>
      <c r="D122" s="16">
        <v>112</v>
      </c>
      <c r="E122" s="17">
        <v>0</v>
      </c>
      <c r="F122" s="17">
        <f t="shared" si="24"/>
        <v>0</v>
      </c>
      <c r="G122" s="15">
        <f t="shared" si="25"/>
        <v>0</v>
      </c>
      <c r="H122" s="15">
        <f t="shared" si="26"/>
        <v>0</v>
      </c>
      <c r="I122" s="11">
        <f>IF(G122&lt;0,(G122-'Coast Down Run'!H117)*-1,)</f>
        <v>0</v>
      </c>
      <c r="K122" s="11">
        <f t="shared" si="19"/>
        <v>0</v>
      </c>
      <c r="L122" s="11">
        <f t="shared" si="18"/>
        <v>280.94639999999998</v>
      </c>
      <c r="M122" s="11">
        <f t="shared" si="20"/>
        <v>0</v>
      </c>
      <c r="N122" s="11">
        <f t="shared" si="21"/>
        <v>280.94639999999998</v>
      </c>
      <c r="O122" s="11">
        <f t="shared" si="22"/>
        <v>0</v>
      </c>
      <c r="P122" s="11">
        <f t="shared" si="23"/>
        <v>0</v>
      </c>
      <c r="Q122" s="11">
        <f t="shared" si="17"/>
        <v>443.74878807943242</v>
      </c>
      <c r="R122" s="11">
        <f t="shared" si="16"/>
        <v>-217.78530717358987</v>
      </c>
      <c r="S122" s="11">
        <f t="shared" si="27"/>
        <v>0</v>
      </c>
      <c r="T122" s="11">
        <f t="shared" si="28"/>
        <v>0</v>
      </c>
    </row>
    <row r="123" spans="2:20" x14ac:dyDescent="0.2">
      <c r="B123" s="16" t="s">
        <v>6</v>
      </c>
      <c r="C123" s="16">
        <v>113</v>
      </c>
      <c r="D123" s="16">
        <v>113</v>
      </c>
      <c r="E123" s="17">
        <v>0</v>
      </c>
      <c r="F123" s="17">
        <f t="shared" si="24"/>
        <v>0</v>
      </c>
      <c r="G123" s="15">
        <f t="shared" si="25"/>
        <v>0</v>
      </c>
      <c r="H123" s="15">
        <f t="shared" si="26"/>
        <v>0</v>
      </c>
      <c r="I123" s="11">
        <f>IF(G123&lt;0,(G123-'Coast Down Run'!H118)*-1,)</f>
        <v>0</v>
      </c>
      <c r="K123" s="11">
        <f t="shared" si="19"/>
        <v>0</v>
      </c>
      <c r="L123" s="11">
        <f t="shared" si="18"/>
        <v>280.94639999999998</v>
      </c>
      <c r="M123" s="11">
        <f t="shared" si="20"/>
        <v>0</v>
      </c>
      <c r="N123" s="11">
        <f t="shared" si="21"/>
        <v>280.94639999999998</v>
      </c>
      <c r="O123" s="11">
        <f t="shared" si="22"/>
        <v>0</v>
      </c>
      <c r="P123" s="11">
        <f t="shared" si="23"/>
        <v>0</v>
      </c>
      <c r="Q123" s="11">
        <f t="shared" si="17"/>
        <v>443.74878807943242</v>
      </c>
      <c r="R123" s="11">
        <f t="shared" si="16"/>
        <v>-217.78530717358987</v>
      </c>
      <c r="S123" s="11">
        <f t="shared" si="27"/>
        <v>0</v>
      </c>
      <c r="T123" s="11">
        <f t="shared" si="28"/>
        <v>0</v>
      </c>
    </row>
    <row r="124" spans="2:20" x14ac:dyDescent="0.2">
      <c r="B124" s="16" t="s">
        <v>6</v>
      </c>
      <c r="C124" s="16">
        <v>114</v>
      </c>
      <c r="D124" s="16">
        <v>114</v>
      </c>
      <c r="E124" s="17">
        <v>0</v>
      </c>
      <c r="F124" s="17">
        <f t="shared" si="24"/>
        <v>0</v>
      </c>
      <c r="G124" s="15">
        <f t="shared" si="25"/>
        <v>0</v>
      </c>
      <c r="H124" s="15">
        <f t="shared" si="26"/>
        <v>0</v>
      </c>
      <c r="I124" s="11">
        <f>IF(G124&lt;0,(G124-'Coast Down Run'!H119)*-1,)</f>
        <v>0</v>
      </c>
      <c r="K124" s="11">
        <f t="shared" si="19"/>
        <v>0</v>
      </c>
      <c r="L124" s="11">
        <f t="shared" si="18"/>
        <v>280.94639999999998</v>
      </c>
      <c r="M124" s="11">
        <f t="shared" si="20"/>
        <v>0</v>
      </c>
      <c r="N124" s="11">
        <f t="shared" si="21"/>
        <v>280.94639999999998</v>
      </c>
      <c r="O124" s="11">
        <f t="shared" si="22"/>
        <v>0</v>
      </c>
      <c r="P124" s="11">
        <f t="shared" si="23"/>
        <v>0</v>
      </c>
      <c r="Q124" s="11">
        <f t="shared" si="17"/>
        <v>443.74878807943242</v>
      </c>
      <c r="R124" s="11">
        <f t="shared" ref="R124:R187" si="29">IF(P124&lt;0,R123+P124,R123)</f>
        <v>-217.78530717358987</v>
      </c>
      <c r="S124" s="11">
        <f t="shared" si="27"/>
        <v>0</v>
      </c>
      <c r="T124" s="11">
        <f t="shared" si="28"/>
        <v>0</v>
      </c>
    </row>
    <row r="125" spans="2:20" x14ac:dyDescent="0.2">
      <c r="B125" s="16" t="s">
        <v>6</v>
      </c>
      <c r="C125" s="16">
        <v>115</v>
      </c>
      <c r="D125" s="16">
        <v>115</v>
      </c>
      <c r="E125" s="17">
        <v>0</v>
      </c>
      <c r="F125" s="17">
        <f t="shared" si="24"/>
        <v>0</v>
      </c>
      <c r="G125" s="15">
        <f t="shared" si="25"/>
        <v>0</v>
      </c>
      <c r="H125" s="15">
        <f t="shared" si="26"/>
        <v>0</v>
      </c>
      <c r="I125" s="11">
        <f>IF(G125&lt;0,(G125-'Coast Down Run'!H120)*-1,)</f>
        <v>0</v>
      </c>
      <c r="K125" s="11">
        <f t="shared" si="19"/>
        <v>0</v>
      </c>
      <c r="L125" s="11">
        <f t="shared" si="18"/>
        <v>280.94639999999998</v>
      </c>
      <c r="M125" s="11">
        <f t="shared" si="20"/>
        <v>0</v>
      </c>
      <c r="N125" s="11">
        <f t="shared" si="21"/>
        <v>280.94639999999998</v>
      </c>
      <c r="O125" s="11">
        <f t="shared" si="22"/>
        <v>0</v>
      </c>
      <c r="P125" s="11">
        <f t="shared" si="23"/>
        <v>0</v>
      </c>
      <c r="Q125" s="11">
        <f t="shared" si="17"/>
        <v>443.74878807943242</v>
      </c>
      <c r="R125" s="11">
        <f t="shared" si="29"/>
        <v>-217.78530717358987</v>
      </c>
      <c r="S125" s="11">
        <f t="shared" si="27"/>
        <v>0</v>
      </c>
      <c r="T125" s="11">
        <f t="shared" si="28"/>
        <v>0</v>
      </c>
    </row>
    <row r="126" spans="2:20" x14ac:dyDescent="0.2">
      <c r="B126" s="16" t="s">
        <v>6</v>
      </c>
      <c r="C126" s="16">
        <v>116</v>
      </c>
      <c r="D126" s="16">
        <v>116</v>
      </c>
      <c r="E126" s="17">
        <v>0</v>
      </c>
      <c r="F126" s="17">
        <f t="shared" si="24"/>
        <v>0</v>
      </c>
      <c r="G126" s="15">
        <f t="shared" si="25"/>
        <v>0</v>
      </c>
      <c r="H126" s="15">
        <f t="shared" si="26"/>
        <v>0</v>
      </c>
      <c r="I126" s="11">
        <f>IF(G126&lt;0,(G126-'Coast Down Run'!H121)*-1,)</f>
        <v>0</v>
      </c>
      <c r="K126" s="11">
        <f t="shared" si="19"/>
        <v>0</v>
      </c>
      <c r="L126" s="11">
        <f t="shared" si="18"/>
        <v>280.94639999999998</v>
      </c>
      <c r="M126" s="11">
        <f t="shared" si="20"/>
        <v>0</v>
      </c>
      <c r="N126" s="11">
        <f t="shared" si="21"/>
        <v>280.94639999999998</v>
      </c>
      <c r="O126" s="11">
        <f t="shared" si="22"/>
        <v>0</v>
      </c>
      <c r="P126" s="11">
        <f t="shared" si="23"/>
        <v>0</v>
      </c>
      <c r="Q126" s="11">
        <f t="shared" ref="Q126:Q189" si="30">IF(P126&gt;0,Q125+P126,Q125)</f>
        <v>443.74878807943242</v>
      </c>
      <c r="R126" s="11">
        <f t="shared" si="29"/>
        <v>-217.78530717358987</v>
      </c>
      <c r="S126" s="11">
        <f t="shared" si="27"/>
        <v>0</v>
      </c>
      <c r="T126" s="11">
        <f t="shared" si="28"/>
        <v>0</v>
      </c>
    </row>
    <row r="127" spans="2:20" x14ac:dyDescent="0.2">
      <c r="B127" s="16" t="s">
        <v>6</v>
      </c>
      <c r="C127" s="16">
        <v>117</v>
      </c>
      <c r="D127" s="16">
        <v>117</v>
      </c>
      <c r="E127" s="17">
        <v>0</v>
      </c>
      <c r="F127" s="17">
        <f t="shared" si="24"/>
        <v>0</v>
      </c>
      <c r="G127" s="15">
        <f t="shared" si="25"/>
        <v>0</v>
      </c>
      <c r="H127" s="15">
        <f t="shared" si="26"/>
        <v>0</v>
      </c>
      <c r="I127" s="11">
        <f>IF(G127&lt;0,(G127-'Coast Down Run'!H122)*-1,)</f>
        <v>0</v>
      </c>
      <c r="K127" s="11">
        <f t="shared" si="19"/>
        <v>0</v>
      </c>
      <c r="L127" s="11">
        <f t="shared" si="18"/>
        <v>280.94639999999998</v>
      </c>
      <c r="M127" s="11">
        <f t="shared" si="20"/>
        <v>0</v>
      </c>
      <c r="N127" s="11">
        <f t="shared" si="21"/>
        <v>280.94639999999998</v>
      </c>
      <c r="O127" s="11">
        <f t="shared" si="22"/>
        <v>0</v>
      </c>
      <c r="P127" s="11">
        <f t="shared" si="23"/>
        <v>0</v>
      </c>
      <c r="Q127" s="11">
        <f t="shared" si="30"/>
        <v>443.74878807943242</v>
      </c>
      <c r="R127" s="11">
        <f t="shared" si="29"/>
        <v>-217.78530717358987</v>
      </c>
      <c r="S127" s="11">
        <f t="shared" si="27"/>
        <v>0</v>
      </c>
      <c r="T127" s="11">
        <f t="shared" si="28"/>
        <v>0</v>
      </c>
    </row>
    <row r="128" spans="2:20" x14ac:dyDescent="0.2">
      <c r="B128" s="16" t="s">
        <v>6</v>
      </c>
      <c r="C128" s="16">
        <v>118</v>
      </c>
      <c r="D128" s="16">
        <v>118</v>
      </c>
      <c r="E128" s="17">
        <v>0</v>
      </c>
      <c r="F128" s="17">
        <f t="shared" si="24"/>
        <v>0</v>
      </c>
      <c r="G128" s="15">
        <f t="shared" si="25"/>
        <v>0</v>
      </c>
      <c r="H128" s="15">
        <f t="shared" si="26"/>
        <v>0</v>
      </c>
      <c r="I128" s="11">
        <f>IF(G128&lt;0,(G128-'Coast Down Run'!H123)*-1,)</f>
        <v>0</v>
      </c>
      <c r="K128" s="11">
        <f t="shared" si="19"/>
        <v>0</v>
      </c>
      <c r="L128" s="11">
        <f t="shared" si="18"/>
        <v>280.94639999999998</v>
      </c>
      <c r="M128" s="11">
        <f t="shared" si="20"/>
        <v>0</v>
      </c>
      <c r="N128" s="11">
        <f t="shared" si="21"/>
        <v>280.94639999999998</v>
      </c>
      <c r="O128" s="11">
        <f t="shared" si="22"/>
        <v>0</v>
      </c>
      <c r="P128" s="11">
        <f t="shared" si="23"/>
        <v>0</v>
      </c>
      <c r="Q128" s="11">
        <f t="shared" si="30"/>
        <v>443.74878807943242</v>
      </c>
      <c r="R128" s="11">
        <f t="shared" si="29"/>
        <v>-217.78530717358987</v>
      </c>
      <c r="S128" s="11">
        <f t="shared" si="27"/>
        <v>0</v>
      </c>
      <c r="T128" s="11">
        <f t="shared" si="28"/>
        <v>0</v>
      </c>
    </row>
    <row r="129" spans="2:20" x14ac:dyDescent="0.2">
      <c r="B129" s="16" t="s">
        <v>6</v>
      </c>
      <c r="C129" s="16">
        <v>119</v>
      </c>
      <c r="D129" s="16">
        <v>119</v>
      </c>
      <c r="E129" s="17">
        <v>0</v>
      </c>
      <c r="F129" s="17">
        <f t="shared" si="24"/>
        <v>0</v>
      </c>
      <c r="G129" s="15">
        <f t="shared" si="25"/>
        <v>0</v>
      </c>
      <c r="H129" s="15">
        <f t="shared" si="26"/>
        <v>0</v>
      </c>
      <c r="I129" s="11">
        <f>IF(G129&lt;0,(G129-'Coast Down Run'!H124)*-1,)</f>
        <v>0</v>
      </c>
      <c r="K129" s="11">
        <f t="shared" si="19"/>
        <v>0</v>
      </c>
      <c r="L129" s="11">
        <f t="shared" si="18"/>
        <v>280.94639999999998</v>
      </c>
      <c r="M129" s="11">
        <f t="shared" si="20"/>
        <v>0</v>
      </c>
      <c r="N129" s="11">
        <f t="shared" si="21"/>
        <v>280.94639999999998</v>
      </c>
      <c r="O129" s="11">
        <f t="shared" si="22"/>
        <v>0</v>
      </c>
      <c r="P129" s="11">
        <f t="shared" si="23"/>
        <v>0</v>
      </c>
      <c r="Q129" s="11">
        <f t="shared" si="30"/>
        <v>443.74878807943242</v>
      </c>
      <c r="R129" s="11">
        <f t="shared" si="29"/>
        <v>-217.78530717358987</v>
      </c>
      <c r="S129" s="11">
        <f t="shared" si="27"/>
        <v>0</v>
      </c>
      <c r="T129" s="11">
        <f t="shared" si="28"/>
        <v>0</v>
      </c>
    </row>
    <row r="130" spans="2:20" x14ac:dyDescent="0.2">
      <c r="B130" s="16" t="s">
        <v>6</v>
      </c>
      <c r="C130" s="16">
        <v>120</v>
      </c>
      <c r="D130" s="16">
        <v>120</v>
      </c>
      <c r="E130" s="17">
        <v>0</v>
      </c>
      <c r="F130" s="17">
        <f t="shared" si="24"/>
        <v>0</v>
      </c>
      <c r="G130" s="15">
        <f t="shared" si="25"/>
        <v>0</v>
      </c>
      <c r="H130" s="15">
        <f t="shared" si="26"/>
        <v>0</v>
      </c>
      <c r="I130" s="11">
        <f>IF(G130&lt;0,(G130-'Coast Down Run'!H125)*-1,)</f>
        <v>0</v>
      </c>
      <c r="K130" s="11">
        <f t="shared" si="19"/>
        <v>0</v>
      </c>
      <c r="L130" s="11">
        <f t="shared" si="18"/>
        <v>280.94639999999998</v>
      </c>
      <c r="M130" s="11">
        <f t="shared" si="20"/>
        <v>0</v>
      </c>
      <c r="N130" s="11">
        <f t="shared" si="21"/>
        <v>280.94639999999998</v>
      </c>
      <c r="O130" s="11">
        <f t="shared" si="22"/>
        <v>0</v>
      </c>
      <c r="P130" s="11">
        <f t="shared" si="23"/>
        <v>0</v>
      </c>
      <c r="Q130" s="11">
        <f t="shared" si="30"/>
        <v>443.74878807943242</v>
      </c>
      <c r="R130" s="11">
        <f t="shared" si="29"/>
        <v>-217.78530717358987</v>
      </c>
      <c r="S130" s="11">
        <f t="shared" si="27"/>
        <v>0</v>
      </c>
      <c r="T130" s="11">
        <f t="shared" si="28"/>
        <v>0</v>
      </c>
    </row>
    <row r="131" spans="2:20" x14ac:dyDescent="0.2">
      <c r="B131" s="16" t="s">
        <v>6</v>
      </c>
      <c r="C131" s="16">
        <v>121</v>
      </c>
      <c r="D131" s="16">
        <v>121</v>
      </c>
      <c r="E131" s="17">
        <v>0</v>
      </c>
      <c r="F131" s="17">
        <f t="shared" si="24"/>
        <v>0</v>
      </c>
      <c r="G131" s="15">
        <f t="shared" si="25"/>
        <v>0</v>
      </c>
      <c r="H131" s="15">
        <f t="shared" si="26"/>
        <v>0</v>
      </c>
      <c r="I131" s="11">
        <f>IF(G131&lt;0,(G131-'Coast Down Run'!H126)*-1,)</f>
        <v>0</v>
      </c>
      <c r="K131" s="11">
        <f t="shared" si="19"/>
        <v>0</v>
      </c>
      <c r="L131" s="11">
        <f t="shared" si="18"/>
        <v>280.94639999999998</v>
      </c>
      <c r="M131" s="11">
        <f t="shared" si="20"/>
        <v>0</v>
      </c>
      <c r="N131" s="11">
        <f t="shared" si="21"/>
        <v>280.94639999999998</v>
      </c>
      <c r="O131" s="11">
        <f t="shared" si="22"/>
        <v>0</v>
      </c>
      <c r="P131" s="11">
        <f t="shared" si="23"/>
        <v>0</v>
      </c>
      <c r="Q131" s="11">
        <f t="shared" si="30"/>
        <v>443.74878807943242</v>
      </c>
      <c r="R131" s="11">
        <f t="shared" si="29"/>
        <v>-217.78530717358987</v>
      </c>
      <c r="S131" s="11">
        <f t="shared" si="27"/>
        <v>0</v>
      </c>
      <c r="T131" s="11">
        <f t="shared" si="28"/>
        <v>0</v>
      </c>
    </row>
    <row r="132" spans="2:20" x14ac:dyDescent="0.2">
      <c r="B132" s="16" t="s">
        <v>6</v>
      </c>
      <c r="C132" s="16">
        <v>122</v>
      </c>
      <c r="D132" s="16">
        <v>122</v>
      </c>
      <c r="E132" s="17">
        <v>0</v>
      </c>
      <c r="F132" s="17">
        <f t="shared" si="24"/>
        <v>0</v>
      </c>
      <c r="G132" s="15">
        <f t="shared" si="25"/>
        <v>0</v>
      </c>
      <c r="H132" s="15">
        <f t="shared" si="26"/>
        <v>0</v>
      </c>
      <c r="I132" s="11">
        <f>IF(G132&lt;0,(G132-'Coast Down Run'!H127)*-1,)</f>
        <v>0</v>
      </c>
      <c r="K132" s="11">
        <f t="shared" si="19"/>
        <v>0</v>
      </c>
      <c r="L132" s="11">
        <f t="shared" si="18"/>
        <v>280.94639999999998</v>
      </c>
      <c r="M132" s="11">
        <f t="shared" si="20"/>
        <v>0</v>
      </c>
      <c r="N132" s="11">
        <f t="shared" si="21"/>
        <v>280.94639999999998</v>
      </c>
      <c r="O132" s="11">
        <f t="shared" si="22"/>
        <v>0</v>
      </c>
      <c r="P132" s="11">
        <f t="shared" si="23"/>
        <v>0</v>
      </c>
      <c r="Q132" s="11">
        <f t="shared" si="30"/>
        <v>443.74878807943242</v>
      </c>
      <c r="R132" s="11">
        <f t="shared" si="29"/>
        <v>-217.78530717358987</v>
      </c>
      <c r="S132" s="11">
        <f t="shared" si="27"/>
        <v>0</v>
      </c>
      <c r="T132" s="11">
        <f t="shared" si="28"/>
        <v>0</v>
      </c>
    </row>
    <row r="133" spans="2:20" x14ac:dyDescent="0.2">
      <c r="B133" s="16" t="s">
        <v>6</v>
      </c>
      <c r="C133" s="16">
        <v>123</v>
      </c>
      <c r="D133" s="16">
        <v>123</v>
      </c>
      <c r="E133" s="17">
        <v>0</v>
      </c>
      <c r="F133" s="17">
        <f t="shared" si="24"/>
        <v>0</v>
      </c>
      <c r="G133" s="15">
        <f t="shared" si="25"/>
        <v>0</v>
      </c>
      <c r="H133" s="15">
        <f t="shared" si="26"/>
        <v>0</v>
      </c>
      <c r="I133" s="11">
        <f>IF(G133&lt;0,(G133-'Coast Down Run'!H128)*-1,)</f>
        <v>0</v>
      </c>
      <c r="K133" s="11">
        <f t="shared" si="19"/>
        <v>0</v>
      </c>
      <c r="L133" s="11">
        <f t="shared" si="18"/>
        <v>280.94639999999998</v>
      </c>
      <c r="M133" s="11">
        <f t="shared" si="20"/>
        <v>0</v>
      </c>
      <c r="N133" s="11">
        <f t="shared" si="21"/>
        <v>280.94639999999998</v>
      </c>
      <c r="O133" s="11">
        <f t="shared" si="22"/>
        <v>0</v>
      </c>
      <c r="P133" s="11">
        <f t="shared" si="23"/>
        <v>0</v>
      </c>
      <c r="Q133" s="11">
        <f t="shared" si="30"/>
        <v>443.74878807943242</v>
      </c>
      <c r="R133" s="11">
        <f t="shared" si="29"/>
        <v>-217.78530717358987</v>
      </c>
      <c r="S133" s="11">
        <f t="shared" si="27"/>
        <v>0</v>
      </c>
      <c r="T133" s="11">
        <f t="shared" si="28"/>
        <v>0</v>
      </c>
    </row>
    <row r="134" spans="2:20" x14ac:dyDescent="0.2">
      <c r="B134" s="16" t="s">
        <v>6</v>
      </c>
      <c r="C134" s="16">
        <v>124</v>
      </c>
      <c r="D134" s="16">
        <v>124</v>
      </c>
      <c r="E134" s="17">
        <v>0</v>
      </c>
      <c r="F134" s="17">
        <f t="shared" si="24"/>
        <v>0</v>
      </c>
      <c r="G134" s="15">
        <f t="shared" si="25"/>
        <v>0</v>
      </c>
      <c r="H134" s="15">
        <f t="shared" si="26"/>
        <v>0</v>
      </c>
      <c r="I134" s="11">
        <f>IF(G134&lt;0,(G134-'Coast Down Run'!H129)*-1,)</f>
        <v>0</v>
      </c>
      <c r="K134" s="11">
        <f t="shared" si="19"/>
        <v>0</v>
      </c>
      <c r="L134" s="11">
        <f t="shared" si="18"/>
        <v>280.94639999999998</v>
      </c>
      <c r="M134" s="11">
        <f t="shared" si="20"/>
        <v>0</v>
      </c>
      <c r="N134" s="11">
        <f t="shared" si="21"/>
        <v>280.94639999999998</v>
      </c>
      <c r="O134" s="11">
        <f t="shared" si="22"/>
        <v>0</v>
      </c>
      <c r="P134" s="11">
        <f t="shared" si="23"/>
        <v>0</v>
      </c>
      <c r="Q134" s="11">
        <f t="shared" si="30"/>
        <v>443.74878807943242</v>
      </c>
      <c r="R134" s="11">
        <f t="shared" si="29"/>
        <v>-217.78530717358987</v>
      </c>
      <c r="S134" s="11">
        <f t="shared" si="27"/>
        <v>0</v>
      </c>
      <c r="T134" s="11">
        <f t="shared" si="28"/>
        <v>0</v>
      </c>
    </row>
    <row r="135" spans="2:20" x14ac:dyDescent="0.2">
      <c r="B135" s="16" t="s">
        <v>6</v>
      </c>
      <c r="C135" s="16">
        <v>125</v>
      </c>
      <c r="D135" s="16">
        <v>125</v>
      </c>
      <c r="E135" s="17">
        <v>0</v>
      </c>
      <c r="F135" s="17">
        <f t="shared" si="24"/>
        <v>0</v>
      </c>
      <c r="G135" s="15">
        <f t="shared" si="25"/>
        <v>0</v>
      </c>
      <c r="H135" s="15">
        <f t="shared" si="26"/>
        <v>0</v>
      </c>
      <c r="I135" s="11">
        <f>IF(G135&lt;0,(G135-'Coast Down Run'!H130)*-1,)</f>
        <v>0</v>
      </c>
      <c r="K135" s="11">
        <f t="shared" si="19"/>
        <v>0</v>
      </c>
      <c r="L135" s="11">
        <f t="shared" si="18"/>
        <v>280.94639999999998</v>
      </c>
      <c r="M135" s="11">
        <f t="shared" si="20"/>
        <v>0</v>
      </c>
      <c r="N135" s="11">
        <f t="shared" si="21"/>
        <v>280.94639999999998</v>
      </c>
      <c r="O135" s="11">
        <f t="shared" si="22"/>
        <v>0</v>
      </c>
      <c r="P135" s="11">
        <f t="shared" si="23"/>
        <v>0</v>
      </c>
      <c r="Q135" s="11">
        <f t="shared" si="30"/>
        <v>443.74878807943242</v>
      </c>
      <c r="R135" s="11">
        <f t="shared" si="29"/>
        <v>-217.78530717358987</v>
      </c>
      <c r="S135" s="11">
        <f t="shared" si="27"/>
        <v>0</v>
      </c>
      <c r="T135" s="11">
        <f t="shared" si="28"/>
        <v>0</v>
      </c>
    </row>
    <row r="136" spans="2:20" x14ac:dyDescent="0.2">
      <c r="B136" s="16" t="s">
        <v>6</v>
      </c>
      <c r="C136" s="16">
        <v>126</v>
      </c>
      <c r="D136" s="16">
        <v>126</v>
      </c>
      <c r="E136" s="17">
        <v>0</v>
      </c>
      <c r="F136" s="17">
        <f t="shared" si="24"/>
        <v>0</v>
      </c>
      <c r="G136" s="15">
        <f t="shared" si="25"/>
        <v>0</v>
      </c>
      <c r="H136" s="15">
        <f t="shared" si="26"/>
        <v>0</v>
      </c>
      <c r="I136" s="11">
        <f>IF(G136&lt;0,(G136-'Coast Down Run'!H131)*-1,)</f>
        <v>0</v>
      </c>
      <c r="K136" s="11">
        <f t="shared" si="19"/>
        <v>0</v>
      </c>
      <c r="L136" s="11">
        <f t="shared" si="18"/>
        <v>280.94639999999998</v>
      </c>
      <c r="M136" s="11">
        <f t="shared" si="20"/>
        <v>0</v>
      </c>
      <c r="N136" s="11">
        <f t="shared" si="21"/>
        <v>280.94639999999998</v>
      </c>
      <c r="O136" s="11">
        <f t="shared" si="22"/>
        <v>0</v>
      </c>
      <c r="P136" s="11">
        <f t="shared" si="23"/>
        <v>0</v>
      </c>
      <c r="Q136" s="11">
        <f t="shared" si="30"/>
        <v>443.74878807943242</v>
      </c>
      <c r="R136" s="11">
        <f t="shared" si="29"/>
        <v>-217.78530717358987</v>
      </c>
      <c r="S136" s="11">
        <f t="shared" si="27"/>
        <v>0</v>
      </c>
      <c r="T136" s="11">
        <f t="shared" si="28"/>
        <v>0</v>
      </c>
    </row>
    <row r="137" spans="2:20" x14ac:dyDescent="0.2">
      <c r="B137" s="16" t="s">
        <v>6</v>
      </c>
      <c r="C137" s="16">
        <v>127</v>
      </c>
      <c r="D137" s="16">
        <v>127</v>
      </c>
      <c r="E137" s="17">
        <v>0</v>
      </c>
      <c r="F137" s="17">
        <f t="shared" si="24"/>
        <v>0</v>
      </c>
      <c r="G137" s="15">
        <f t="shared" si="25"/>
        <v>0</v>
      </c>
      <c r="H137" s="15">
        <f t="shared" si="26"/>
        <v>0</v>
      </c>
      <c r="I137" s="11">
        <f>IF(G137&lt;0,(G137-'Coast Down Run'!H132)*-1,)</f>
        <v>0</v>
      </c>
      <c r="K137" s="11">
        <f t="shared" si="19"/>
        <v>0</v>
      </c>
      <c r="L137" s="11">
        <f t="shared" si="18"/>
        <v>280.94639999999998</v>
      </c>
      <c r="M137" s="11">
        <f t="shared" si="20"/>
        <v>0</v>
      </c>
      <c r="N137" s="11">
        <f t="shared" si="21"/>
        <v>280.94639999999998</v>
      </c>
      <c r="O137" s="11">
        <f t="shared" si="22"/>
        <v>0</v>
      </c>
      <c r="P137" s="11">
        <f t="shared" si="23"/>
        <v>0</v>
      </c>
      <c r="Q137" s="11">
        <f t="shared" si="30"/>
        <v>443.74878807943242</v>
      </c>
      <c r="R137" s="11">
        <f t="shared" si="29"/>
        <v>-217.78530717358987</v>
      </c>
      <c r="S137" s="11">
        <f t="shared" si="27"/>
        <v>0</v>
      </c>
      <c r="T137" s="11">
        <f t="shared" si="28"/>
        <v>0</v>
      </c>
    </row>
    <row r="138" spans="2:20" x14ac:dyDescent="0.2">
      <c r="B138" s="16" t="s">
        <v>6</v>
      </c>
      <c r="C138" s="16">
        <v>128</v>
      </c>
      <c r="D138" s="16">
        <v>128</v>
      </c>
      <c r="E138" s="17">
        <v>0</v>
      </c>
      <c r="F138" s="17">
        <f t="shared" si="24"/>
        <v>0</v>
      </c>
      <c r="G138" s="15">
        <f t="shared" si="25"/>
        <v>0</v>
      </c>
      <c r="H138" s="15">
        <f t="shared" si="26"/>
        <v>0</v>
      </c>
      <c r="I138" s="11">
        <f>IF(G138&lt;0,(G138-'Coast Down Run'!H133)*-1,)</f>
        <v>0</v>
      </c>
      <c r="K138" s="11">
        <f t="shared" si="19"/>
        <v>0</v>
      </c>
      <c r="L138" s="11">
        <f t="shared" ref="L138:L201" si="31">$B$5*$K$5*$D$5</f>
        <v>280.94639999999998</v>
      </c>
      <c r="M138" s="11">
        <f t="shared" si="20"/>
        <v>0</v>
      </c>
      <c r="N138" s="11">
        <f t="shared" si="21"/>
        <v>280.94639999999998</v>
      </c>
      <c r="O138" s="11">
        <f t="shared" si="22"/>
        <v>0</v>
      </c>
      <c r="P138" s="11">
        <f t="shared" si="23"/>
        <v>0</v>
      </c>
      <c r="Q138" s="11">
        <f t="shared" si="30"/>
        <v>443.74878807943242</v>
      </c>
      <c r="R138" s="11">
        <f t="shared" si="29"/>
        <v>-217.78530717358987</v>
      </c>
      <c r="S138" s="11">
        <f t="shared" si="27"/>
        <v>0</v>
      </c>
      <c r="T138" s="11">
        <f t="shared" si="28"/>
        <v>0</v>
      </c>
    </row>
    <row r="139" spans="2:20" x14ac:dyDescent="0.2">
      <c r="B139" s="16" t="s">
        <v>6</v>
      </c>
      <c r="C139" s="16">
        <v>129</v>
      </c>
      <c r="D139" s="16">
        <v>129</v>
      </c>
      <c r="E139" s="17">
        <v>0</v>
      </c>
      <c r="F139" s="17">
        <f t="shared" si="24"/>
        <v>0</v>
      </c>
      <c r="G139" s="15">
        <f t="shared" si="25"/>
        <v>0</v>
      </c>
      <c r="H139" s="15">
        <f t="shared" si="26"/>
        <v>0</v>
      </c>
      <c r="I139" s="11">
        <f>IF(G139&lt;0,(G139-'Coast Down Run'!H134)*-1,)</f>
        <v>0</v>
      </c>
      <c r="K139" s="11">
        <f t="shared" ref="K139:K202" si="32">$B$5*G139</f>
        <v>0</v>
      </c>
      <c r="L139" s="11">
        <f t="shared" si="31"/>
        <v>280.94639999999998</v>
      </c>
      <c r="M139" s="11">
        <f t="shared" ref="M139:M202" si="33">($C$5*$E$5*$L$5*(F139^2))/2</f>
        <v>0</v>
      </c>
      <c r="N139" s="11">
        <f t="shared" ref="N139:N202" si="34">SUM(K139:M139)</f>
        <v>280.94639999999998</v>
      </c>
      <c r="O139" s="11">
        <f t="shared" ref="O139:O202" si="35">N139*F139</f>
        <v>0</v>
      </c>
      <c r="P139" s="11">
        <f t="shared" ref="P139:P202" si="36">O139/1000</f>
        <v>0</v>
      </c>
      <c r="Q139" s="11">
        <f t="shared" si="30"/>
        <v>443.74878807943242</v>
      </c>
      <c r="R139" s="11">
        <f t="shared" si="29"/>
        <v>-217.78530717358987</v>
      </c>
      <c r="S139" s="11">
        <f t="shared" si="27"/>
        <v>0</v>
      </c>
      <c r="T139" s="11">
        <f t="shared" si="28"/>
        <v>0</v>
      </c>
    </row>
    <row r="140" spans="2:20" x14ac:dyDescent="0.2">
      <c r="B140" s="16" t="s">
        <v>6</v>
      </c>
      <c r="C140" s="16">
        <v>130</v>
      </c>
      <c r="D140" s="16">
        <v>130</v>
      </c>
      <c r="E140" s="17">
        <v>0</v>
      </c>
      <c r="F140" s="17">
        <f t="shared" ref="F140:F203" si="37">E140/3.6</f>
        <v>0</v>
      </c>
      <c r="G140" s="15">
        <f t="shared" ref="G140:G203" si="38">($E141-$E139)/2/3.6</f>
        <v>0</v>
      </c>
      <c r="H140" s="15">
        <f t="shared" ref="H140:H203" si="39">($E141-$E139)/2</f>
        <v>0</v>
      </c>
      <c r="I140" s="11">
        <f>IF(G140&lt;0,(G140-'Coast Down Run'!H135)*-1,)</f>
        <v>0</v>
      </c>
      <c r="K140" s="11">
        <f t="shared" si="32"/>
        <v>0</v>
      </c>
      <c r="L140" s="11">
        <f t="shared" si="31"/>
        <v>280.94639999999998</v>
      </c>
      <c r="M140" s="11">
        <f t="shared" si="33"/>
        <v>0</v>
      </c>
      <c r="N140" s="11">
        <f t="shared" si="34"/>
        <v>280.94639999999998</v>
      </c>
      <c r="O140" s="11">
        <f t="shared" si="35"/>
        <v>0</v>
      </c>
      <c r="P140" s="11">
        <f t="shared" si="36"/>
        <v>0</v>
      </c>
      <c r="Q140" s="11">
        <f t="shared" si="30"/>
        <v>443.74878807943242</v>
      </c>
      <c r="R140" s="11">
        <f t="shared" si="29"/>
        <v>-217.78530717358987</v>
      </c>
      <c r="S140" s="11">
        <f t="shared" si="27"/>
        <v>0</v>
      </c>
      <c r="T140" s="11">
        <f t="shared" si="28"/>
        <v>0</v>
      </c>
    </row>
    <row r="141" spans="2:20" x14ac:dyDescent="0.2">
      <c r="B141" s="16" t="s">
        <v>6</v>
      </c>
      <c r="C141" s="16">
        <v>131</v>
      </c>
      <c r="D141" s="16">
        <v>131</v>
      </c>
      <c r="E141" s="17">
        <v>0</v>
      </c>
      <c r="F141" s="17">
        <f t="shared" si="37"/>
        <v>0</v>
      </c>
      <c r="G141" s="15">
        <f t="shared" si="38"/>
        <v>0</v>
      </c>
      <c r="H141" s="15">
        <f t="shared" si="39"/>
        <v>0</v>
      </c>
      <c r="I141" s="11">
        <f>IF(G141&lt;0,(G141-'Coast Down Run'!H136)*-1,)</f>
        <v>0</v>
      </c>
      <c r="K141" s="11">
        <f t="shared" si="32"/>
        <v>0</v>
      </c>
      <c r="L141" s="11">
        <f t="shared" si="31"/>
        <v>280.94639999999998</v>
      </c>
      <c r="M141" s="11">
        <f t="shared" si="33"/>
        <v>0</v>
      </c>
      <c r="N141" s="11">
        <f t="shared" si="34"/>
        <v>280.94639999999998</v>
      </c>
      <c r="O141" s="11">
        <f t="shared" si="35"/>
        <v>0</v>
      </c>
      <c r="P141" s="11">
        <f t="shared" si="36"/>
        <v>0</v>
      </c>
      <c r="Q141" s="11">
        <f t="shared" si="30"/>
        <v>443.74878807943242</v>
      </c>
      <c r="R141" s="11">
        <f t="shared" si="29"/>
        <v>-217.78530717358987</v>
      </c>
      <c r="S141" s="11">
        <f t="shared" si="27"/>
        <v>0</v>
      </c>
      <c r="T141" s="11">
        <f t="shared" si="28"/>
        <v>0</v>
      </c>
    </row>
    <row r="142" spans="2:20" x14ac:dyDescent="0.2">
      <c r="B142" s="16" t="s">
        <v>6</v>
      </c>
      <c r="C142" s="16">
        <v>132</v>
      </c>
      <c r="D142" s="16">
        <v>132</v>
      </c>
      <c r="E142" s="17">
        <v>0</v>
      </c>
      <c r="F142" s="17">
        <f t="shared" si="37"/>
        <v>0</v>
      </c>
      <c r="G142" s="15">
        <f t="shared" si="38"/>
        <v>0</v>
      </c>
      <c r="H142" s="15">
        <f t="shared" si="39"/>
        <v>0</v>
      </c>
      <c r="I142" s="11">
        <f>IF(G142&lt;0,(G142-'Coast Down Run'!H137)*-1,)</f>
        <v>0</v>
      </c>
      <c r="K142" s="11">
        <f t="shared" si="32"/>
        <v>0</v>
      </c>
      <c r="L142" s="11">
        <f t="shared" si="31"/>
        <v>280.94639999999998</v>
      </c>
      <c r="M142" s="11">
        <f t="shared" si="33"/>
        <v>0</v>
      </c>
      <c r="N142" s="11">
        <f t="shared" si="34"/>
        <v>280.94639999999998</v>
      </c>
      <c r="O142" s="11">
        <f t="shared" si="35"/>
        <v>0</v>
      </c>
      <c r="P142" s="11">
        <f t="shared" si="36"/>
        <v>0</v>
      </c>
      <c r="Q142" s="11">
        <f t="shared" si="30"/>
        <v>443.74878807943242</v>
      </c>
      <c r="R142" s="11">
        <f t="shared" si="29"/>
        <v>-217.78530717358987</v>
      </c>
      <c r="S142" s="11">
        <f t="shared" si="27"/>
        <v>0</v>
      </c>
      <c r="T142" s="11">
        <f t="shared" si="28"/>
        <v>0</v>
      </c>
    </row>
    <row r="143" spans="2:20" x14ac:dyDescent="0.2">
      <c r="B143" s="16" t="s">
        <v>6</v>
      </c>
      <c r="C143" s="16">
        <v>133</v>
      </c>
      <c r="D143" s="16">
        <v>133</v>
      </c>
      <c r="E143" s="17">
        <v>0</v>
      </c>
      <c r="F143" s="17">
        <f t="shared" si="37"/>
        <v>0</v>
      </c>
      <c r="G143" s="15">
        <f t="shared" si="38"/>
        <v>0</v>
      </c>
      <c r="H143" s="15">
        <f t="shared" si="39"/>
        <v>0</v>
      </c>
      <c r="I143" s="11">
        <f>IF(G143&lt;0,(G143-'Coast Down Run'!H138)*-1,)</f>
        <v>0</v>
      </c>
      <c r="K143" s="11">
        <f t="shared" si="32"/>
        <v>0</v>
      </c>
      <c r="L143" s="11">
        <f t="shared" si="31"/>
        <v>280.94639999999998</v>
      </c>
      <c r="M143" s="11">
        <f t="shared" si="33"/>
        <v>0</v>
      </c>
      <c r="N143" s="11">
        <f t="shared" si="34"/>
        <v>280.94639999999998</v>
      </c>
      <c r="O143" s="11">
        <f t="shared" si="35"/>
        <v>0</v>
      </c>
      <c r="P143" s="11">
        <f t="shared" si="36"/>
        <v>0</v>
      </c>
      <c r="Q143" s="11">
        <f t="shared" si="30"/>
        <v>443.74878807943242</v>
      </c>
      <c r="R143" s="11">
        <f t="shared" si="29"/>
        <v>-217.78530717358987</v>
      </c>
      <c r="S143" s="11">
        <f t="shared" si="27"/>
        <v>0</v>
      </c>
      <c r="T143" s="11">
        <f t="shared" si="28"/>
        <v>0</v>
      </c>
    </row>
    <row r="144" spans="2:20" x14ac:dyDescent="0.2">
      <c r="B144" s="16" t="s">
        <v>6</v>
      </c>
      <c r="C144" s="16">
        <v>134</v>
      </c>
      <c r="D144" s="16">
        <v>134</v>
      </c>
      <c r="E144" s="17">
        <v>0</v>
      </c>
      <c r="F144" s="17">
        <f t="shared" si="37"/>
        <v>0</v>
      </c>
      <c r="G144" s="15">
        <f t="shared" si="38"/>
        <v>0</v>
      </c>
      <c r="H144" s="15">
        <f t="shared" si="39"/>
        <v>0</v>
      </c>
      <c r="I144" s="11">
        <f>IF(G144&lt;0,(G144-'Coast Down Run'!H139)*-1,)</f>
        <v>0</v>
      </c>
      <c r="K144" s="11">
        <f t="shared" si="32"/>
        <v>0</v>
      </c>
      <c r="L144" s="11">
        <f t="shared" si="31"/>
        <v>280.94639999999998</v>
      </c>
      <c r="M144" s="11">
        <f t="shared" si="33"/>
        <v>0</v>
      </c>
      <c r="N144" s="11">
        <f t="shared" si="34"/>
        <v>280.94639999999998</v>
      </c>
      <c r="O144" s="11">
        <f t="shared" si="35"/>
        <v>0</v>
      </c>
      <c r="P144" s="11">
        <f t="shared" si="36"/>
        <v>0</v>
      </c>
      <c r="Q144" s="11">
        <f t="shared" si="30"/>
        <v>443.74878807943242</v>
      </c>
      <c r="R144" s="11">
        <f t="shared" si="29"/>
        <v>-217.78530717358987</v>
      </c>
      <c r="S144" s="11">
        <f t="shared" si="27"/>
        <v>0</v>
      </c>
      <c r="T144" s="11">
        <f t="shared" si="28"/>
        <v>0</v>
      </c>
    </row>
    <row r="145" spans="2:20" x14ac:dyDescent="0.2">
      <c r="B145" s="16" t="s">
        <v>6</v>
      </c>
      <c r="C145" s="16">
        <v>135</v>
      </c>
      <c r="D145" s="16">
        <v>135</v>
      </c>
      <c r="E145" s="17">
        <v>0</v>
      </c>
      <c r="F145" s="17">
        <f t="shared" si="37"/>
        <v>0</v>
      </c>
      <c r="G145" s="15">
        <f t="shared" si="38"/>
        <v>0</v>
      </c>
      <c r="H145" s="15">
        <f t="shared" si="39"/>
        <v>0</v>
      </c>
      <c r="I145" s="11">
        <f>IF(G145&lt;0,(G145-'Coast Down Run'!H140)*-1,)</f>
        <v>0</v>
      </c>
      <c r="K145" s="11">
        <f t="shared" si="32"/>
        <v>0</v>
      </c>
      <c r="L145" s="11">
        <f t="shared" si="31"/>
        <v>280.94639999999998</v>
      </c>
      <c r="M145" s="11">
        <f t="shared" si="33"/>
        <v>0</v>
      </c>
      <c r="N145" s="11">
        <f t="shared" si="34"/>
        <v>280.94639999999998</v>
      </c>
      <c r="O145" s="11">
        <f t="shared" si="35"/>
        <v>0</v>
      </c>
      <c r="P145" s="11">
        <f t="shared" si="36"/>
        <v>0</v>
      </c>
      <c r="Q145" s="11">
        <f t="shared" si="30"/>
        <v>443.74878807943242</v>
      </c>
      <c r="R145" s="11">
        <f t="shared" si="29"/>
        <v>-217.78530717358987</v>
      </c>
      <c r="S145" s="11">
        <f t="shared" si="27"/>
        <v>0</v>
      </c>
      <c r="T145" s="11">
        <f t="shared" si="28"/>
        <v>0</v>
      </c>
    </row>
    <row r="146" spans="2:20" x14ac:dyDescent="0.2">
      <c r="B146" s="16" t="s">
        <v>6</v>
      </c>
      <c r="C146" s="16">
        <v>136</v>
      </c>
      <c r="D146" s="16">
        <v>136</v>
      </c>
      <c r="E146" s="17">
        <v>0</v>
      </c>
      <c r="F146" s="17">
        <f t="shared" si="37"/>
        <v>0</v>
      </c>
      <c r="G146" s="15">
        <f t="shared" si="38"/>
        <v>0</v>
      </c>
      <c r="H146" s="15">
        <f t="shared" si="39"/>
        <v>0</v>
      </c>
      <c r="I146" s="11">
        <f>IF(G146&lt;0,(G146-'Coast Down Run'!H141)*-1,)</f>
        <v>0</v>
      </c>
      <c r="K146" s="11">
        <f t="shared" si="32"/>
        <v>0</v>
      </c>
      <c r="L146" s="11">
        <f t="shared" si="31"/>
        <v>280.94639999999998</v>
      </c>
      <c r="M146" s="11">
        <f t="shared" si="33"/>
        <v>0</v>
      </c>
      <c r="N146" s="11">
        <f t="shared" si="34"/>
        <v>280.94639999999998</v>
      </c>
      <c r="O146" s="11">
        <f t="shared" si="35"/>
        <v>0</v>
      </c>
      <c r="P146" s="11">
        <f t="shared" si="36"/>
        <v>0</v>
      </c>
      <c r="Q146" s="11">
        <f t="shared" si="30"/>
        <v>443.74878807943242</v>
      </c>
      <c r="R146" s="11">
        <f t="shared" si="29"/>
        <v>-217.78530717358987</v>
      </c>
      <c r="S146" s="11">
        <f t="shared" si="27"/>
        <v>0</v>
      </c>
      <c r="T146" s="11">
        <f t="shared" si="28"/>
        <v>0</v>
      </c>
    </row>
    <row r="147" spans="2:20" x14ac:dyDescent="0.2">
      <c r="B147" s="16" t="s">
        <v>6</v>
      </c>
      <c r="C147" s="16">
        <v>137</v>
      </c>
      <c r="D147" s="16">
        <v>137</v>
      </c>
      <c r="E147" s="17">
        <v>0</v>
      </c>
      <c r="F147" s="17">
        <f t="shared" si="37"/>
        <v>0</v>
      </c>
      <c r="G147" s="15">
        <f t="shared" si="38"/>
        <v>2.777777777777778E-2</v>
      </c>
      <c r="H147" s="15">
        <f t="shared" si="39"/>
        <v>0.1</v>
      </c>
      <c r="I147" s="11">
        <f>IF(G147&lt;0,(G147-'Coast Down Run'!H142)*-1,)</f>
        <v>0</v>
      </c>
      <c r="K147" s="11">
        <f t="shared" si="32"/>
        <v>66.361111111111114</v>
      </c>
      <c r="L147" s="11">
        <f t="shared" si="31"/>
        <v>280.94639999999998</v>
      </c>
      <c r="M147" s="11">
        <f t="shared" si="33"/>
        <v>0</v>
      </c>
      <c r="N147" s="11">
        <f t="shared" si="34"/>
        <v>347.30751111111113</v>
      </c>
      <c r="O147" s="11">
        <f t="shared" si="35"/>
        <v>0</v>
      </c>
      <c r="P147" s="11">
        <f t="shared" si="36"/>
        <v>0</v>
      </c>
      <c r="Q147" s="11">
        <f t="shared" si="30"/>
        <v>443.74878807943242</v>
      </c>
      <c r="R147" s="11">
        <f t="shared" si="29"/>
        <v>-217.78530717358987</v>
      </c>
      <c r="S147" s="11">
        <f t="shared" si="27"/>
        <v>0</v>
      </c>
      <c r="T147" s="11">
        <f t="shared" si="28"/>
        <v>0</v>
      </c>
    </row>
    <row r="148" spans="2:20" x14ac:dyDescent="0.2">
      <c r="B148" s="16" t="s">
        <v>6</v>
      </c>
      <c r="C148" s="16">
        <v>138</v>
      </c>
      <c r="D148" s="16">
        <v>138</v>
      </c>
      <c r="E148" s="17">
        <v>0.2</v>
      </c>
      <c r="F148" s="17">
        <f t="shared" si="37"/>
        <v>5.5555555555555559E-2</v>
      </c>
      <c r="G148" s="15">
        <f t="shared" si="38"/>
        <v>0.2638888888888889</v>
      </c>
      <c r="H148" s="15">
        <f t="shared" si="39"/>
        <v>0.95</v>
      </c>
      <c r="I148" s="11">
        <f>IF(G148&lt;0,(G148-'Coast Down Run'!H143)*-1,)</f>
        <v>0</v>
      </c>
      <c r="K148" s="11">
        <f t="shared" si="32"/>
        <v>630.43055555555554</v>
      </c>
      <c r="L148" s="11">
        <f t="shared" si="31"/>
        <v>280.94639999999998</v>
      </c>
      <c r="M148" s="11">
        <f t="shared" si="33"/>
        <v>3.2944564545666884E-3</v>
      </c>
      <c r="N148" s="11">
        <f t="shared" si="34"/>
        <v>911.38025001201004</v>
      </c>
      <c r="O148" s="11">
        <f t="shared" si="35"/>
        <v>50.63223611177834</v>
      </c>
      <c r="P148" s="11">
        <f t="shared" si="36"/>
        <v>5.0632236111778341E-2</v>
      </c>
      <c r="Q148" s="11">
        <f t="shared" si="30"/>
        <v>443.79942031554418</v>
      </c>
      <c r="R148" s="11">
        <f t="shared" si="29"/>
        <v>-217.78530717358987</v>
      </c>
      <c r="S148" s="11">
        <f t="shared" si="27"/>
        <v>0</v>
      </c>
      <c r="T148" s="11">
        <f t="shared" si="28"/>
        <v>0</v>
      </c>
    </row>
    <row r="149" spans="2:20" x14ac:dyDescent="0.2">
      <c r="B149" s="16" t="s">
        <v>6</v>
      </c>
      <c r="C149" s="16">
        <v>139</v>
      </c>
      <c r="D149" s="16">
        <v>139</v>
      </c>
      <c r="E149" s="17">
        <v>1.9</v>
      </c>
      <c r="F149" s="17">
        <f t="shared" si="37"/>
        <v>0.52777777777777779</v>
      </c>
      <c r="G149" s="15">
        <f t="shared" si="38"/>
        <v>0.81944444444444431</v>
      </c>
      <c r="H149" s="15">
        <f t="shared" si="39"/>
        <v>2.9499999999999997</v>
      </c>
      <c r="I149" s="11">
        <f>IF(G149&lt;0,(G149-'Coast Down Run'!H144)*-1,)</f>
        <v>0</v>
      </c>
      <c r="K149" s="11">
        <f t="shared" si="32"/>
        <v>1957.6527777777774</v>
      </c>
      <c r="L149" s="11">
        <f t="shared" si="31"/>
        <v>280.94639999999998</v>
      </c>
      <c r="M149" s="11">
        <f t="shared" si="33"/>
        <v>0.29732469502464359</v>
      </c>
      <c r="N149" s="11">
        <f t="shared" si="34"/>
        <v>2238.8965024728018</v>
      </c>
      <c r="O149" s="11">
        <f t="shared" si="35"/>
        <v>1181.6398207495342</v>
      </c>
      <c r="P149" s="11">
        <f t="shared" si="36"/>
        <v>1.1816398207495342</v>
      </c>
      <c r="Q149" s="11">
        <f t="shared" si="30"/>
        <v>444.98106013629371</v>
      </c>
      <c r="R149" s="11">
        <f t="shared" si="29"/>
        <v>-217.78530717358987</v>
      </c>
      <c r="S149" s="11">
        <f t="shared" si="27"/>
        <v>0</v>
      </c>
      <c r="T149" s="11">
        <f t="shared" si="28"/>
        <v>0</v>
      </c>
    </row>
    <row r="150" spans="2:20" x14ac:dyDescent="0.2">
      <c r="B150" s="16" t="s">
        <v>6</v>
      </c>
      <c r="C150" s="16">
        <v>140</v>
      </c>
      <c r="D150" s="16">
        <v>140</v>
      </c>
      <c r="E150" s="17">
        <v>6.1</v>
      </c>
      <c r="F150" s="17">
        <f t="shared" si="37"/>
        <v>1.6944444444444442</v>
      </c>
      <c r="G150" s="15">
        <f t="shared" si="38"/>
        <v>1.3611111111111109</v>
      </c>
      <c r="H150" s="15">
        <f t="shared" si="39"/>
        <v>4.8999999999999995</v>
      </c>
      <c r="I150" s="11">
        <f>IF(G150&lt;0,(G150-'Coast Down Run'!H145)*-1,)</f>
        <v>0</v>
      </c>
      <c r="K150" s="11">
        <f t="shared" si="32"/>
        <v>3251.6944444444439</v>
      </c>
      <c r="L150" s="11">
        <f t="shared" si="31"/>
        <v>280.94639999999998</v>
      </c>
      <c r="M150" s="11">
        <f t="shared" si="33"/>
        <v>3.0646681168606604</v>
      </c>
      <c r="N150" s="11">
        <f t="shared" si="34"/>
        <v>3535.7055125613042</v>
      </c>
      <c r="O150" s="11">
        <f t="shared" si="35"/>
        <v>5991.0565629510975</v>
      </c>
      <c r="P150" s="11">
        <f t="shared" si="36"/>
        <v>5.9910565629510977</v>
      </c>
      <c r="Q150" s="11">
        <f t="shared" si="30"/>
        <v>450.97211669924479</v>
      </c>
      <c r="R150" s="11">
        <f t="shared" si="29"/>
        <v>-217.78530717358987</v>
      </c>
      <c r="S150" s="11">
        <f t="shared" si="27"/>
        <v>0</v>
      </c>
      <c r="T150" s="11">
        <f t="shared" si="28"/>
        <v>0</v>
      </c>
    </row>
    <row r="151" spans="2:20" x14ac:dyDescent="0.2">
      <c r="B151" s="16" t="s">
        <v>6</v>
      </c>
      <c r="C151" s="16">
        <v>141</v>
      </c>
      <c r="D151" s="16">
        <v>141</v>
      </c>
      <c r="E151" s="17">
        <v>11.7</v>
      </c>
      <c r="F151" s="17">
        <f t="shared" si="37"/>
        <v>3.2499999999999996</v>
      </c>
      <c r="G151" s="15">
        <f t="shared" si="38"/>
        <v>1.4305555555555554</v>
      </c>
      <c r="H151" s="15">
        <f t="shared" si="39"/>
        <v>5.1499999999999995</v>
      </c>
      <c r="I151" s="11">
        <f>IF(G151&lt;0,(G151-'Coast Down Run'!H146)*-1,)</f>
        <v>0</v>
      </c>
      <c r="K151" s="11">
        <f t="shared" si="32"/>
        <v>3417.5972222222217</v>
      </c>
      <c r="L151" s="11">
        <f t="shared" si="31"/>
        <v>280.94639999999998</v>
      </c>
      <c r="M151" s="11">
        <f t="shared" si="33"/>
        <v>11.274453601640843</v>
      </c>
      <c r="N151" s="11">
        <f t="shared" si="34"/>
        <v>3709.8180758238623</v>
      </c>
      <c r="O151" s="11">
        <f t="shared" si="35"/>
        <v>12056.908746427551</v>
      </c>
      <c r="P151" s="11">
        <f t="shared" si="36"/>
        <v>12.056908746427551</v>
      </c>
      <c r="Q151" s="11">
        <f t="shared" si="30"/>
        <v>463.02902544567235</v>
      </c>
      <c r="R151" s="11">
        <f t="shared" si="29"/>
        <v>-217.78530717358987</v>
      </c>
      <c r="S151" s="11">
        <f t="shared" si="27"/>
        <v>0</v>
      </c>
      <c r="T151" s="11">
        <f t="shared" si="28"/>
        <v>0</v>
      </c>
    </row>
    <row r="152" spans="2:20" x14ac:dyDescent="0.2">
      <c r="B152" s="16" t="s">
        <v>6</v>
      </c>
      <c r="C152" s="16">
        <v>142</v>
      </c>
      <c r="D152" s="16">
        <v>142</v>
      </c>
      <c r="E152" s="17">
        <v>16.399999999999999</v>
      </c>
      <c r="F152" s="17">
        <f t="shared" si="37"/>
        <v>4.5555555555555554</v>
      </c>
      <c r="G152" s="15">
        <f t="shared" si="38"/>
        <v>0.99999999999999989</v>
      </c>
      <c r="H152" s="15">
        <f t="shared" si="39"/>
        <v>3.5999999999999996</v>
      </c>
      <c r="I152" s="11">
        <f>IF(G152&lt;0,(G152-'Coast Down Run'!H147)*-1,)</f>
        <v>0</v>
      </c>
      <c r="K152" s="11">
        <f t="shared" si="32"/>
        <v>2388.9999999999995</v>
      </c>
      <c r="L152" s="11">
        <f t="shared" si="31"/>
        <v>280.94639999999998</v>
      </c>
      <c r="M152" s="11">
        <f t="shared" si="33"/>
        <v>22.151925200506408</v>
      </c>
      <c r="N152" s="11">
        <f t="shared" si="34"/>
        <v>2692.0983252005058</v>
      </c>
      <c r="O152" s="11">
        <f t="shared" si="35"/>
        <v>12264.00348146897</v>
      </c>
      <c r="P152" s="11">
        <f t="shared" si="36"/>
        <v>12.26400348146897</v>
      </c>
      <c r="Q152" s="11">
        <f t="shared" si="30"/>
        <v>475.29302892714134</v>
      </c>
      <c r="R152" s="11">
        <f t="shared" si="29"/>
        <v>-217.78530717358987</v>
      </c>
      <c r="S152" s="11">
        <f t="shared" si="27"/>
        <v>0</v>
      </c>
      <c r="T152" s="11">
        <f t="shared" si="28"/>
        <v>0</v>
      </c>
    </row>
    <row r="153" spans="2:20" x14ac:dyDescent="0.2">
      <c r="B153" s="16" t="s">
        <v>6</v>
      </c>
      <c r="C153" s="16">
        <v>143</v>
      </c>
      <c r="D153" s="16">
        <v>143</v>
      </c>
      <c r="E153" s="17">
        <v>18.899999999999999</v>
      </c>
      <c r="F153" s="17">
        <f t="shared" si="37"/>
        <v>5.2499999999999991</v>
      </c>
      <c r="G153" s="15">
        <f t="shared" si="38"/>
        <v>0.4861111111111111</v>
      </c>
      <c r="H153" s="15">
        <f t="shared" si="39"/>
        <v>1.75</v>
      </c>
      <c r="I153" s="11">
        <f>IF(G153&lt;0,(G153-'Coast Down Run'!H148)*-1,)</f>
        <v>0</v>
      </c>
      <c r="K153" s="11">
        <f t="shared" si="32"/>
        <v>1161.3194444444443</v>
      </c>
      <c r="L153" s="11">
        <f t="shared" si="31"/>
        <v>280.94639999999998</v>
      </c>
      <c r="M153" s="11">
        <f t="shared" si="33"/>
        <v>29.420319753394153</v>
      </c>
      <c r="N153" s="11">
        <f t="shared" si="34"/>
        <v>1471.6861641978385</v>
      </c>
      <c r="O153" s="11">
        <f t="shared" si="35"/>
        <v>7726.3523620386504</v>
      </c>
      <c r="P153" s="11">
        <f t="shared" si="36"/>
        <v>7.7263523620386501</v>
      </c>
      <c r="Q153" s="11">
        <f t="shared" si="30"/>
        <v>483.01938128917999</v>
      </c>
      <c r="R153" s="11">
        <f t="shared" si="29"/>
        <v>-217.78530717358987</v>
      </c>
      <c r="S153" s="11">
        <f t="shared" si="27"/>
        <v>0</v>
      </c>
      <c r="T153" s="11">
        <f t="shared" si="28"/>
        <v>0</v>
      </c>
    </row>
    <row r="154" spans="2:20" x14ac:dyDescent="0.2">
      <c r="B154" s="16" t="s">
        <v>6</v>
      </c>
      <c r="C154" s="16">
        <v>144</v>
      </c>
      <c r="D154" s="16">
        <v>144</v>
      </c>
      <c r="E154" s="17">
        <v>19.899999999999999</v>
      </c>
      <c r="F154" s="17">
        <f t="shared" si="37"/>
        <v>5.5277777777777777</v>
      </c>
      <c r="G154" s="15">
        <f t="shared" si="38"/>
        <v>0.26388888888888917</v>
      </c>
      <c r="H154" s="15">
        <f t="shared" si="39"/>
        <v>0.95000000000000107</v>
      </c>
      <c r="I154" s="11">
        <f>IF(G154&lt;0,(G154-'Coast Down Run'!H149)*-1,)</f>
        <v>0</v>
      </c>
      <c r="K154" s="11">
        <f t="shared" si="32"/>
        <v>630.43055555555623</v>
      </c>
      <c r="L154" s="11">
        <f t="shared" si="31"/>
        <v>280.94639999999998</v>
      </c>
      <c r="M154" s="11">
        <f t="shared" si="33"/>
        <v>32.615942514323848</v>
      </c>
      <c r="N154" s="11">
        <f t="shared" si="34"/>
        <v>943.99289806987997</v>
      </c>
      <c r="O154" s="11">
        <f t="shared" si="35"/>
        <v>5218.1829643307256</v>
      </c>
      <c r="P154" s="11">
        <f t="shared" si="36"/>
        <v>5.2181829643307251</v>
      </c>
      <c r="Q154" s="11">
        <f t="shared" si="30"/>
        <v>488.2375642535107</v>
      </c>
      <c r="R154" s="11">
        <f t="shared" si="29"/>
        <v>-217.78530717358987</v>
      </c>
      <c r="S154" s="11">
        <f t="shared" si="27"/>
        <v>0</v>
      </c>
      <c r="T154" s="11">
        <f t="shared" si="28"/>
        <v>0</v>
      </c>
    </row>
    <row r="155" spans="2:20" x14ac:dyDescent="0.2">
      <c r="B155" s="16" t="s">
        <v>6</v>
      </c>
      <c r="C155" s="16">
        <v>145</v>
      </c>
      <c r="D155" s="16">
        <v>145</v>
      </c>
      <c r="E155" s="17">
        <v>20.8</v>
      </c>
      <c r="F155" s="17">
        <f t="shared" si="37"/>
        <v>5.7777777777777777</v>
      </c>
      <c r="G155" s="15">
        <f t="shared" si="38"/>
        <v>0.40277777777777807</v>
      </c>
      <c r="H155" s="15">
        <f t="shared" si="39"/>
        <v>1.4500000000000011</v>
      </c>
      <c r="I155" s="11">
        <f>IF(G155&lt;0,(G155-'Coast Down Run'!H150)*-1,)</f>
        <v>0</v>
      </c>
      <c r="K155" s="11">
        <f t="shared" si="32"/>
        <v>962.23611111111177</v>
      </c>
      <c r="L155" s="11">
        <f t="shared" si="31"/>
        <v>280.94639999999998</v>
      </c>
      <c r="M155" s="11">
        <f t="shared" si="33"/>
        <v>35.632841012593296</v>
      </c>
      <c r="N155" s="11">
        <f t="shared" si="34"/>
        <v>1278.815352123705</v>
      </c>
      <c r="O155" s="11">
        <f t="shared" si="35"/>
        <v>7388.7109233814062</v>
      </c>
      <c r="P155" s="11">
        <f t="shared" si="36"/>
        <v>7.3887109233814066</v>
      </c>
      <c r="Q155" s="11">
        <f t="shared" si="30"/>
        <v>495.62627517689208</v>
      </c>
      <c r="R155" s="11">
        <f t="shared" si="29"/>
        <v>-217.78530717358987</v>
      </c>
      <c r="S155" s="11">
        <f t="shared" si="27"/>
        <v>0</v>
      </c>
      <c r="T155" s="11">
        <f t="shared" si="28"/>
        <v>0</v>
      </c>
    </row>
    <row r="156" spans="2:20" x14ac:dyDescent="0.2">
      <c r="B156" s="16" t="s">
        <v>6</v>
      </c>
      <c r="C156" s="16">
        <v>146</v>
      </c>
      <c r="D156" s="16">
        <v>146</v>
      </c>
      <c r="E156" s="17">
        <v>22.8</v>
      </c>
      <c r="F156" s="17">
        <f t="shared" si="37"/>
        <v>6.333333333333333</v>
      </c>
      <c r="G156" s="15">
        <f t="shared" si="38"/>
        <v>0.63888888888888862</v>
      </c>
      <c r="H156" s="15">
        <f t="shared" si="39"/>
        <v>2.2999999999999989</v>
      </c>
      <c r="I156" s="11">
        <f>IF(G156&lt;0,(G156-'Coast Down Run'!H151)*-1,)</f>
        <v>0</v>
      </c>
      <c r="K156" s="11">
        <f t="shared" si="32"/>
        <v>1526.305555555555</v>
      </c>
      <c r="L156" s="11">
        <f t="shared" si="31"/>
        <v>280.94639999999998</v>
      </c>
      <c r="M156" s="11">
        <f t="shared" si="33"/>
        <v>42.814756083548673</v>
      </c>
      <c r="N156" s="11">
        <f t="shared" si="34"/>
        <v>1850.0667116391037</v>
      </c>
      <c r="O156" s="11">
        <f t="shared" si="35"/>
        <v>11717.089173714323</v>
      </c>
      <c r="P156" s="11">
        <f t="shared" si="36"/>
        <v>11.717089173714323</v>
      </c>
      <c r="Q156" s="11">
        <f t="shared" si="30"/>
        <v>507.34336435060641</v>
      </c>
      <c r="R156" s="11">
        <f t="shared" si="29"/>
        <v>-217.78530717358987</v>
      </c>
      <c r="S156" s="11">
        <f t="shared" si="27"/>
        <v>0</v>
      </c>
      <c r="T156" s="11">
        <f t="shared" si="28"/>
        <v>0</v>
      </c>
    </row>
    <row r="157" spans="2:20" x14ac:dyDescent="0.2">
      <c r="B157" s="16" t="s">
        <v>6</v>
      </c>
      <c r="C157" s="16">
        <v>147</v>
      </c>
      <c r="D157" s="16">
        <v>147</v>
      </c>
      <c r="E157" s="17">
        <v>25.4</v>
      </c>
      <c r="F157" s="17">
        <f t="shared" si="37"/>
        <v>7.0555555555555554</v>
      </c>
      <c r="G157" s="15">
        <f t="shared" si="38"/>
        <v>0.68055555555555536</v>
      </c>
      <c r="H157" s="15">
        <f t="shared" si="39"/>
        <v>2.4499999999999993</v>
      </c>
      <c r="I157" s="11">
        <f>IF(G157&lt;0,(G157-'Coast Down Run'!H152)*-1,)</f>
        <v>0</v>
      </c>
      <c r="K157" s="11">
        <f t="shared" si="32"/>
        <v>1625.8472222222217</v>
      </c>
      <c r="L157" s="11">
        <f t="shared" si="31"/>
        <v>280.94639999999998</v>
      </c>
      <c r="M157" s="11">
        <f t="shared" si="33"/>
        <v>53.136288155706104</v>
      </c>
      <c r="N157" s="11">
        <f t="shared" si="34"/>
        <v>1959.9299103779279</v>
      </c>
      <c r="O157" s="11">
        <f t="shared" si="35"/>
        <v>13828.394367666491</v>
      </c>
      <c r="P157" s="11">
        <f t="shared" si="36"/>
        <v>13.82839436766649</v>
      </c>
      <c r="Q157" s="11">
        <f t="shared" si="30"/>
        <v>521.17175871827294</v>
      </c>
      <c r="R157" s="11">
        <f t="shared" si="29"/>
        <v>-217.78530717358987</v>
      </c>
      <c r="S157" s="11">
        <f t="shared" si="27"/>
        <v>0</v>
      </c>
      <c r="T157" s="11">
        <f t="shared" si="28"/>
        <v>0</v>
      </c>
    </row>
    <row r="158" spans="2:20" x14ac:dyDescent="0.2">
      <c r="B158" s="16" t="s">
        <v>6</v>
      </c>
      <c r="C158" s="16">
        <v>148</v>
      </c>
      <c r="D158" s="16">
        <v>148</v>
      </c>
      <c r="E158" s="17">
        <v>27.7</v>
      </c>
      <c r="F158" s="17">
        <f t="shared" si="37"/>
        <v>7.6944444444444438</v>
      </c>
      <c r="G158" s="15">
        <f t="shared" si="38"/>
        <v>0.5277777777777779</v>
      </c>
      <c r="H158" s="15">
        <f t="shared" si="39"/>
        <v>1.9000000000000004</v>
      </c>
      <c r="I158" s="11">
        <f>IF(G158&lt;0,(G158-'Coast Down Run'!H153)*-1,)</f>
        <v>0</v>
      </c>
      <c r="K158" s="11">
        <f t="shared" si="32"/>
        <v>1260.8611111111113</v>
      </c>
      <c r="L158" s="11">
        <f t="shared" si="31"/>
        <v>280.94639999999998</v>
      </c>
      <c r="M158" s="11">
        <f t="shared" si="33"/>
        <v>63.195087325611844</v>
      </c>
      <c r="N158" s="11">
        <f t="shared" si="34"/>
        <v>1605.0025984367232</v>
      </c>
      <c r="O158" s="11">
        <f t="shared" si="35"/>
        <v>12349.603326860342</v>
      </c>
      <c r="P158" s="11">
        <f t="shared" si="36"/>
        <v>12.349603326860342</v>
      </c>
      <c r="Q158" s="11">
        <f t="shared" si="30"/>
        <v>533.52136204513329</v>
      </c>
      <c r="R158" s="11">
        <f t="shared" si="29"/>
        <v>-217.78530717358987</v>
      </c>
      <c r="S158" s="11">
        <f t="shared" si="27"/>
        <v>0</v>
      </c>
      <c r="T158" s="11">
        <f t="shared" si="28"/>
        <v>0</v>
      </c>
    </row>
    <row r="159" spans="2:20" x14ac:dyDescent="0.2">
      <c r="B159" s="16" t="s">
        <v>6</v>
      </c>
      <c r="C159" s="16">
        <v>149</v>
      </c>
      <c r="D159" s="16">
        <v>149</v>
      </c>
      <c r="E159" s="17">
        <v>29.2</v>
      </c>
      <c r="F159" s="17">
        <f t="shared" si="37"/>
        <v>8.1111111111111107</v>
      </c>
      <c r="G159" s="15">
        <f t="shared" si="38"/>
        <v>0.29166666666666685</v>
      </c>
      <c r="H159" s="15">
        <f t="shared" si="39"/>
        <v>1.0500000000000007</v>
      </c>
      <c r="I159" s="11">
        <f>IF(G159&lt;0,(G159-'Coast Down Run'!H154)*-1,)</f>
        <v>0</v>
      </c>
      <c r="K159" s="11">
        <f t="shared" si="32"/>
        <v>696.79166666666708</v>
      </c>
      <c r="L159" s="11">
        <f t="shared" si="31"/>
        <v>280.94639999999998</v>
      </c>
      <c r="M159" s="11">
        <f t="shared" si="33"/>
        <v>70.224633785543503</v>
      </c>
      <c r="N159" s="11">
        <f t="shared" si="34"/>
        <v>1047.9627004522106</v>
      </c>
      <c r="O159" s="11">
        <f t="shared" si="35"/>
        <v>8500.141903667929</v>
      </c>
      <c r="P159" s="11">
        <f t="shared" si="36"/>
        <v>8.5001419036679291</v>
      </c>
      <c r="Q159" s="11">
        <f t="shared" si="30"/>
        <v>542.02150394880118</v>
      </c>
      <c r="R159" s="11">
        <f t="shared" si="29"/>
        <v>-217.78530717358987</v>
      </c>
      <c r="S159" s="11">
        <f t="shared" si="27"/>
        <v>0</v>
      </c>
      <c r="T159" s="11">
        <f t="shared" si="28"/>
        <v>0</v>
      </c>
    </row>
    <row r="160" spans="2:20" x14ac:dyDescent="0.2">
      <c r="B160" s="16" t="s">
        <v>6</v>
      </c>
      <c r="C160" s="16">
        <v>150</v>
      </c>
      <c r="D160" s="16">
        <v>150</v>
      </c>
      <c r="E160" s="17">
        <v>29.8</v>
      </c>
      <c r="F160" s="17">
        <f t="shared" si="37"/>
        <v>8.2777777777777786</v>
      </c>
      <c r="G160" s="15">
        <f t="shared" si="38"/>
        <v>2.7777777777777679E-2</v>
      </c>
      <c r="H160" s="15">
        <f t="shared" si="39"/>
        <v>9.9999999999999645E-2</v>
      </c>
      <c r="I160" s="11">
        <f>IF(G160&lt;0,(G160-'Coast Down Run'!H155)*-1,)</f>
        <v>0</v>
      </c>
      <c r="K160" s="11">
        <f t="shared" si="32"/>
        <v>66.361111111110873</v>
      </c>
      <c r="L160" s="11">
        <f t="shared" si="31"/>
        <v>280.94639999999998</v>
      </c>
      <c r="M160" s="11">
        <f t="shared" si="33"/>
        <v>73.140227747835056</v>
      </c>
      <c r="N160" s="11">
        <f t="shared" si="34"/>
        <v>420.44773885894591</v>
      </c>
      <c r="O160" s="11">
        <f t="shared" si="35"/>
        <v>3480.372949443497</v>
      </c>
      <c r="P160" s="11">
        <f t="shared" si="36"/>
        <v>3.4803729494434972</v>
      </c>
      <c r="Q160" s="11">
        <f t="shared" si="30"/>
        <v>545.50187689824463</v>
      </c>
      <c r="R160" s="11">
        <f t="shared" si="29"/>
        <v>-217.78530717358987</v>
      </c>
      <c r="S160" s="11">
        <f t="shared" si="27"/>
        <v>0</v>
      </c>
      <c r="T160" s="11">
        <f t="shared" si="28"/>
        <v>0</v>
      </c>
    </row>
    <row r="161" spans="2:20" x14ac:dyDescent="0.2">
      <c r="B161" s="16" t="s">
        <v>6</v>
      </c>
      <c r="C161" s="16">
        <v>151</v>
      </c>
      <c r="D161" s="16">
        <v>151</v>
      </c>
      <c r="E161" s="17">
        <v>29.4</v>
      </c>
      <c r="F161" s="17">
        <f t="shared" si="37"/>
        <v>8.1666666666666661</v>
      </c>
      <c r="G161" s="15">
        <f t="shared" si="38"/>
        <v>-0.36111111111111133</v>
      </c>
      <c r="H161" s="15">
        <f t="shared" si="39"/>
        <v>-1.3000000000000007</v>
      </c>
      <c r="I161" s="11">
        <f>IF(G161&lt;0,(G161-'Coast Down Run'!H156)*-1,)</f>
        <v>0.36111111111111133</v>
      </c>
      <c r="K161" s="11">
        <f t="shared" si="32"/>
        <v>-862.69444444444491</v>
      </c>
      <c r="L161" s="11">
        <f t="shared" si="31"/>
        <v>280.94639999999998</v>
      </c>
      <c r="M161" s="11">
        <f t="shared" si="33"/>
        <v>71.18990952673154</v>
      </c>
      <c r="N161" s="11">
        <f t="shared" si="34"/>
        <v>-510.55813491771346</v>
      </c>
      <c r="O161" s="11">
        <f t="shared" si="35"/>
        <v>-4169.5581018279927</v>
      </c>
      <c r="P161" s="11">
        <f t="shared" si="36"/>
        <v>-4.1695581018279926</v>
      </c>
      <c r="Q161" s="11">
        <f t="shared" si="30"/>
        <v>545.50187689824463</v>
      </c>
      <c r="R161" s="11">
        <f t="shared" si="29"/>
        <v>-221.95486527541786</v>
      </c>
      <c r="S161" s="11">
        <f t="shared" si="27"/>
        <v>4.1695581018279926</v>
      </c>
      <c r="T161" s="11">
        <f t="shared" si="28"/>
        <v>9.316945915425082</v>
      </c>
    </row>
    <row r="162" spans="2:20" x14ac:dyDescent="0.2">
      <c r="B162" s="16" t="s">
        <v>6</v>
      </c>
      <c r="C162" s="16">
        <v>152</v>
      </c>
      <c r="D162" s="16">
        <v>152</v>
      </c>
      <c r="E162" s="17">
        <v>27.2</v>
      </c>
      <c r="F162" s="17">
        <f t="shared" si="37"/>
        <v>7.5555555555555554</v>
      </c>
      <c r="G162" s="15">
        <f t="shared" si="38"/>
        <v>-0.94444444444444398</v>
      </c>
      <c r="H162" s="15">
        <f t="shared" si="39"/>
        <v>-3.3999999999999986</v>
      </c>
      <c r="I162" s="11">
        <f>IF(G162&lt;0,(G162-'Coast Down Run'!H157)*-1,)</f>
        <v>0.94444444444444398</v>
      </c>
      <c r="K162" s="11">
        <f t="shared" si="32"/>
        <v>-2256.2777777777765</v>
      </c>
      <c r="L162" s="11">
        <f t="shared" si="31"/>
        <v>280.94639999999998</v>
      </c>
      <c r="M162" s="11">
        <f t="shared" si="33"/>
        <v>60.934266583665455</v>
      </c>
      <c r="N162" s="11">
        <f t="shared" si="34"/>
        <v>-1914.3971111941109</v>
      </c>
      <c r="O162" s="11">
        <f t="shared" si="35"/>
        <v>-14464.333729022172</v>
      </c>
      <c r="P162" s="11">
        <f t="shared" si="36"/>
        <v>-14.464333729022172</v>
      </c>
      <c r="Q162" s="11">
        <f t="shared" si="30"/>
        <v>545.50187689824463</v>
      </c>
      <c r="R162" s="11">
        <f t="shared" si="29"/>
        <v>-236.41919900444003</v>
      </c>
      <c r="S162" s="11">
        <f t="shared" si="27"/>
        <v>14.464333729022172</v>
      </c>
      <c r="T162" s="11">
        <f t="shared" si="28"/>
        <v>25.846067515077145</v>
      </c>
    </row>
    <row r="163" spans="2:20" x14ac:dyDescent="0.2">
      <c r="B163" s="16" t="s">
        <v>6</v>
      </c>
      <c r="C163" s="16">
        <v>153</v>
      </c>
      <c r="D163" s="16">
        <v>153</v>
      </c>
      <c r="E163" s="17">
        <v>22.6</v>
      </c>
      <c r="F163" s="17">
        <f t="shared" si="37"/>
        <v>6.2777777777777777</v>
      </c>
      <c r="G163" s="15">
        <f t="shared" si="38"/>
        <v>-1.3749999999999998</v>
      </c>
      <c r="H163" s="15">
        <f t="shared" si="39"/>
        <v>-4.9499999999999993</v>
      </c>
      <c r="I163" s="11">
        <f>IF(G163&lt;0,(G163-'Coast Down Run'!H158)*-1,)</f>
        <v>1.3749999999999998</v>
      </c>
      <c r="K163" s="11">
        <f t="shared" si="32"/>
        <v>-3284.8749999999995</v>
      </c>
      <c r="L163" s="11">
        <f t="shared" si="31"/>
        <v>280.94639999999998</v>
      </c>
      <c r="M163" s="11">
        <f t="shared" si="33"/>
        <v>42.066914468362036</v>
      </c>
      <c r="N163" s="11">
        <f t="shared" si="34"/>
        <v>-2961.8616855316377</v>
      </c>
      <c r="O163" s="11">
        <f t="shared" si="35"/>
        <v>-18593.909470281949</v>
      </c>
      <c r="P163" s="11">
        <f t="shared" si="36"/>
        <v>-18.59390947028195</v>
      </c>
      <c r="Q163" s="11">
        <f t="shared" si="30"/>
        <v>545.50187689824463</v>
      </c>
      <c r="R163" s="11">
        <f t="shared" si="29"/>
        <v>-255.01310847472197</v>
      </c>
      <c r="S163" s="11">
        <f t="shared" si="27"/>
        <v>18.59390947028195</v>
      </c>
      <c r="T163" s="11">
        <f t="shared" si="28"/>
        <v>41.823213782658271</v>
      </c>
    </row>
    <row r="164" spans="2:20" x14ac:dyDescent="0.2">
      <c r="B164" s="16" t="s">
        <v>6</v>
      </c>
      <c r="C164" s="16">
        <v>154</v>
      </c>
      <c r="D164" s="16">
        <v>154</v>
      </c>
      <c r="E164" s="17">
        <v>17.3</v>
      </c>
      <c r="F164" s="17">
        <f t="shared" si="37"/>
        <v>4.8055555555555554</v>
      </c>
      <c r="G164" s="15">
        <f t="shared" si="38"/>
        <v>-1.2916666666666667</v>
      </c>
      <c r="H164" s="15">
        <f t="shared" si="39"/>
        <v>-4.6500000000000004</v>
      </c>
      <c r="I164" s="11">
        <f>IF(G164&lt;0,(G164-'Coast Down Run'!H159)*-1,)</f>
        <v>1.2916666666666667</v>
      </c>
      <c r="K164" s="11">
        <f t="shared" si="32"/>
        <v>-3085.791666666667</v>
      </c>
      <c r="L164" s="11">
        <f t="shared" si="31"/>
        <v>280.94639999999998</v>
      </c>
      <c r="M164" s="11">
        <f t="shared" si="33"/>
        <v>24.6499468071816</v>
      </c>
      <c r="N164" s="11">
        <f t="shared" si="34"/>
        <v>-2780.1953198594856</v>
      </c>
      <c r="O164" s="11">
        <f t="shared" si="35"/>
        <v>-13360.383064880305</v>
      </c>
      <c r="P164" s="11">
        <f t="shared" si="36"/>
        <v>-13.360383064880304</v>
      </c>
      <c r="Q164" s="11">
        <f t="shared" si="30"/>
        <v>545.50187689824463</v>
      </c>
      <c r="R164" s="11">
        <f t="shared" si="29"/>
        <v>-268.3734915396023</v>
      </c>
      <c r="S164" s="11">
        <f t="shared" si="27"/>
        <v>13.360383064880304</v>
      </c>
      <c r="T164" s="11">
        <f t="shared" si="28"/>
        <v>51.205991424454474</v>
      </c>
    </row>
    <row r="165" spans="2:20" x14ac:dyDescent="0.2">
      <c r="B165" s="16" t="s">
        <v>6</v>
      </c>
      <c r="C165" s="16">
        <v>155</v>
      </c>
      <c r="D165" s="16">
        <v>155</v>
      </c>
      <c r="E165" s="17">
        <v>13.3</v>
      </c>
      <c r="F165" s="17">
        <f t="shared" si="37"/>
        <v>3.6944444444444446</v>
      </c>
      <c r="G165" s="15">
        <f t="shared" si="38"/>
        <v>-0.73611111111111116</v>
      </c>
      <c r="H165" s="15">
        <f t="shared" si="39"/>
        <v>-2.6500000000000004</v>
      </c>
      <c r="I165" s="11">
        <f>IF(G165&lt;0,(G165-'Coast Down Run'!H160)*-1,)</f>
        <v>0.73611111111111116</v>
      </c>
      <c r="K165" s="11">
        <f t="shared" si="32"/>
        <v>-1758.5694444444446</v>
      </c>
      <c r="L165" s="11">
        <f t="shared" si="31"/>
        <v>280.94639999999998</v>
      </c>
      <c r="M165" s="11">
        <f t="shared" si="33"/>
        <v>14.568910056207537</v>
      </c>
      <c r="N165" s="11">
        <f t="shared" si="34"/>
        <v>-1463.0541343882369</v>
      </c>
      <c r="O165" s="11">
        <f t="shared" si="35"/>
        <v>-5405.1722187120977</v>
      </c>
      <c r="P165" s="11">
        <f t="shared" si="36"/>
        <v>-5.4051722187120976</v>
      </c>
      <c r="Q165" s="11">
        <f t="shared" si="30"/>
        <v>545.50187689824463</v>
      </c>
      <c r="R165" s="11">
        <f t="shared" si="29"/>
        <v>-273.77866375831439</v>
      </c>
      <c r="S165" s="11">
        <f t="shared" si="27"/>
        <v>5.4051722187120976</v>
      </c>
      <c r="T165" s="11">
        <f t="shared" si="28"/>
        <v>53.908577533810522</v>
      </c>
    </row>
    <row r="166" spans="2:20" x14ac:dyDescent="0.2">
      <c r="B166" s="16" t="s">
        <v>6</v>
      </c>
      <c r="C166" s="16">
        <v>156</v>
      </c>
      <c r="D166" s="16">
        <v>156</v>
      </c>
      <c r="E166" s="17">
        <v>12</v>
      </c>
      <c r="F166" s="17">
        <f t="shared" si="37"/>
        <v>3.333333333333333</v>
      </c>
      <c r="G166" s="15">
        <f t="shared" si="38"/>
        <v>-9.7222222222222363E-2</v>
      </c>
      <c r="H166" s="15">
        <f t="shared" si="39"/>
        <v>-0.35000000000000053</v>
      </c>
      <c r="I166" s="11">
        <f>IF(G166&lt;0,(G166-'Coast Down Run'!H161)*-1,)</f>
        <v>9.7222222222222363E-2</v>
      </c>
      <c r="K166" s="11">
        <f t="shared" si="32"/>
        <v>-232.26388888888923</v>
      </c>
      <c r="L166" s="11">
        <f t="shared" si="31"/>
        <v>280.94639999999998</v>
      </c>
      <c r="M166" s="11">
        <f t="shared" si="33"/>
        <v>11.860043236440074</v>
      </c>
      <c r="N166" s="11">
        <f t="shared" si="34"/>
        <v>60.542554347550833</v>
      </c>
      <c r="O166" s="11">
        <f t="shared" si="35"/>
        <v>201.80851449183609</v>
      </c>
      <c r="P166" s="11">
        <f t="shared" si="36"/>
        <v>0.20180851449183609</v>
      </c>
      <c r="Q166" s="11">
        <f t="shared" si="30"/>
        <v>545.70368541273649</v>
      </c>
      <c r="R166" s="11">
        <f t="shared" si="29"/>
        <v>-273.77866375831439</v>
      </c>
      <c r="S166" s="11">
        <f t="shared" si="27"/>
        <v>0</v>
      </c>
      <c r="T166" s="11">
        <f t="shared" si="28"/>
        <v>0</v>
      </c>
    </row>
    <row r="167" spans="2:20" x14ac:dyDescent="0.2">
      <c r="B167" s="16" t="s">
        <v>6</v>
      </c>
      <c r="C167" s="16">
        <v>157</v>
      </c>
      <c r="D167" s="16">
        <v>157</v>
      </c>
      <c r="E167" s="17">
        <v>12.6</v>
      </c>
      <c r="F167" s="17">
        <f t="shared" si="37"/>
        <v>3.5</v>
      </c>
      <c r="G167" s="15">
        <f t="shared" si="38"/>
        <v>0.29166666666666663</v>
      </c>
      <c r="H167" s="15">
        <f t="shared" si="39"/>
        <v>1.0499999999999998</v>
      </c>
      <c r="I167" s="11">
        <f>IF(G167&lt;0,(G167-'Coast Down Run'!H162)*-1,)</f>
        <v>0</v>
      </c>
      <c r="K167" s="11">
        <f t="shared" si="32"/>
        <v>696.79166666666663</v>
      </c>
      <c r="L167" s="11">
        <f t="shared" si="31"/>
        <v>280.94639999999998</v>
      </c>
      <c r="M167" s="11">
        <f t="shared" si="33"/>
        <v>13.075697668175184</v>
      </c>
      <c r="N167" s="11">
        <f t="shared" si="34"/>
        <v>990.81376433484172</v>
      </c>
      <c r="O167" s="11">
        <f t="shared" si="35"/>
        <v>3467.848175171946</v>
      </c>
      <c r="P167" s="11">
        <f t="shared" si="36"/>
        <v>3.4678481751719459</v>
      </c>
      <c r="Q167" s="11">
        <f t="shared" si="30"/>
        <v>549.17153358790847</v>
      </c>
      <c r="R167" s="11">
        <f t="shared" si="29"/>
        <v>-273.77866375831439</v>
      </c>
      <c r="S167" s="11">
        <f t="shared" si="27"/>
        <v>0</v>
      </c>
      <c r="T167" s="11">
        <f t="shared" si="28"/>
        <v>0</v>
      </c>
    </row>
    <row r="168" spans="2:20" x14ac:dyDescent="0.2">
      <c r="B168" s="16" t="s">
        <v>6</v>
      </c>
      <c r="C168" s="16">
        <v>158</v>
      </c>
      <c r="D168" s="16">
        <v>158</v>
      </c>
      <c r="E168" s="17">
        <v>14.1</v>
      </c>
      <c r="F168" s="17">
        <f t="shared" si="37"/>
        <v>3.9166666666666665</v>
      </c>
      <c r="G168" s="15">
        <f t="shared" si="38"/>
        <v>0.63888888888888884</v>
      </c>
      <c r="H168" s="15">
        <f t="shared" si="39"/>
        <v>2.2999999999999998</v>
      </c>
      <c r="I168" s="11">
        <f>IF(G168&lt;0,(G168-'Coast Down Run'!H163)*-1,)</f>
        <v>0</v>
      </c>
      <c r="K168" s="11">
        <f t="shared" si="32"/>
        <v>1526.3055555555554</v>
      </c>
      <c r="L168" s="11">
        <f t="shared" si="31"/>
        <v>280.94639999999998</v>
      </c>
      <c r="M168" s="11">
        <f t="shared" si="33"/>
        <v>16.37427219331008</v>
      </c>
      <c r="N168" s="11">
        <f t="shared" si="34"/>
        <v>1823.6262277488656</v>
      </c>
      <c r="O168" s="11">
        <f t="shared" si="35"/>
        <v>7142.5360586830566</v>
      </c>
      <c r="P168" s="11">
        <f t="shared" si="36"/>
        <v>7.1425360586830564</v>
      </c>
      <c r="Q168" s="11">
        <f t="shared" si="30"/>
        <v>556.31406964659152</v>
      </c>
      <c r="R168" s="11">
        <f t="shared" si="29"/>
        <v>-273.77866375831439</v>
      </c>
      <c r="S168" s="11">
        <f t="shared" si="27"/>
        <v>0</v>
      </c>
      <c r="T168" s="11">
        <f t="shared" si="28"/>
        <v>0</v>
      </c>
    </row>
    <row r="169" spans="2:20" x14ac:dyDescent="0.2">
      <c r="B169" s="16" t="s">
        <v>6</v>
      </c>
      <c r="C169" s="16">
        <v>159</v>
      </c>
      <c r="D169" s="16">
        <v>159</v>
      </c>
      <c r="E169" s="17">
        <v>17.2</v>
      </c>
      <c r="F169" s="17">
        <f t="shared" si="37"/>
        <v>4.7777777777777777</v>
      </c>
      <c r="G169" s="15">
        <f t="shared" si="38"/>
        <v>0.83333333333333359</v>
      </c>
      <c r="H169" s="15">
        <f t="shared" si="39"/>
        <v>3.0000000000000009</v>
      </c>
      <c r="I169" s="11">
        <f>IF(G169&lt;0,(G169-'Coast Down Run'!H164)*-1,)</f>
        <v>0</v>
      </c>
      <c r="K169" s="11">
        <f t="shared" si="32"/>
        <v>1990.8333333333339</v>
      </c>
      <c r="L169" s="11">
        <f t="shared" si="31"/>
        <v>280.94639999999998</v>
      </c>
      <c r="M169" s="11">
        <f t="shared" si="33"/>
        <v>24.365799937975222</v>
      </c>
      <c r="N169" s="11">
        <f t="shared" si="34"/>
        <v>2296.145533271309</v>
      </c>
      <c r="O169" s="11">
        <f t="shared" si="35"/>
        <v>10970.473103407365</v>
      </c>
      <c r="P169" s="11">
        <f t="shared" si="36"/>
        <v>10.970473103407365</v>
      </c>
      <c r="Q169" s="11">
        <f t="shared" si="30"/>
        <v>567.28454274999888</v>
      </c>
      <c r="R169" s="11">
        <f t="shared" si="29"/>
        <v>-273.77866375831439</v>
      </c>
      <c r="S169" s="11">
        <f t="shared" si="27"/>
        <v>0</v>
      </c>
      <c r="T169" s="11">
        <f t="shared" si="28"/>
        <v>0</v>
      </c>
    </row>
    <row r="170" spans="2:20" x14ac:dyDescent="0.2">
      <c r="B170" s="16" t="s">
        <v>6</v>
      </c>
      <c r="C170" s="16">
        <v>160</v>
      </c>
      <c r="D170" s="16">
        <v>160</v>
      </c>
      <c r="E170" s="17">
        <v>20.100000000000001</v>
      </c>
      <c r="F170" s="17">
        <f t="shared" si="37"/>
        <v>5.5833333333333339</v>
      </c>
      <c r="G170" s="15">
        <f t="shared" si="38"/>
        <v>0.86111111111111094</v>
      </c>
      <c r="H170" s="15">
        <f t="shared" si="39"/>
        <v>3.0999999999999996</v>
      </c>
      <c r="I170" s="11">
        <f>IF(G170&lt;0,(G170-'Coast Down Run'!H165)*-1,)</f>
        <v>0</v>
      </c>
      <c r="K170" s="11">
        <f t="shared" si="32"/>
        <v>2057.1944444444439</v>
      </c>
      <c r="L170" s="11">
        <f t="shared" si="31"/>
        <v>280.94639999999998</v>
      </c>
      <c r="M170" s="11">
        <f t="shared" si="33"/>
        <v>33.274833805237193</v>
      </c>
      <c r="N170" s="11">
        <f t="shared" si="34"/>
        <v>2371.4156782496807</v>
      </c>
      <c r="O170" s="11">
        <f t="shared" si="35"/>
        <v>13240.404203560718</v>
      </c>
      <c r="P170" s="11">
        <f t="shared" si="36"/>
        <v>13.240404203560718</v>
      </c>
      <c r="Q170" s="11">
        <f t="shared" si="30"/>
        <v>580.52494695355961</v>
      </c>
      <c r="R170" s="11">
        <f t="shared" si="29"/>
        <v>-273.77866375831439</v>
      </c>
      <c r="S170" s="11">
        <f t="shared" si="27"/>
        <v>0</v>
      </c>
      <c r="T170" s="11">
        <f t="shared" si="28"/>
        <v>0</v>
      </c>
    </row>
    <row r="171" spans="2:20" x14ac:dyDescent="0.2">
      <c r="B171" s="16" t="s">
        <v>6</v>
      </c>
      <c r="C171" s="16">
        <v>161</v>
      </c>
      <c r="D171" s="16">
        <v>161</v>
      </c>
      <c r="E171" s="17">
        <v>23.4</v>
      </c>
      <c r="F171" s="17">
        <f t="shared" si="37"/>
        <v>6.4999999999999991</v>
      </c>
      <c r="G171" s="15">
        <f t="shared" si="38"/>
        <v>0.74999999999999978</v>
      </c>
      <c r="H171" s="15">
        <f t="shared" si="39"/>
        <v>2.6999999999999993</v>
      </c>
      <c r="I171" s="11">
        <f>IF(G171&lt;0,(G171-'Coast Down Run'!H166)*-1,)</f>
        <v>0</v>
      </c>
      <c r="K171" s="11">
        <f t="shared" si="32"/>
        <v>1791.7499999999995</v>
      </c>
      <c r="L171" s="11">
        <f t="shared" si="31"/>
        <v>280.94639999999998</v>
      </c>
      <c r="M171" s="11">
        <f t="shared" si="33"/>
        <v>45.097814406563373</v>
      </c>
      <c r="N171" s="11">
        <f t="shared" si="34"/>
        <v>2117.7942144065628</v>
      </c>
      <c r="O171" s="11">
        <f t="shared" si="35"/>
        <v>13765.662393642657</v>
      </c>
      <c r="P171" s="11">
        <f t="shared" si="36"/>
        <v>13.765662393642657</v>
      </c>
      <c r="Q171" s="11">
        <f t="shared" si="30"/>
        <v>594.29060934720223</v>
      </c>
      <c r="R171" s="11">
        <f t="shared" si="29"/>
        <v>-273.77866375831439</v>
      </c>
      <c r="S171" s="11">
        <f t="shared" si="27"/>
        <v>0</v>
      </c>
      <c r="T171" s="11">
        <f t="shared" si="28"/>
        <v>0</v>
      </c>
    </row>
    <row r="172" spans="2:20" x14ac:dyDescent="0.2">
      <c r="B172" s="16" t="s">
        <v>6</v>
      </c>
      <c r="C172" s="16">
        <v>162</v>
      </c>
      <c r="D172" s="16">
        <v>162</v>
      </c>
      <c r="E172" s="17">
        <v>25.5</v>
      </c>
      <c r="F172" s="17">
        <f t="shared" si="37"/>
        <v>7.083333333333333</v>
      </c>
      <c r="G172" s="15">
        <f t="shared" si="38"/>
        <v>0.5833333333333337</v>
      </c>
      <c r="H172" s="15">
        <f t="shared" si="39"/>
        <v>2.1000000000000014</v>
      </c>
      <c r="I172" s="11">
        <f>IF(G172&lt;0,(G172-'Coast Down Run'!H167)*-1,)</f>
        <v>0</v>
      </c>
      <c r="K172" s="11">
        <f t="shared" si="32"/>
        <v>1393.5833333333342</v>
      </c>
      <c r="L172" s="11">
        <f t="shared" si="31"/>
        <v>280.94639999999998</v>
      </c>
      <c r="M172" s="11">
        <f t="shared" si="33"/>
        <v>53.555507739549718</v>
      </c>
      <c r="N172" s="11">
        <f t="shared" si="34"/>
        <v>1728.0852410728839</v>
      </c>
      <c r="O172" s="11">
        <f t="shared" si="35"/>
        <v>12240.603790932928</v>
      </c>
      <c r="P172" s="11">
        <f t="shared" si="36"/>
        <v>12.240603790932928</v>
      </c>
      <c r="Q172" s="11">
        <f t="shared" si="30"/>
        <v>606.53121313813517</v>
      </c>
      <c r="R172" s="11">
        <f t="shared" si="29"/>
        <v>-273.77866375831439</v>
      </c>
      <c r="S172" s="11">
        <f t="shared" si="27"/>
        <v>0</v>
      </c>
      <c r="T172" s="11">
        <f t="shared" si="28"/>
        <v>0</v>
      </c>
    </row>
    <row r="173" spans="2:20" x14ac:dyDescent="0.2">
      <c r="B173" s="16" t="s">
        <v>6</v>
      </c>
      <c r="C173" s="16">
        <v>163</v>
      </c>
      <c r="D173" s="16">
        <v>163</v>
      </c>
      <c r="E173" s="17">
        <v>27.6</v>
      </c>
      <c r="F173" s="17">
        <f t="shared" si="37"/>
        <v>7.666666666666667</v>
      </c>
      <c r="G173" s="15">
        <f t="shared" si="38"/>
        <v>0.55555555555555558</v>
      </c>
      <c r="H173" s="15">
        <f t="shared" si="39"/>
        <v>2</v>
      </c>
      <c r="I173" s="11">
        <f>IF(G173&lt;0,(G173-'Coast Down Run'!H168)*-1,)</f>
        <v>0</v>
      </c>
      <c r="K173" s="11">
        <f t="shared" si="32"/>
        <v>1327.2222222222222</v>
      </c>
      <c r="L173" s="11">
        <f t="shared" si="31"/>
        <v>280.94639999999998</v>
      </c>
      <c r="M173" s="11">
        <f t="shared" si="33"/>
        <v>62.73962872076801</v>
      </c>
      <c r="N173" s="11">
        <f t="shared" si="34"/>
        <v>1670.9082509429902</v>
      </c>
      <c r="O173" s="11">
        <f t="shared" si="35"/>
        <v>12810.296590562926</v>
      </c>
      <c r="P173" s="11">
        <f t="shared" si="36"/>
        <v>12.810296590562926</v>
      </c>
      <c r="Q173" s="11">
        <f t="shared" si="30"/>
        <v>619.34150972869804</v>
      </c>
      <c r="R173" s="11">
        <f t="shared" si="29"/>
        <v>-273.77866375831439</v>
      </c>
      <c r="S173" s="11">
        <f t="shared" si="27"/>
        <v>0</v>
      </c>
      <c r="T173" s="11">
        <f t="shared" si="28"/>
        <v>0</v>
      </c>
    </row>
    <row r="174" spans="2:20" x14ac:dyDescent="0.2">
      <c r="B174" s="16" t="s">
        <v>6</v>
      </c>
      <c r="C174" s="16">
        <v>164</v>
      </c>
      <c r="D174" s="16">
        <v>164</v>
      </c>
      <c r="E174" s="17">
        <v>29.5</v>
      </c>
      <c r="F174" s="17">
        <f t="shared" si="37"/>
        <v>8.1944444444444446</v>
      </c>
      <c r="G174" s="15">
        <f t="shared" si="38"/>
        <v>0.4861111111111111</v>
      </c>
      <c r="H174" s="15">
        <f t="shared" si="39"/>
        <v>1.75</v>
      </c>
      <c r="I174" s="11">
        <f>IF(G174&lt;0,(G174-'Coast Down Run'!H169)*-1,)</f>
        <v>0</v>
      </c>
      <c r="K174" s="11">
        <f t="shared" si="32"/>
        <v>1161.3194444444443</v>
      </c>
      <c r="L174" s="11">
        <f t="shared" si="31"/>
        <v>280.94639999999998</v>
      </c>
      <c r="M174" s="11">
        <f t="shared" si="33"/>
        <v>71.6750182396665</v>
      </c>
      <c r="N174" s="11">
        <f t="shared" si="34"/>
        <v>1513.9408626841109</v>
      </c>
      <c r="O174" s="11">
        <f t="shared" si="35"/>
        <v>12405.904291439243</v>
      </c>
      <c r="P174" s="11">
        <f t="shared" si="36"/>
        <v>12.405904291439244</v>
      </c>
      <c r="Q174" s="11">
        <f t="shared" si="30"/>
        <v>631.74741402013728</v>
      </c>
      <c r="R174" s="11">
        <f t="shared" si="29"/>
        <v>-273.77866375831439</v>
      </c>
      <c r="S174" s="11">
        <f t="shared" si="27"/>
        <v>0</v>
      </c>
      <c r="T174" s="11">
        <f t="shared" si="28"/>
        <v>0</v>
      </c>
    </row>
    <row r="175" spans="2:20" x14ac:dyDescent="0.2">
      <c r="B175" s="16" t="s">
        <v>6</v>
      </c>
      <c r="C175" s="16">
        <v>165</v>
      </c>
      <c r="D175" s="16">
        <v>165</v>
      </c>
      <c r="E175" s="17">
        <v>31.1</v>
      </c>
      <c r="F175" s="17">
        <f t="shared" si="37"/>
        <v>8.6388888888888893</v>
      </c>
      <c r="G175" s="15">
        <f t="shared" si="38"/>
        <v>0.36111111111111133</v>
      </c>
      <c r="H175" s="15">
        <f t="shared" si="39"/>
        <v>1.3000000000000007</v>
      </c>
      <c r="I175" s="11">
        <f>IF(G175&lt;0,(G175-'Coast Down Run'!H170)*-1,)</f>
        <v>0</v>
      </c>
      <c r="K175" s="11">
        <f t="shared" si="32"/>
        <v>862.69444444444491</v>
      </c>
      <c r="L175" s="11">
        <f t="shared" si="31"/>
        <v>280.94639999999998</v>
      </c>
      <c r="M175" s="11">
        <f t="shared" si="33"/>
        <v>79.660780685536167</v>
      </c>
      <c r="N175" s="11">
        <f t="shared" si="34"/>
        <v>1223.3016251299809</v>
      </c>
      <c r="O175" s="11">
        <f t="shared" si="35"/>
        <v>10567.966817095114</v>
      </c>
      <c r="P175" s="11">
        <f t="shared" si="36"/>
        <v>10.567966817095114</v>
      </c>
      <c r="Q175" s="11">
        <f t="shared" si="30"/>
        <v>642.3153808372324</v>
      </c>
      <c r="R175" s="11">
        <f t="shared" si="29"/>
        <v>-273.77866375831439</v>
      </c>
      <c r="S175" s="11">
        <f t="shared" si="27"/>
        <v>0</v>
      </c>
      <c r="T175" s="11">
        <f t="shared" si="28"/>
        <v>0</v>
      </c>
    </row>
    <row r="176" spans="2:20" x14ac:dyDescent="0.2">
      <c r="B176" s="16" t="s">
        <v>6</v>
      </c>
      <c r="C176" s="16">
        <v>166</v>
      </c>
      <c r="D176" s="16">
        <v>166</v>
      </c>
      <c r="E176" s="17">
        <v>32.1</v>
      </c>
      <c r="F176" s="17">
        <f t="shared" si="37"/>
        <v>8.9166666666666661</v>
      </c>
      <c r="G176" s="15">
        <f t="shared" si="38"/>
        <v>0.29166666666666685</v>
      </c>
      <c r="H176" s="15">
        <f t="shared" si="39"/>
        <v>1.0500000000000007</v>
      </c>
      <c r="I176" s="11">
        <f>IF(G176&lt;0,(G176-'Coast Down Run'!H171)*-1,)</f>
        <v>0</v>
      </c>
      <c r="K176" s="11">
        <f t="shared" si="32"/>
        <v>696.79166666666708</v>
      </c>
      <c r="L176" s="11">
        <f t="shared" si="31"/>
        <v>280.94639999999998</v>
      </c>
      <c r="M176" s="11">
        <f t="shared" si="33"/>
        <v>84.8660218837515</v>
      </c>
      <c r="N176" s="11">
        <f t="shared" si="34"/>
        <v>1062.6040885504185</v>
      </c>
      <c r="O176" s="11">
        <f t="shared" si="35"/>
        <v>9474.8864562412309</v>
      </c>
      <c r="P176" s="11">
        <f t="shared" si="36"/>
        <v>9.4748864562412312</v>
      </c>
      <c r="Q176" s="11">
        <f t="shared" si="30"/>
        <v>651.79026729347368</v>
      </c>
      <c r="R176" s="11">
        <f t="shared" si="29"/>
        <v>-273.77866375831439</v>
      </c>
      <c r="S176" s="11">
        <f t="shared" si="27"/>
        <v>0</v>
      </c>
      <c r="T176" s="11">
        <f t="shared" si="28"/>
        <v>0</v>
      </c>
    </row>
    <row r="177" spans="2:20" x14ac:dyDescent="0.2">
      <c r="B177" s="16" t="s">
        <v>6</v>
      </c>
      <c r="C177" s="16">
        <v>167</v>
      </c>
      <c r="D177" s="16">
        <v>167</v>
      </c>
      <c r="E177" s="17">
        <v>33.200000000000003</v>
      </c>
      <c r="F177" s="17">
        <f t="shared" si="37"/>
        <v>9.2222222222222232</v>
      </c>
      <c r="G177" s="15">
        <f t="shared" si="38"/>
        <v>0.43055555555555575</v>
      </c>
      <c r="H177" s="15">
        <f t="shared" si="39"/>
        <v>1.5500000000000007</v>
      </c>
      <c r="I177" s="11">
        <f>IF(G177&lt;0,(G177-'Coast Down Run'!H172)*-1,)</f>
        <v>0</v>
      </c>
      <c r="K177" s="11">
        <f t="shared" si="32"/>
        <v>1028.5972222222226</v>
      </c>
      <c r="L177" s="11">
        <f t="shared" si="31"/>
        <v>280.94639999999998</v>
      </c>
      <c r="M177" s="11">
        <f t="shared" si="33"/>
        <v>90.782042062039679</v>
      </c>
      <c r="N177" s="11">
        <f t="shared" si="34"/>
        <v>1400.3256642842623</v>
      </c>
      <c r="O177" s="11">
        <f t="shared" si="35"/>
        <v>12914.11445951042</v>
      </c>
      <c r="P177" s="11">
        <f t="shared" si="36"/>
        <v>12.91411445951042</v>
      </c>
      <c r="Q177" s="11">
        <f t="shared" si="30"/>
        <v>664.70438175298409</v>
      </c>
      <c r="R177" s="11">
        <f t="shared" si="29"/>
        <v>-273.77866375831439</v>
      </c>
      <c r="S177" s="11">
        <f t="shared" ref="S177:S240" si="40">IF(P177&lt;0,P177*-1,)</f>
        <v>0</v>
      </c>
      <c r="T177" s="11">
        <f t="shared" ref="T177:T240" si="41">IF(S177&gt;0,T176+((S177+S178)/2*(C178-C177)),0)</f>
        <v>0</v>
      </c>
    </row>
    <row r="178" spans="2:20" x14ac:dyDescent="0.2">
      <c r="B178" s="16" t="s">
        <v>6</v>
      </c>
      <c r="C178" s="16">
        <v>168</v>
      </c>
      <c r="D178" s="16">
        <v>168</v>
      </c>
      <c r="E178" s="17">
        <v>35.200000000000003</v>
      </c>
      <c r="F178" s="17">
        <f t="shared" si="37"/>
        <v>9.7777777777777786</v>
      </c>
      <c r="G178" s="15">
        <f t="shared" si="38"/>
        <v>0.55555555555555558</v>
      </c>
      <c r="H178" s="15">
        <f t="shared" si="39"/>
        <v>2</v>
      </c>
      <c r="I178" s="11">
        <f>IF(G178&lt;0,(G178-'Coast Down Run'!H173)*-1,)</f>
        <v>0</v>
      </c>
      <c r="K178" s="11">
        <f t="shared" si="32"/>
        <v>1327.2222222222222</v>
      </c>
      <c r="L178" s="11">
        <f t="shared" si="31"/>
        <v>280.94639999999998</v>
      </c>
      <c r="M178" s="11">
        <f t="shared" si="33"/>
        <v>102.04908313665774</v>
      </c>
      <c r="N178" s="11">
        <f t="shared" si="34"/>
        <v>1710.21770535888</v>
      </c>
      <c r="O178" s="11">
        <f t="shared" si="35"/>
        <v>16722.128674620162</v>
      </c>
      <c r="P178" s="11">
        <f t="shared" si="36"/>
        <v>16.722128674620162</v>
      </c>
      <c r="Q178" s="11">
        <f t="shared" si="30"/>
        <v>681.42651042760428</v>
      </c>
      <c r="R178" s="11">
        <f t="shared" si="29"/>
        <v>-273.77866375831439</v>
      </c>
      <c r="S178" s="11">
        <f t="shared" si="40"/>
        <v>0</v>
      </c>
      <c r="T178" s="11">
        <f t="shared" si="41"/>
        <v>0</v>
      </c>
    </row>
    <row r="179" spans="2:20" x14ac:dyDescent="0.2">
      <c r="B179" s="16" t="s">
        <v>6</v>
      </c>
      <c r="C179" s="16">
        <v>169</v>
      </c>
      <c r="D179" s="16">
        <v>169</v>
      </c>
      <c r="E179" s="17">
        <v>37.200000000000003</v>
      </c>
      <c r="F179" s="17">
        <f t="shared" si="37"/>
        <v>10.333333333333334</v>
      </c>
      <c r="G179" s="15">
        <f t="shared" si="38"/>
        <v>0.38888888888888851</v>
      </c>
      <c r="H179" s="15">
        <f t="shared" si="39"/>
        <v>1.3999999999999986</v>
      </c>
      <c r="I179" s="11">
        <f>IF(G179&lt;0,(G179-'Coast Down Run'!H174)*-1,)</f>
        <v>0</v>
      </c>
      <c r="K179" s="11">
        <f t="shared" si="32"/>
        <v>929.05555555555463</v>
      </c>
      <c r="L179" s="11">
        <f t="shared" si="31"/>
        <v>280.94639999999998</v>
      </c>
      <c r="M179" s="11">
        <f t="shared" si="33"/>
        <v>113.97501550218914</v>
      </c>
      <c r="N179" s="11">
        <f t="shared" si="34"/>
        <v>1323.9769710577436</v>
      </c>
      <c r="O179" s="11">
        <f t="shared" si="35"/>
        <v>13681.095367596685</v>
      </c>
      <c r="P179" s="11">
        <f t="shared" si="36"/>
        <v>13.681095367596685</v>
      </c>
      <c r="Q179" s="11">
        <f t="shared" si="30"/>
        <v>695.10760579520093</v>
      </c>
      <c r="R179" s="11">
        <f t="shared" si="29"/>
        <v>-273.77866375831439</v>
      </c>
      <c r="S179" s="11">
        <f t="shared" si="40"/>
        <v>0</v>
      </c>
      <c r="T179" s="11">
        <f t="shared" si="41"/>
        <v>0</v>
      </c>
    </row>
    <row r="180" spans="2:20" x14ac:dyDescent="0.2">
      <c r="B180" s="16" t="s">
        <v>6</v>
      </c>
      <c r="C180" s="16">
        <v>170</v>
      </c>
      <c r="D180" s="16">
        <v>170</v>
      </c>
      <c r="E180" s="17">
        <v>38</v>
      </c>
      <c r="F180" s="17">
        <f t="shared" si="37"/>
        <v>10.555555555555555</v>
      </c>
      <c r="G180" s="15">
        <f t="shared" si="38"/>
        <v>2.7777777777777186E-2</v>
      </c>
      <c r="H180" s="15">
        <f t="shared" si="39"/>
        <v>9.9999999999997868E-2</v>
      </c>
      <c r="I180" s="11">
        <f>IF(G180&lt;0,(G180-'Coast Down Run'!H175)*-1,)</f>
        <v>0</v>
      </c>
      <c r="K180" s="11">
        <f t="shared" si="32"/>
        <v>66.361111111109693</v>
      </c>
      <c r="L180" s="11">
        <f t="shared" si="31"/>
        <v>280.94639999999998</v>
      </c>
      <c r="M180" s="11">
        <f t="shared" si="33"/>
        <v>118.92987800985743</v>
      </c>
      <c r="N180" s="11">
        <f t="shared" si="34"/>
        <v>466.23738912096707</v>
      </c>
      <c r="O180" s="11">
        <f t="shared" si="35"/>
        <v>4921.3946629435413</v>
      </c>
      <c r="P180" s="11">
        <f t="shared" si="36"/>
        <v>4.9213946629435412</v>
      </c>
      <c r="Q180" s="11">
        <f t="shared" si="30"/>
        <v>700.02900045814442</v>
      </c>
      <c r="R180" s="11">
        <f t="shared" si="29"/>
        <v>-273.77866375831439</v>
      </c>
      <c r="S180" s="11">
        <f t="shared" si="40"/>
        <v>0</v>
      </c>
      <c r="T180" s="11">
        <f t="shared" si="41"/>
        <v>0</v>
      </c>
    </row>
    <row r="181" spans="2:20" x14ac:dyDescent="0.2">
      <c r="B181" s="16" t="s">
        <v>6</v>
      </c>
      <c r="C181" s="16">
        <v>171</v>
      </c>
      <c r="D181" s="16">
        <v>171</v>
      </c>
      <c r="E181" s="17">
        <v>37.4</v>
      </c>
      <c r="F181" s="17">
        <f t="shared" si="37"/>
        <v>10.388888888888888</v>
      </c>
      <c r="G181" s="15">
        <f t="shared" si="38"/>
        <v>-0.40277777777777757</v>
      </c>
      <c r="H181" s="15">
        <f t="shared" si="39"/>
        <v>-1.4499999999999993</v>
      </c>
      <c r="I181" s="11">
        <f>IF(G181&lt;0,(G181-'Coast Down Run'!H176)*-1,)</f>
        <v>0.40277777777777757</v>
      </c>
      <c r="K181" s="11">
        <f t="shared" si="32"/>
        <v>-962.23611111111063</v>
      </c>
      <c r="L181" s="11">
        <f t="shared" si="31"/>
        <v>280.94639999999998</v>
      </c>
      <c r="M181" s="11">
        <f t="shared" si="33"/>
        <v>115.20384775974247</v>
      </c>
      <c r="N181" s="11">
        <f t="shared" si="34"/>
        <v>-566.08586335136806</v>
      </c>
      <c r="O181" s="11">
        <f t="shared" si="35"/>
        <v>-5881.0031359281011</v>
      </c>
      <c r="P181" s="11">
        <f t="shared" si="36"/>
        <v>-5.8810031359281014</v>
      </c>
      <c r="Q181" s="11">
        <f t="shared" si="30"/>
        <v>700.02900045814442</v>
      </c>
      <c r="R181" s="11">
        <f t="shared" si="29"/>
        <v>-279.65966689424249</v>
      </c>
      <c r="S181" s="11">
        <f t="shared" si="40"/>
        <v>5.8810031359281014</v>
      </c>
      <c r="T181" s="11">
        <f t="shared" si="41"/>
        <v>11.428554549525387</v>
      </c>
    </row>
    <row r="182" spans="2:20" x14ac:dyDescent="0.2">
      <c r="B182" s="16" t="s">
        <v>6</v>
      </c>
      <c r="C182" s="16">
        <v>172</v>
      </c>
      <c r="D182" s="16">
        <v>172</v>
      </c>
      <c r="E182" s="17">
        <v>35.1</v>
      </c>
      <c r="F182" s="17">
        <f t="shared" si="37"/>
        <v>9.75</v>
      </c>
      <c r="G182" s="15">
        <f t="shared" si="38"/>
        <v>-0.88888888888888862</v>
      </c>
      <c r="H182" s="15">
        <f t="shared" si="39"/>
        <v>-3.1999999999999993</v>
      </c>
      <c r="I182" s="11">
        <f>IF(G182&lt;0,(G182-'Coast Down Run'!H177)*-1,)</f>
        <v>0.88888888888888862</v>
      </c>
      <c r="K182" s="11">
        <f t="shared" si="32"/>
        <v>-2123.5555555555547</v>
      </c>
      <c r="L182" s="11">
        <f t="shared" si="31"/>
        <v>280.94639999999998</v>
      </c>
      <c r="M182" s="11">
        <f t="shared" si="33"/>
        <v>101.47008241476763</v>
      </c>
      <c r="N182" s="11">
        <f t="shared" si="34"/>
        <v>-1741.1390731407871</v>
      </c>
      <c r="O182" s="11">
        <f t="shared" si="35"/>
        <v>-16976.105963122674</v>
      </c>
      <c r="P182" s="11">
        <f t="shared" si="36"/>
        <v>-16.976105963122674</v>
      </c>
      <c r="Q182" s="11">
        <f t="shared" si="30"/>
        <v>700.02900045814442</v>
      </c>
      <c r="R182" s="11">
        <f t="shared" si="29"/>
        <v>-296.63577285736517</v>
      </c>
      <c r="S182" s="11">
        <f t="shared" si="40"/>
        <v>16.976105963122674</v>
      </c>
      <c r="T182" s="11">
        <f t="shared" si="41"/>
        <v>29.795053443840594</v>
      </c>
    </row>
    <row r="183" spans="2:20" x14ac:dyDescent="0.2">
      <c r="B183" s="16" t="s">
        <v>6</v>
      </c>
      <c r="C183" s="16">
        <v>173</v>
      </c>
      <c r="D183" s="16">
        <v>173</v>
      </c>
      <c r="E183" s="17">
        <v>31</v>
      </c>
      <c r="F183" s="17">
        <f t="shared" si="37"/>
        <v>8.6111111111111107</v>
      </c>
      <c r="G183" s="15">
        <f t="shared" si="38"/>
        <v>-1.1111111111111112</v>
      </c>
      <c r="H183" s="15">
        <f t="shared" si="39"/>
        <v>-4</v>
      </c>
      <c r="I183" s="11">
        <f>IF(G183&lt;0,(G183-'Coast Down Run'!H178)*-1,)</f>
        <v>1.1111111111111112</v>
      </c>
      <c r="K183" s="11">
        <f t="shared" si="32"/>
        <v>-2654.4444444444443</v>
      </c>
      <c r="L183" s="11">
        <f t="shared" si="31"/>
        <v>280.94639999999998</v>
      </c>
      <c r="M183" s="11">
        <f t="shared" si="33"/>
        <v>79.149316320964672</v>
      </c>
      <c r="N183" s="11">
        <f t="shared" si="34"/>
        <v>-2294.3487281234798</v>
      </c>
      <c r="O183" s="11">
        <f t="shared" si="35"/>
        <v>-19756.891825507741</v>
      </c>
      <c r="P183" s="11">
        <f t="shared" si="36"/>
        <v>-19.75689182550774</v>
      </c>
      <c r="Q183" s="11">
        <f t="shared" si="30"/>
        <v>700.02900045814442</v>
      </c>
      <c r="R183" s="11">
        <f t="shared" si="29"/>
        <v>-316.39266468287292</v>
      </c>
      <c r="S183" s="11">
        <f t="shared" si="40"/>
        <v>19.75689182550774</v>
      </c>
      <c r="T183" s="11">
        <f t="shared" si="41"/>
        <v>45.506993499791101</v>
      </c>
    </row>
    <row r="184" spans="2:20" x14ac:dyDescent="0.2">
      <c r="B184" s="16" t="s">
        <v>6</v>
      </c>
      <c r="C184" s="16">
        <v>174</v>
      </c>
      <c r="D184" s="16">
        <v>174</v>
      </c>
      <c r="E184" s="17">
        <v>27.1</v>
      </c>
      <c r="F184" s="17">
        <f t="shared" si="37"/>
        <v>7.5277777777777777</v>
      </c>
      <c r="G184" s="15">
        <f t="shared" si="38"/>
        <v>-0.79166666666666652</v>
      </c>
      <c r="H184" s="15">
        <f t="shared" si="39"/>
        <v>-2.8499999999999996</v>
      </c>
      <c r="I184" s="11">
        <f>IF(G184&lt;0,(G184-'Coast Down Run'!H179)*-1,)</f>
        <v>0.79166666666666652</v>
      </c>
      <c r="K184" s="11">
        <f t="shared" si="32"/>
        <v>-1891.2916666666663</v>
      </c>
      <c r="L184" s="11">
        <f t="shared" si="31"/>
        <v>280.94639999999998</v>
      </c>
      <c r="M184" s="11">
        <f t="shared" si="33"/>
        <v>60.487044119958028</v>
      </c>
      <c r="N184" s="11">
        <f t="shared" si="34"/>
        <v>-1549.8582225467082</v>
      </c>
      <c r="O184" s="11">
        <f t="shared" si="35"/>
        <v>-11666.988286393276</v>
      </c>
      <c r="P184" s="11">
        <f t="shared" si="36"/>
        <v>-11.666988286393277</v>
      </c>
      <c r="Q184" s="11">
        <f t="shared" si="30"/>
        <v>700.02900045814442</v>
      </c>
      <c r="R184" s="11">
        <f t="shared" si="29"/>
        <v>-328.05965296926621</v>
      </c>
      <c r="S184" s="11">
        <f t="shared" si="40"/>
        <v>11.666988286393277</v>
      </c>
      <c r="T184" s="11">
        <f t="shared" si="41"/>
        <v>52.499881209844524</v>
      </c>
    </row>
    <row r="185" spans="2:20" x14ac:dyDescent="0.2">
      <c r="B185" s="16" t="s">
        <v>6</v>
      </c>
      <c r="C185" s="16">
        <v>175</v>
      </c>
      <c r="D185" s="16">
        <v>175</v>
      </c>
      <c r="E185" s="17">
        <v>25.3</v>
      </c>
      <c r="F185" s="17">
        <f t="shared" si="37"/>
        <v>7.0277777777777777</v>
      </c>
      <c r="G185" s="15">
        <f t="shared" si="38"/>
        <v>-0.27777777777777779</v>
      </c>
      <c r="H185" s="15">
        <f t="shared" si="39"/>
        <v>-1</v>
      </c>
      <c r="I185" s="11">
        <f>IF(G185&lt;0,(G185-'Coast Down Run'!H180)*-1,)</f>
        <v>0.27777777777777779</v>
      </c>
      <c r="K185" s="11">
        <f t="shared" si="32"/>
        <v>-663.61111111111109</v>
      </c>
      <c r="L185" s="11">
        <f t="shared" si="31"/>
        <v>280.94639999999998</v>
      </c>
      <c r="M185" s="11">
        <f t="shared" si="33"/>
        <v>52.718715800089782</v>
      </c>
      <c r="N185" s="11">
        <f t="shared" si="34"/>
        <v>-329.94599531102131</v>
      </c>
      <c r="O185" s="11">
        <f t="shared" si="35"/>
        <v>-2318.7871337135662</v>
      </c>
      <c r="P185" s="11">
        <f t="shared" si="36"/>
        <v>-2.3187871337135664</v>
      </c>
      <c r="Q185" s="11">
        <f t="shared" si="30"/>
        <v>700.02900045814442</v>
      </c>
      <c r="R185" s="11">
        <f t="shared" si="29"/>
        <v>-330.37844010297977</v>
      </c>
      <c r="S185" s="11">
        <f t="shared" si="40"/>
        <v>2.3187871337135664</v>
      </c>
      <c r="T185" s="11">
        <f t="shared" si="41"/>
        <v>53.659274776701309</v>
      </c>
    </row>
    <row r="186" spans="2:20" x14ac:dyDescent="0.2">
      <c r="B186" s="16" t="s">
        <v>6</v>
      </c>
      <c r="C186" s="16">
        <v>176</v>
      </c>
      <c r="D186" s="16">
        <v>176</v>
      </c>
      <c r="E186" s="17">
        <v>25.1</v>
      </c>
      <c r="F186" s="17">
        <f t="shared" si="37"/>
        <v>6.9722222222222223</v>
      </c>
      <c r="G186" s="15">
        <f t="shared" si="38"/>
        <v>8.3333333333333037E-2</v>
      </c>
      <c r="H186" s="15">
        <f t="shared" si="39"/>
        <v>0.29999999999999893</v>
      </c>
      <c r="I186" s="11">
        <f>IF(G186&lt;0,(G186-'Coast Down Run'!H181)*-1,)</f>
        <v>0</v>
      </c>
      <c r="K186" s="11">
        <f t="shared" si="32"/>
        <v>199.08333333333263</v>
      </c>
      <c r="L186" s="11">
        <f t="shared" si="31"/>
        <v>280.94639999999998</v>
      </c>
      <c r="M186" s="11">
        <f t="shared" si="33"/>
        <v>51.888512773538977</v>
      </c>
      <c r="N186" s="11">
        <f t="shared" si="34"/>
        <v>531.91824610687161</v>
      </c>
      <c r="O186" s="11">
        <f t="shared" si="35"/>
        <v>3708.6522159117994</v>
      </c>
      <c r="P186" s="11">
        <f t="shared" si="36"/>
        <v>3.7086522159117994</v>
      </c>
      <c r="Q186" s="11">
        <f t="shared" si="30"/>
        <v>703.73765267405622</v>
      </c>
      <c r="R186" s="11">
        <f t="shared" si="29"/>
        <v>-330.37844010297977</v>
      </c>
      <c r="S186" s="11">
        <f t="shared" si="40"/>
        <v>0</v>
      </c>
      <c r="T186" s="11">
        <f t="shared" si="41"/>
        <v>0</v>
      </c>
    </row>
    <row r="187" spans="2:20" x14ac:dyDescent="0.2">
      <c r="B187" s="16" t="s">
        <v>6</v>
      </c>
      <c r="C187" s="16">
        <v>177</v>
      </c>
      <c r="D187" s="16">
        <v>177</v>
      </c>
      <c r="E187" s="17">
        <v>25.9</v>
      </c>
      <c r="F187" s="17">
        <f t="shared" si="37"/>
        <v>7.1944444444444438</v>
      </c>
      <c r="G187" s="15">
        <f t="shared" si="38"/>
        <v>0.37499999999999989</v>
      </c>
      <c r="H187" s="15">
        <f t="shared" si="39"/>
        <v>1.3499999999999996</v>
      </c>
      <c r="I187" s="11">
        <f>IF(G187&lt;0,(G187-'Coast Down Run'!H182)*-1,)</f>
        <v>0</v>
      </c>
      <c r="K187" s="11">
        <f t="shared" si="32"/>
        <v>895.87499999999977</v>
      </c>
      <c r="L187" s="11">
        <f t="shared" si="31"/>
        <v>280.94639999999998</v>
      </c>
      <c r="M187" s="11">
        <f t="shared" si="33"/>
        <v>55.248858357196987</v>
      </c>
      <c r="N187" s="11">
        <f t="shared" si="34"/>
        <v>1232.0702583571967</v>
      </c>
      <c r="O187" s="11">
        <f t="shared" si="35"/>
        <v>8864.0610254031653</v>
      </c>
      <c r="P187" s="11">
        <f t="shared" si="36"/>
        <v>8.8640610254031653</v>
      </c>
      <c r="Q187" s="11">
        <f t="shared" si="30"/>
        <v>712.60171369945942</v>
      </c>
      <c r="R187" s="11">
        <f t="shared" si="29"/>
        <v>-330.37844010297977</v>
      </c>
      <c r="S187" s="11">
        <f t="shared" si="40"/>
        <v>0</v>
      </c>
      <c r="T187" s="11">
        <f t="shared" si="41"/>
        <v>0</v>
      </c>
    </row>
    <row r="188" spans="2:20" x14ac:dyDescent="0.2">
      <c r="B188" s="16" t="s">
        <v>6</v>
      </c>
      <c r="C188" s="16">
        <v>178</v>
      </c>
      <c r="D188" s="16">
        <v>178</v>
      </c>
      <c r="E188" s="17">
        <v>27.8</v>
      </c>
      <c r="F188" s="17">
        <f t="shared" si="37"/>
        <v>7.7222222222222223</v>
      </c>
      <c r="G188" s="15">
        <f t="shared" si="38"/>
        <v>0.45833333333333343</v>
      </c>
      <c r="H188" s="15">
        <f t="shared" si="39"/>
        <v>1.6500000000000004</v>
      </c>
      <c r="I188" s="11">
        <f>IF(G188&lt;0,(G188-'Coast Down Run'!H183)*-1,)</f>
        <v>0</v>
      </c>
      <c r="K188" s="11">
        <f t="shared" si="32"/>
        <v>1094.9583333333335</v>
      </c>
      <c r="L188" s="11">
        <f t="shared" si="31"/>
        <v>280.94639999999998</v>
      </c>
      <c r="M188" s="11">
        <f t="shared" si="33"/>
        <v>63.652193158682977</v>
      </c>
      <c r="N188" s="11">
        <f t="shared" si="34"/>
        <v>1439.5569264920166</v>
      </c>
      <c r="O188" s="11">
        <f t="shared" si="35"/>
        <v>11116.578487910572</v>
      </c>
      <c r="P188" s="11">
        <f t="shared" si="36"/>
        <v>11.116578487910573</v>
      </c>
      <c r="Q188" s="11">
        <f t="shared" si="30"/>
        <v>723.71829218737003</v>
      </c>
      <c r="R188" s="11">
        <f t="shared" ref="R188:R251" si="42">IF(P188&lt;0,R187+P188,R187)</f>
        <v>-330.37844010297977</v>
      </c>
      <c r="S188" s="11">
        <f t="shared" si="40"/>
        <v>0</v>
      </c>
      <c r="T188" s="11">
        <f t="shared" si="41"/>
        <v>0</v>
      </c>
    </row>
    <row r="189" spans="2:20" x14ac:dyDescent="0.2">
      <c r="B189" s="16" t="s">
        <v>6</v>
      </c>
      <c r="C189" s="16">
        <v>179</v>
      </c>
      <c r="D189" s="16">
        <v>179</v>
      </c>
      <c r="E189" s="17">
        <v>29.2</v>
      </c>
      <c r="F189" s="17">
        <f t="shared" si="37"/>
        <v>8.1111111111111107</v>
      </c>
      <c r="G189" s="15">
        <f t="shared" si="38"/>
        <v>0.25000000000000011</v>
      </c>
      <c r="H189" s="15">
        <f t="shared" si="39"/>
        <v>0.90000000000000036</v>
      </c>
      <c r="I189" s="11">
        <f>IF(G189&lt;0,(G189-'Coast Down Run'!H184)*-1,)</f>
        <v>0</v>
      </c>
      <c r="K189" s="11">
        <f t="shared" si="32"/>
        <v>597.25000000000023</v>
      </c>
      <c r="L189" s="11">
        <f t="shared" si="31"/>
        <v>280.94639999999998</v>
      </c>
      <c r="M189" s="11">
        <f t="shared" si="33"/>
        <v>70.224633785543503</v>
      </c>
      <c r="N189" s="11">
        <f t="shared" si="34"/>
        <v>948.42103378554373</v>
      </c>
      <c r="O189" s="11">
        <f t="shared" si="35"/>
        <v>7692.7483851494098</v>
      </c>
      <c r="P189" s="11">
        <f t="shared" si="36"/>
        <v>7.6927483851494101</v>
      </c>
      <c r="Q189" s="11">
        <f t="shared" si="30"/>
        <v>731.41104057251948</v>
      </c>
      <c r="R189" s="11">
        <f t="shared" si="42"/>
        <v>-330.37844010297977</v>
      </c>
      <c r="S189" s="11">
        <f t="shared" si="40"/>
        <v>0</v>
      </c>
      <c r="T189" s="11">
        <f t="shared" si="41"/>
        <v>0</v>
      </c>
    </row>
    <row r="190" spans="2:20" x14ac:dyDescent="0.2">
      <c r="B190" s="16" t="s">
        <v>6</v>
      </c>
      <c r="C190" s="16">
        <v>180</v>
      </c>
      <c r="D190" s="16">
        <v>180</v>
      </c>
      <c r="E190" s="17">
        <v>29.6</v>
      </c>
      <c r="F190" s="17">
        <f t="shared" si="37"/>
        <v>8.2222222222222232</v>
      </c>
      <c r="G190" s="15">
        <f t="shared" si="38"/>
        <v>4.1666666666666761E-2</v>
      </c>
      <c r="H190" s="15">
        <f t="shared" si="39"/>
        <v>0.15000000000000036</v>
      </c>
      <c r="I190" s="11">
        <f>IF(G190&lt;0,(G190-'Coast Down Run'!H185)*-1,)</f>
        <v>0</v>
      </c>
      <c r="K190" s="11">
        <f t="shared" si="32"/>
        <v>99.541666666666899</v>
      </c>
      <c r="L190" s="11">
        <f t="shared" si="31"/>
        <v>280.94639999999998</v>
      </c>
      <c r="M190" s="11">
        <f t="shared" si="33"/>
        <v>72.161774180828743</v>
      </c>
      <c r="N190" s="11">
        <f t="shared" si="34"/>
        <v>452.64984084749562</v>
      </c>
      <c r="O190" s="11">
        <f t="shared" si="35"/>
        <v>3721.7875803016314</v>
      </c>
      <c r="P190" s="11">
        <f t="shared" si="36"/>
        <v>3.7217875803016311</v>
      </c>
      <c r="Q190" s="11">
        <f t="shared" ref="Q190:Q253" si="43">IF(P190&gt;0,Q189+P190,Q189)</f>
        <v>735.13282815282116</v>
      </c>
      <c r="R190" s="11">
        <f t="shared" si="42"/>
        <v>-330.37844010297977</v>
      </c>
      <c r="S190" s="11">
        <f t="shared" si="40"/>
        <v>0</v>
      </c>
      <c r="T190" s="11">
        <f t="shared" si="41"/>
        <v>0</v>
      </c>
    </row>
    <row r="191" spans="2:20" x14ac:dyDescent="0.2">
      <c r="B191" s="16" t="s">
        <v>6</v>
      </c>
      <c r="C191" s="16">
        <v>181</v>
      </c>
      <c r="D191" s="16">
        <v>181</v>
      </c>
      <c r="E191" s="17">
        <v>29.5</v>
      </c>
      <c r="F191" s="17">
        <f t="shared" si="37"/>
        <v>8.1944444444444446</v>
      </c>
      <c r="G191" s="15">
        <f t="shared" si="38"/>
        <v>-5.5555555555555851E-2</v>
      </c>
      <c r="H191" s="15">
        <f t="shared" si="39"/>
        <v>-0.20000000000000107</v>
      </c>
      <c r="I191" s="11">
        <f>IF(G191&lt;0,(G191-'Coast Down Run'!H186)*-1,)</f>
        <v>5.5555555555555851E-2</v>
      </c>
      <c r="K191" s="11">
        <f t="shared" si="32"/>
        <v>-132.72222222222294</v>
      </c>
      <c r="L191" s="11">
        <f t="shared" si="31"/>
        <v>280.94639999999998</v>
      </c>
      <c r="M191" s="11">
        <f t="shared" si="33"/>
        <v>71.6750182396665</v>
      </c>
      <c r="N191" s="11">
        <f t="shared" si="34"/>
        <v>219.89919601744356</v>
      </c>
      <c r="O191" s="11">
        <f t="shared" si="35"/>
        <v>1801.9517451429404</v>
      </c>
      <c r="P191" s="11">
        <f t="shared" si="36"/>
        <v>1.8019517451429403</v>
      </c>
      <c r="Q191" s="11">
        <f t="shared" si="43"/>
        <v>736.93477989796406</v>
      </c>
      <c r="R191" s="11">
        <f t="shared" si="42"/>
        <v>-330.37844010297977</v>
      </c>
      <c r="S191" s="11">
        <f t="shared" si="40"/>
        <v>0</v>
      </c>
      <c r="T191" s="11">
        <f t="shared" si="41"/>
        <v>0</v>
      </c>
    </row>
    <row r="192" spans="2:20" x14ac:dyDescent="0.2">
      <c r="B192" s="16" t="s">
        <v>6</v>
      </c>
      <c r="C192" s="16">
        <v>182</v>
      </c>
      <c r="D192" s="16">
        <v>182</v>
      </c>
      <c r="E192" s="17">
        <v>29.2</v>
      </c>
      <c r="F192" s="17">
        <f t="shared" si="37"/>
        <v>8.1111111111111107</v>
      </c>
      <c r="G192" s="15">
        <f t="shared" si="38"/>
        <v>-0.16666666666666657</v>
      </c>
      <c r="H192" s="15">
        <f t="shared" si="39"/>
        <v>-0.59999999999999964</v>
      </c>
      <c r="I192" s="11">
        <f>IF(G192&lt;0,(G192-'Coast Down Run'!H187)*-1,)</f>
        <v>0.16666666666666657</v>
      </c>
      <c r="K192" s="11">
        <f t="shared" si="32"/>
        <v>-398.16666666666646</v>
      </c>
      <c r="L192" s="11">
        <f t="shared" si="31"/>
        <v>280.94639999999998</v>
      </c>
      <c r="M192" s="11">
        <f t="shared" si="33"/>
        <v>70.224633785543503</v>
      </c>
      <c r="N192" s="11">
        <f t="shared" si="34"/>
        <v>-46.995632881122972</v>
      </c>
      <c r="O192" s="11">
        <f t="shared" si="35"/>
        <v>-381.18680003577521</v>
      </c>
      <c r="P192" s="11">
        <f t="shared" si="36"/>
        <v>-0.38118680003577521</v>
      </c>
      <c r="Q192" s="11">
        <f t="shared" si="43"/>
        <v>736.93477989796406</v>
      </c>
      <c r="R192" s="11">
        <f t="shared" si="42"/>
        <v>-330.75962690301554</v>
      </c>
      <c r="S192" s="11">
        <f t="shared" si="40"/>
        <v>0.38118680003577521</v>
      </c>
      <c r="T192" s="11">
        <f t="shared" si="41"/>
        <v>2.870007494286789</v>
      </c>
    </row>
    <row r="193" spans="2:20" x14ac:dyDescent="0.2">
      <c r="B193" s="16" t="s">
        <v>6</v>
      </c>
      <c r="C193" s="16">
        <v>183</v>
      </c>
      <c r="D193" s="16">
        <v>183</v>
      </c>
      <c r="E193" s="17">
        <v>28.3</v>
      </c>
      <c r="F193" s="17">
        <f t="shared" si="37"/>
        <v>7.8611111111111107</v>
      </c>
      <c r="G193" s="15">
        <f t="shared" si="38"/>
        <v>-0.43055555555555525</v>
      </c>
      <c r="H193" s="15">
        <f t="shared" si="39"/>
        <v>-1.5499999999999989</v>
      </c>
      <c r="I193" s="11">
        <f>IF(G193&lt;0,(G193-'Coast Down Run'!H188)*-1,)</f>
        <v>0.43055555555555525</v>
      </c>
      <c r="K193" s="11">
        <f t="shared" si="32"/>
        <v>-1028.5972222222215</v>
      </c>
      <c r="L193" s="11">
        <f t="shared" si="31"/>
        <v>280.94639999999998</v>
      </c>
      <c r="M193" s="11">
        <f t="shared" si="33"/>
        <v>65.962430747447868</v>
      </c>
      <c r="N193" s="11">
        <f t="shared" si="34"/>
        <v>-681.68839147477354</v>
      </c>
      <c r="O193" s="11">
        <f t="shared" si="35"/>
        <v>-5358.8281885378028</v>
      </c>
      <c r="P193" s="11">
        <f t="shared" si="36"/>
        <v>-5.3588281885378031</v>
      </c>
      <c r="Q193" s="11">
        <f t="shared" si="43"/>
        <v>736.93477989796406</v>
      </c>
      <c r="R193" s="11">
        <f t="shared" si="42"/>
        <v>-336.11845509155336</v>
      </c>
      <c r="S193" s="11">
        <f t="shared" si="40"/>
        <v>5.3588281885378031</v>
      </c>
      <c r="T193" s="11">
        <f t="shared" si="41"/>
        <v>9.9807459045801981</v>
      </c>
    </row>
    <row r="194" spans="2:20" x14ac:dyDescent="0.2">
      <c r="B194" s="16" t="s">
        <v>6</v>
      </c>
      <c r="C194" s="16">
        <v>184</v>
      </c>
      <c r="D194" s="16">
        <v>184</v>
      </c>
      <c r="E194" s="17">
        <v>26.1</v>
      </c>
      <c r="F194" s="17">
        <f t="shared" si="37"/>
        <v>7.25</v>
      </c>
      <c r="G194" s="15">
        <f t="shared" si="38"/>
        <v>-0.65277777777777768</v>
      </c>
      <c r="H194" s="15">
        <f t="shared" si="39"/>
        <v>-2.3499999999999996</v>
      </c>
      <c r="I194" s="11">
        <f>IF(G194&lt;0,(G194-'Coast Down Run'!H189)*-1,)</f>
        <v>0.65277777777777768</v>
      </c>
      <c r="K194" s="11">
        <f t="shared" si="32"/>
        <v>-1559.4861111111109</v>
      </c>
      <c r="L194" s="11">
        <f t="shared" si="31"/>
        <v>280.94639999999998</v>
      </c>
      <c r="M194" s="11">
        <f t="shared" si="33"/>
        <v>56.105417035384335</v>
      </c>
      <c r="N194" s="11">
        <f t="shared" si="34"/>
        <v>-1222.4342940757265</v>
      </c>
      <c r="O194" s="11">
        <f t="shared" si="35"/>
        <v>-8862.6486320490167</v>
      </c>
      <c r="P194" s="11">
        <f t="shared" si="36"/>
        <v>-8.8626486320490159</v>
      </c>
      <c r="Q194" s="11">
        <f t="shared" si="43"/>
        <v>736.93477989796406</v>
      </c>
      <c r="R194" s="11">
        <f t="shared" si="42"/>
        <v>-344.98110372360236</v>
      </c>
      <c r="S194" s="11">
        <f t="shared" si="40"/>
        <v>8.8626486320490159</v>
      </c>
      <c r="T194" s="11">
        <f t="shared" si="41"/>
        <v>18.887514963823421</v>
      </c>
    </row>
    <row r="195" spans="2:20" x14ac:dyDescent="0.2">
      <c r="B195" s="16" t="s">
        <v>6</v>
      </c>
      <c r="C195" s="16">
        <v>185</v>
      </c>
      <c r="D195" s="16">
        <v>185</v>
      </c>
      <c r="E195" s="17">
        <v>23.6</v>
      </c>
      <c r="F195" s="17">
        <f t="shared" si="37"/>
        <v>6.5555555555555554</v>
      </c>
      <c r="G195" s="15">
        <f t="shared" si="38"/>
        <v>-0.70833333333333348</v>
      </c>
      <c r="H195" s="15">
        <f t="shared" si="39"/>
        <v>-2.5500000000000007</v>
      </c>
      <c r="I195" s="11">
        <f>IF(G195&lt;0,(G195-'Coast Down Run'!H190)*-1,)</f>
        <v>0.70833333333333348</v>
      </c>
      <c r="K195" s="11">
        <f t="shared" si="32"/>
        <v>-1692.2083333333337</v>
      </c>
      <c r="L195" s="11">
        <f t="shared" si="31"/>
        <v>280.94639999999998</v>
      </c>
      <c r="M195" s="11">
        <f t="shared" si="33"/>
        <v>45.872011673386559</v>
      </c>
      <c r="N195" s="11">
        <f t="shared" si="34"/>
        <v>-1365.389921659947</v>
      </c>
      <c r="O195" s="11">
        <f t="shared" si="35"/>
        <v>-8950.8894864374306</v>
      </c>
      <c r="P195" s="11">
        <f t="shared" si="36"/>
        <v>-8.9508894864374309</v>
      </c>
      <c r="Q195" s="11">
        <f t="shared" si="43"/>
        <v>736.93477989796406</v>
      </c>
      <c r="R195" s="11">
        <f t="shared" si="42"/>
        <v>-353.93199321003976</v>
      </c>
      <c r="S195" s="11">
        <f t="shared" si="40"/>
        <v>8.9508894864374309</v>
      </c>
      <c r="T195" s="11">
        <f t="shared" si="41"/>
        <v>26.986096499082386</v>
      </c>
    </row>
    <row r="196" spans="2:20" x14ac:dyDescent="0.2">
      <c r="B196" s="16" t="s">
        <v>6</v>
      </c>
      <c r="C196" s="16">
        <v>186</v>
      </c>
      <c r="D196" s="16">
        <v>186</v>
      </c>
      <c r="E196" s="17">
        <v>21</v>
      </c>
      <c r="F196" s="17">
        <f t="shared" si="37"/>
        <v>5.833333333333333</v>
      </c>
      <c r="G196" s="15">
        <f t="shared" si="38"/>
        <v>-0.65277777777777812</v>
      </c>
      <c r="H196" s="15">
        <f t="shared" si="39"/>
        <v>-2.3500000000000014</v>
      </c>
      <c r="I196" s="11">
        <f>IF(G196&lt;0,(G196-'Coast Down Run'!H191)*-1,)</f>
        <v>0.65277777777777812</v>
      </c>
      <c r="K196" s="11">
        <f t="shared" si="32"/>
        <v>-1559.486111111112</v>
      </c>
      <c r="L196" s="11">
        <f t="shared" si="31"/>
        <v>280.94639999999998</v>
      </c>
      <c r="M196" s="11">
        <f t="shared" si="33"/>
        <v>36.321382411597725</v>
      </c>
      <c r="N196" s="11">
        <f t="shared" si="34"/>
        <v>-1242.2183286995141</v>
      </c>
      <c r="O196" s="11">
        <f t="shared" si="35"/>
        <v>-7246.2735840804989</v>
      </c>
      <c r="P196" s="11">
        <f t="shared" si="36"/>
        <v>-7.246273584080499</v>
      </c>
      <c r="Q196" s="11">
        <f t="shared" si="43"/>
        <v>736.93477989796406</v>
      </c>
      <c r="R196" s="11">
        <f t="shared" si="42"/>
        <v>-361.17826679412025</v>
      </c>
      <c r="S196" s="11">
        <f t="shared" si="40"/>
        <v>7.246273584080499</v>
      </c>
      <c r="T196" s="11">
        <f t="shared" si="41"/>
        <v>33.191380026769977</v>
      </c>
    </row>
    <row r="197" spans="2:20" x14ac:dyDescent="0.2">
      <c r="B197" s="16" t="s">
        <v>6</v>
      </c>
      <c r="C197" s="16">
        <v>187</v>
      </c>
      <c r="D197" s="16">
        <v>187</v>
      </c>
      <c r="E197" s="17">
        <v>18.899999999999999</v>
      </c>
      <c r="F197" s="17">
        <f t="shared" si="37"/>
        <v>5.2499999999999991</v>
      </c>
      <c r="G197" s="15">
        <f t="shared" si="38"/>
        <v>-0.54166666666666641</v>
      </c>
      <c r="H197" s="15">
        <f t="shared" si="39"/>
        <v>-1.9499999999999993</v>
      </c>
      <c r="I197" s="11">
        <f>IF(G197&lt;0,(G197-'Coast Down Run'!H192)*-1,)</f>
        <v>0.54166666666666641</v>
      </c>
      <c r="K197" s="11">
        <f t="shared" si="32"/>
        <v>-1294.0416666666661</v>
      </c>
      <c r="L197" s="11">
        <f t="shared" si="31"/>
        <v>280.94639999999998</v>
      </c>
      <c r="M197" s="11">
        <f t="shared" si="33"/>
        <v>29.420319753394153</v>
      </c>
      <c r="N197" s="11">
        <f t="shared" si="34"/>
        <v>-983.67494691327192</v>
      </c>
      <c r="O197" s="11">
        <f t="shared" si="35"/>
        <v>-5164.2934712946771</v>
      </c>
      <c r="P197" s="11">
        <f t="shared" si="36"/>
        <v>-5.1642934712946769</v>
      </c>
      <c r="Q197" s="11">
        <f t="shared" si="43"/>
        <v>736.93477989796406</v>
      </c>
      <c r="R197" s="11">
        <f t="shared" si="42"/>
        <v>-366.34256026541493</v>
      </c>
      <c r="S197" s="11">
        <f t="shared" si="40"/>
        <v>5.1642934712946769</v>
      </c>
      <c r="T197" s="11">
        <f t="shared" si="41"/>
        <v>37.570803446434169</v>
      </c>
    </row>
    <row r="198" spans="2:20" x14ac:dyDescent="0.2">
      <c r="B198" s="16" t="s">
        <v>6</v>
      </c>
      <c r="C198" s="16">
        <v>188</v>
      </c>
      <c r="D198" s="16">
        <v>188</v>
      </c>
      <c r="E198" s="17">
        <v>17.100000000000001</v>
      </c>
      <c r="F198" s="17">
        <f t="shared" si="37"/>
        <v>4.75</v>
      </c>
      <c r="G198" s="15">
        <f t="shared" si="38"/>
        <v>-0.44444444444444431</v>
      </c>
      <c r="H198" s="15">
        <f t="shared" si="39"/>
        <v>-1.5999999999999996</v>
      </c>
      <c r="I198" s="11">
        <f>IF(G198&lt;0,(G198-'Coast Down Run'!H193)*-1,)</f>
        <v>0.44444444444444431</v>
      </c>
      <c r="K198" s="11">
        <f t="shared" si="32"/>
        <v>-1061.7777777777774</v>
      </c>
      <c r="L198" s="11">
        <f t="shared" si="31"/>
        <v>280.94639999999998</v>
      </c>
      <c r="M198" s="11">
        <f t="shared" si="33"/>
        <v>24.083300296996132</v>
      </c>
      <c r="N198" s="11">
        <f t="shared" si="34"/>
        <v>-756.74807748078115</v>
      </c>
      <c r="O198" s="11">
        <f t="shared" si="35"/>
        <v>-3594.5533680337103</v>
      </c>
      <c r="P198" s="11">
        <f t="shared" si="36"/>
        <v>-3.5945533680337105</v>
      </c>
      <c r="Q198" s="11">
        <f t="shared" si="43"/>
        <v>736.93477989796406</v>
      </c>
      <c r="R198" s="11">
        <f t="shared" si="42"/>
        <v>-369.93711363344863</v>
      </c>
      <c r="S198" s="11">
        <f t="shared" si="40"/>
        <v>3.5945533680337105</v>
      </c>
      <c r="T198" s="11">
        <f t="shared" si="41"/>
        <v>40.592346026071787</v>
      </c>
    </row>
    <row r="199" spans="2:20" x14ac:dyDescent="0.2">
      <c r="B199" s="16" t="s">
        <v>6</v>
      </c>
      <c r="C199" s="16">
        <v>189</v>
      </c>
      <c r="D199" s="16">
        <v>189</v>
      </c>
      <c r="E199" s="17">
        <v>15.7</v>
      </c>
      <c r="F199" s="17">
        <f t="shared" si="37"/>
        <v>4.3611111111111107</v>
      </c>
      <c r="G199" s="15">
        <f t="shared" si="38"/>
        <v>-0.36111111111111133</v>
      </c>
      <c r="H199" s="15">
        <f t="shared" si="39"/>
        <v>-1.3000000000000007</v>
      </c>
      <c r="I199" s="11">
        <f>IF(G199&lt;0,(G199-'Coast Down Run'!H194)*-1,)</f>
        <v>0.36111111111111133</v>
      </c>
      <c r="K199" s="11">
        <f t="shared" si="32"/>
        <v>-862.69444444444491</v>
      </c>
      <c r="L199" s="11">
        <f t="shared" si="31"/>
        <v>280.94639999999998</v>
      </c>
      <c r="M199" s="11">
        <f t="shared" si="33"/>
        <v>20.301264287153572</v>
      </c>
      <c r="N199" s="11">
        <f t="shared" si="34"/>
        <v>-561.44678015729141</v>
      </c>
      <c r="O199" s="11">
        <f t="shared" si="35"/>
        <v>-2448.5317912415208</v>
      </c>
      <c r="P199" s="11">
        <f t="shared" si="36"/>
        <v>-2.4485317912415208</v>
      </c>
      <c r="Q199" s="11">
        <f t="shared" si="43"/>
        <v>736.93477989796406</v>
      </c>
      <c r="R199" s="11">
        <f t="shared" si="42"/>
        <v>-372.38564542469015</v>
      </c>
      <c r="S199" s="11">
        <f t="shared" si="40"/>
        <v>2.4485317912415208</v>
      </c>
      <c r="T199" s="11">
        <f t="shared" si="41"/>
        <v>42.552382651330191</v>
      </c>
    </row>
    <row r="200" spans="2:20" x14ac:dyDescent="0.2">
      <c r="B200" s="16" t="s">
        <v>6</v>
      </c>
      <c r="C200" s="16">
        <v>190</v>
      </c>
      <c r="D200" s="16">
        <v>190</v>
      </c>
      <c r="E200" s="17">
        <v>14.5</v>
      </c>
      <c r="F200" s="17">
        <f t="shared" si="37"/>
        <v>4.0277777777777777</v>
      </c>
      <c r="G200" s="15">
        <f t="shared" si="38"/>
        <v>-0.27777777777777779</v>
      </c>
      <c r="H200" s="15">
        <f t="shared" si="39"/>
        <v>-1</v>
      </c>
      <c r="I200" s="11">
        <f>IF(G200&lt;0,(G200-'Coast Down Run'!H195)*-1,)</f>
        <v>0.27777777777777779</v>
      </c>
      <c r="K200" s="11">
        <f t="shared" si="32"/>
        <v>-663.61111111111109</v>
      </c>
      <c r="L200" s="11">
        <f t="shared" si="31"/>
        <v>280.94639999999998</v>
      </c>
      <c r="M200" s="11">
        <f t="shared" si="33"/>
        <v>17.316486739316154</v>
      </c>
      <c r="N200" s="11">
        <f t="shared" si="34"/>
        <v>-365.34822437179497</v>
      </c>
      <c r="O200" s="11">
        <f t="shared" si="35"/>
        <v>-1471.5414592752852</v>
      </c>
      <c r="P200" s="11">
        <f t="shared" si="36"/>
        <v>-1.4715414592752851</v>
      </c>
      <c r="Q200" s="11">
        <f t="shared" si="43"/>
        <v>736.93477989796406</v>
      </c>
      <c r="R200" s="11">
        <f t="shared" si="42"/>
        <v>-373.85718688396543</v>
      </c>
      <c r="S200" s="11">
        <f t="shared" si="40"/>
        <v>1.4715414592752851</v>
      </c>
      <c r="T200" s="11">
        <f t="shared" si="41"/>
        <v>43.734324469243148</v>
      </c>
    </row>
    <row r="201" spans="2:20" x14ac:dyDescent="0.2">
      <c r="B201" s="16" t="s">
        <v>6</v>
      </c>
      <c r="C201" s="16">
        <v>191</v>
      </c>
      <c r="D201" s="16">
        <v>191</v>
      </c>
      <c r="E201" s="17">
        <v>13.7</v>
      </c>
      <c r="F201" s="17">
        <f t="shared" si="37"/>
        <v>3.8055555555555554</v>
      </c>
      <c r="G201" s="15">
        <f t="shared" si="38"/>
        <v>-0.22222222222222215</v>
      </c>
      <c r="H201" s="15">
        <f t="shared" si="39"/>
        <v>-0.79999999999999982</v>
      </c>
      <c r="I201" s="11">
        <f>IF(G201&lt;0,(G201-'Coast Down Run'!H196)*-1,)</f>
        <v>0.22222222222222215</v>
      </c>
      <c r="K201" s="11">
        <f t="shared" si="32"/>
        <v>-530.88888888888869</v>
      </c>
      <c r="L201" s="11">
        <f t="shared" si="31"/>
        <v>280.94639999999998</v>
      </c>
      <c r="M201" s="11">
        <f t="shared" si="33"/>
        <v>15.45841329894054</v>
      </c>
      <c r="N201" s="11">
        <f t="shared" si="34"/>
        <v>-234.48407558994816</v>
      </c>
      <c r="O201" s="11">
        <f t="shared" si="35"/>
        <v>-892.34217655063605</v>
      </c>
      <c r="P201" s="11">
        <f t="shared" si="36"/>
        <v>-0.89234217655063608</v>
      </c>
      <c r="Q201" s="11">
        <f t="shared" si="43"/>
        <v>736.93477989796406</v>
      </c>
      <c r="R201" s="11">
        <f t="shared" si="42"/>
        <v>-374.74952906051607</v>
      </c>
      <c r="S201" s="11">
        <f t="shared" si="40"/>
        <v>0.89234217655063608</v>
      </c>
      <c r="T201" s="11">
        <f t="shared" si="41"/>
        <v>44.365959044212921</v>
      </c>
    </row>
    <row r="202" spans="2:20" x14ac:dyDescent="0.2">
      <c r="B202" s="16" t="s">
        <v>6</v>
      </c>
      <c r="C202" s="16">
        <v>192</v>
      </c>
      <c r="D202" s="16">
        <v>192</v>
      </c>
      <c r="E202" s="17">
        <v>12.9</v>
      </c>
      <c r="F202" s="17">
        <f t="shared" si="37"/>
        <v>3.5833333333333335</v>
      </c>
      <c r="G202" s="15">
        <f t="shared" si="38"/>
        <v>-0.16666666666666657</v>
      </c>
      <c r="H202" s="15">
        <f t="shared" si="39"/>
        <v>-0.59999999999999964</v>
      </c>
      <c r="I202" s="11">
        <f>IF(G202&lt;0,(G202-'Coast Down Run'!H197)*-1,)</f>
        <v>0.16666666666666657</v>
      </c>
      <c r="K202" s="11">
        <f t="shared" si="32"/>
        <v>-398.16666666666646</v>
      </c>
      <c r="L202" s="11">
        <f t="shared" ref="L202:L265" si="44">$B$5*$K$5*$D$5</f>
        <v>280.94639999999998</v>
      </c>
      <c r="M202" s="11">
        <f t="shared" si="33"/>
        <v>13.705762465111064</v>
      </c>
      <c r="N202" s="11">
        <f t="shared" si="34"/>
        <v>-103.51450420155541</v>
      </c>
      <c r="O202" s="11">
        <f t="shared" si="35"/>
        <v>-370.9269733889069</v>
      </c>
      <c r="P202" s="11">
        <f t="shared" si="36"/>
        <v>-0.3709269733889069</v>
      </c>
      <c r="Q202" s="11">
        <f t="shared" si="43"/>
        <v>736.93477989796406</v>
      </c>
      <c r="R202" s="11">
        <f t="shared" si="42"/>
        <v>-375.12045603390499</v>
      </c>
      <c r="S202" s="11">
        <f t="shared" si="40"/>
        <v>0.3709269733889069</v>
      </c>
      <c r="T202" s="11">
        <f t="shared" si="41"/>
        <v>44.551422530907374</v>
      </c>
    </row>
    <row r="203" spans="2:20" x14ac:dyDescent="0.2">
      <c r="B203" s="16" t="s">
        <v>6</v>
      </c>
      <c r="C203" s="16">
        <v>193</v>
      </c>
      <c r="D203" s="16">
        <v>193</v>
      </c>
      <c r="E203" s="17">
        <v>12.5</v>
      </c>
      <c r="F203" s="17">
        <f t="shared" si="37"/>
        <v>3.4722222222222223</v>
      </c>
      <c r="G203" s="15">
        <f t="shared" si="38"/>
        <v>-9.7222222222222363E-2</v>
      </c>
      <c r="H203" s="15">
        <f t="shared" si="39"/>
        <v>-0.35000000000000053</v>
      </c>
      <c r="I203" s="11">
        <f>IF(G203&lt;0,(G203-'Coast Down Run'!H198)*-1,)</f>
        <v>9.7222222222222363E-2</v>
      </c>
      <c r="K203" s="11">
        <f t="shared" ref="K203:K266" si="45">$B$5*G203</f>
        <v>-232.26388888888923</v>
      </c>
      <c r="L203" s="11">
        <f t="shared" si="44"/>
        <v>280.94639999999998</v>
      </c>
      <c r="M203" s="11">
        <f t="shared" ref="M203:M266" si="46">($C$5*$E$5*$L$5*(F203^2))/2</f>
        <v>12.868970525651125</v>
      </c>
      <c r="N203" s="11">
        <f t="shared" ref="N203:N266" si="47">SUM(K203:M203)</f>
        <v>61.551481636761878</v>
      </c>
      <c r="O203" s="11">
        <f t="shared" ref="O203:O266" si="48">N203*F203</f>
        <v>213.72042234986765</v>
      </c>
      <c r="P203" s="11">
        <f t="shared" ref="P203:P266" si="49">O203/1000</f>
        <v>0.21372042234986766</v>
      </c>
      <c r="Q203" s="11">
        <f t="shared" si="43"/>
        <v>737.14850032031393</v>
      </c>
      <c r="R203" s="11">
        <f t="shared" si="42"/>
        <v>-375.12045603390499</v>
      </c>
      <c r="S203" s="11">
        <f t="shared" si="40"/>
        <v>0</v>
      </c>
      <c r="T203" s="11">
        <f t="shared" si="41"/>
        <v>0</v>
      </c>
    </row>
    <row r="204" spans="2:20" x14ac:dyDescent="0.2">
      <c r="B204" s="16" t="s">
        <v>6</v>
      </c>
      <c r="C204" s="16">
        <v>194</v>
      </c>
      <c r="D204" s="16">
        <v>194</v>
      </c>
      <c r="E204" s="17">
        <v>12.2</v>
      </c>
      <c r="F204" s="17">
        <f t="shared" ref="F204:F267" si="50">E204/3.6</f>
        <v>3.3888888888888884</v>
      </c>
      <c r="G204" s="15">
        <f t="shared" ref="G204:G267" si="51">($E205-$E203)/2/3.6</f>
        <v>-6.9444444444444448E-2</v>
      </c>
      <c r="H204" s="15">
        <f t="shared" ref="H204:H267" si="52">($E205-$E203)/2</f>
        <v>-0.25</v>
      </c>
      <c r="I204" s="11">
        <f>IF(G204&lt;0,(G204-'Coast Down Run'!H199)*-1,)</f>
        <v>6.9444444444444448E-2</v>
      </c>
      <c r="K204" s="11">
        <f t="shared" si="45"/>
        <v>-165.90277777777777</v>
      </c>
      <c r="L204" s="11">
        <f t="shared" si="44"/>
        <v>280.94639999999998</v>
      </c>
      <c r="M204" s="11">
        <f t="shared" si="46"/>
        <v>12.258672467442642</v>
      </c>
      <c r="N204" s="11">
        <f t="shared" si="47"/>
        <v>127.30229468966485</v>
      </c>
      <c r="O204" s="11">
        <f t="shared" si="48"/>
        <v>431.41333200386413</v>
      </c>
      <c r="P204" s="11">
        <f t="shared" si="49"/>
        <v>0.43141333200386411</v>
      </c>
      <c r="Q204" s="11">
        <f t="shared" si="43"/>
        <v>737.57991365231783</v>
      </c>
      <c r="R204" s="11">
        <f t="shared" si="42"/>
        <v>-375.12045603390499</v>
      </c>
      <c r="S204" s="11">
        <f t="shared" si="40"/>
        <v>0</v>
      </c>
      <c r="T204" s="11">
        <f t="shared" si="41"/>
        <v>0</v>
      </c>
    </row>
    <row r="205" spans="2:20" x14ac:dyDescent="0.2">
      <c r="B205" s="16" t="s">
        <v>6</v>
      </c>
      <c r="C205" s="16">
        <v>195</v>
      </c>
      <c r="D205" s="16">
        <v>195</v>
      </c>
      <c r="E205" s="17">
        <v>12</v>
      </c>
      <c r="F205" s="17">
        <f t="shared" si="50"/>
        <v>3.333333333333333</v>
      </c>
      <c r="G205" s="15">
        <f t="shared" si="51"/>
        <v>-2.7777777777777679E-2</v>
      </c>
      <c r="H205" s="15">
        <f t="shared" si="52"/>
        <v>-9.9999999999999645E-2</v>
      </c>
      <c r="I205" s="11">
        <f>IF(G205&lt;0,(G205-'Coast Down Run'!H200)*-1,)</f>
        <v>2.7777777777777679E-2</v>
      </c>
      <c r="K205" s="11">
        <f t="shared" si="45"/>
        <v>-66.361111111110873</v>
      </c>
      <c r="L205" s="11">
        <f t="shared" si="44"/>
        <v>280.94639999999998</v>
      </c>
      <c r="M205" s="11">
        <f t="shared" si="46"/>
        <v>11.860043236440074</v>
      </c>
      <c r="N205" s="11">
        <f t="shared" si="47"/>
        <v>226.4453321253292</v>
      </c>
      <c r="O205" s="11">
        <f t="shared" si="48"/>
        <v>754.81777375109732</v>
      </c>
      <c r="P205" s="11">
        <f t="shared" si="49"/>
        <v>0.75481777375109727</v>
      </c>
      <c r="Q205" s="11">
        <f t="shared" si="43"/>
        <v>738.33473142606897</v>
      </c>
      <c r="R205" s="11">
        <f t="shared" si="42"/>
        <v>-375.12045603390499</v>
      </c>
      <c r="S205" s="11">
        <f t="shared" si="40"/>
        <v>0</v>
      </c>
      <c r="T205" s="11">
        <f t="shared" si="41"/>
        <v>0</v>
      </c>
    </row>
    <row r="206" spans="2:20" x14ac:dyDescent="0.2">
      <c r="B206" s="16" t="s">
        <v>6</v>
      </c>
      <c r="C206" s="16">
        <v>196</v>
      </c>
      <c r="D206" s="16">
        <v>196</v>
      </c>
      <c r="E206" s="17">
        <v>12</v>
      </c>
      <c r="F206" s="17">
        <f t="shared" si="50"/>
        <v>3.333333333333333</v>
      </c>
      <c r="G206" s="15">
        <f t="shared" si="51"/>
        <v>0</v>
      </c>
      <c r="H206" s="15">
        <f t="shared" si="52"/>
        <v>0</v>
      </c>
      <c r="I206" s="11">
        <f>IF(G206&lt;0,(G206-'Coast Down Run'!H201)*-1,)</f>
        <v>0</v>
      </c>
      <c r="K206" s="11">
        <f t="shared" si="45"/>
        <v>0</v>
      </c>
      <c r="L206" s="11">
        <f t="shared" si="44"/>
        <v>280.94639999999998</v>
      </c>
      <c r="M206" s="11">
        <f t="shared" si="46"/>
        <v>11.860043236440074</v>
      </c>
      <c r="N206" s="11">
        <f t="shared" si="47"/>
        <v>292.80644323644003</v>
      </c>
      <c r="O206" s="11">
        <f t="shared" si="48"/>
        <v>976.02147745479999</v>
      </c>
      <c r="P206" s="11">
        <f t="shared" si="49"/>
        <v>0.97602147745479995</v>
      </c>
      <c r="Q206" s="11">
        <f t="shared" si="43"/>
        <v>739.31075290352373</v>
      </c>
      <c r="R206" s="11">
        <f t="shared" si="42"/>
        <v>-375.12045603390499</v>
      </c>
      <c r="S206" s="11">
        <f t="shared" si="40"/>
        <v>0</v>
      </c>
      <c r="T206" s="11">
        <f t="shared" si="41"/>
        <v>0</v>
      </c>
    </row>
    <row r="207" spans="2:20" x14ac:dyDescent="0.2">
      <c r="B207" s="16" t="s">
        <v>6</v>
      </c>
      <c r="C207" s="16">
        <v>197</v>
      </c>
      <c r="D207" s="16">
        <v>197</v>
      </c>
      <c r="E207" s="17">
        <v>12</v>
      </c>
      <c r="F207" s="17">
        <f t="shared" si="50"/>
        <v>3.333333333333333</v>
      </c>
      <c r="G207" s="15">
        <f t="shared" si="51"/>
        <v>0</v>
      </c>
      <c r="H207" s="15">
        <f t="shared" si="52"/>
        <v>0</v>
      </c>
      <c r="I207" s="11">
        <f>IF(G207&lt;0,(G207-'Coast Down Run'!H202)*-1,)</f>
        <v>0</v>
      </c>
      <c r="K207" s="11">
        <f t="shared" si="45"/>
        <v>0</v>
      </c>
      <c r="L207" s="11">
        <f t="shared" si="44"/>
        <v>280.94639999999998</v>
      </c>
      <c r="M207" s="11">
        <f t="shared" si="46"/>
        <v>11.860043236440074</v>
      </c>
      <c r="N207" s="11">
        <f t="shared" si="47"/>
        <v>292.80644323644003</v>
      </c>
      <c r="O207" s="11">
        <f t="shared" si="48"/>
        <v>976.02147745479999</v>
      </c>
      <c r="P207" s="11">
        <f t="shared" si="49"/>
        <v>0.97602147745479995</v>
      </c>
      <c r="Q207" s="11">
        <f t="shared" si="43"/>
        <v>740.2867743809785</v>
      </c>
      <c r="R207" s="11">
        <f t="shared" si="42"/>
        <v>-375.12045603390499</v>
      </c>
      <c r="S207" s="11">
        <f t="shared" si="40"/>
        <v>0</v>
      </c>
      <c r="T207" s="11">
        <f t="shared" si="41"/>
        <v>0</v>
      </c>
    </row>
    <row r="208" spans="2:20" x14ac:dyDescent="0.2">
      <c r="B208" s="16" t="s">
        <v>6</v>
      </c>
      <c r="C208" s="16">
        <v>198</v>
      </c>
      <c r="D208" s="16">
        <v>198</v>
      </c>
      <c r="E208" s="17">
        <v>12</v>
      </c>
      <c r="F208" s="17">
        <f t="shared" si="50"/>
        <v>3.333333333333333</v>
      </c>
      <c r="G208" s="15">
        <f t="shared" si="51"/>
        <v>6.9444444444444448E-2</v>
      </c>
      <c r="H208" s="15">
        <f t="shared" si="52"/>
        <v>0.25</v>
      </c>
      <c r="I208" s="11">
        <f>IF(G208&lt;0,(G208-'Coast Down Run'!H203)*-1,)</f>
        <v>0</v>
      </c>
      <c r="K208" s="11">
        <f t="shared" si="45"/>
        <v>165.90277777777777</v>
      </c>
      <c r="L208" s="11">
        <f t="shared" si="44"/>
        <v>280.94639999999998</v>
      </c>
      <c r="M208" s="11">
        <f t="shared" si="46"/>
        <v>11.860043236440074</v>
      </c>
      <c r="N208" s="11">
        <f t="shared" si="47"/>
        <v>458.7092210142178</v>
      </c>
      <c r="O208" s="11">
        <f t="shared" si="48"/>
        <v>1529.0307367140592</v>
      </c>
      <c r="P208" s="11">
        <f t="shared" si="49"/>
        <v>1.5290307367140592</v>
      </c>
      <c r="Q208" s="11">
        <f t="shared" si="43"/>
        <v>741.81580511769255</v>
      </c>
      <c r="R208" s="11">
        <f t="shared" si="42"/>
        <v>-375.12045603390499</v>
      </c>
      <c r="S208" s="11">
        <f t="shared" si="40"/>
        <v>0</v>
      </c>
      <c r="T208" s="11">
        <f t="shared" si="41"/>
        <v>0</v>
      </c>
    </row>
    <row r="209" spans="2:20" x14ac:dyDescent="0.2">
      <c r="B209" s="16" t="s">
        <v>6</v>
      </c>
      <c r="C209" s="16">
        <v>199</v>
      </c>
      <c r="D209" s="16">
        <v>199</v>
      </c>
      <c r="E209" s="17">
        <v>12.5</v>
      </c>
      <c r="F209" s="17">
        <f t="shared" si="50"/>
        <v>3.4722222222222223</v>
      </c>
      <c r="G209" s="15">
        <f t="shared" si="51"/>
        <v>0.1388888888888889</v>
      </c>
      <c r="H209" s="15">
        <f t="shared" si="52"/>
        <v>0.5</v>
      </c>
      <c r="I209" s="11">
        <f>IF(G209&lt;0,(G209-'Coast Down Run'!H204)*-1,)</f>
        <v>0</v>
      </c>
      <c r="K209" s="11">
        <f t="shared" si="45"/>
        <v>331.80555555555554</v>
      </c>
      <c r="L209" s="11">
        <f t="shared" si="44"/>
        <v>280.94639999999998</v>
      </c>
      <c r="M209" s="11">
        <f t="shared" si="46"/>
        <v>12.868970525651125</v>
      </c>
      <c r="N209" s="11">
        <f t="shared" si="47"/>
        <v>625.62092608120656</v>
      </c>
      <c r="O209" s="11">
        <f t="shared" si="48"/>
        <v>2172.2948822264116</v>
      </c>
      <c r="P209" s="11">
        <f t="shared" si="49"/>
        <v>2.1722948822264114</v>
      </c>
      <c r="Q209" s="11">
        <f t="shared" si="43"/>
        <v>743.98809999991897</v>
      </c>
      <c r="R209" s="11">
        <f t="shared" si="42"/>
        <v>-375.12045603390499</v>
      </c>
      <c r="S209" s="11">
        <f t="shared" si="40"/>
        <v>0</v>
      </c>
      <c r="T209" s="11">
        <f t="shared" si="41"/>
        <v>0</v>
      </c>
    </row>
    <row r="210" spans="2:20" x14ac:dyDescent="0.2">
      <c r="B210" s="16" t="s">
        <v>6</v>
      </c>
      <c r="C210" s="16">
        <v>200</v>
      </c>
      <c r="D210" s="16">
        <v>200</v>
      </c>
      <c r="E210" s="17">
        <v>13</v>
      </c>
      <c r="F210" s="17">
        <f t="shared" si="50"/>
        <v>3.6111111111111112</v>
      </c>
      <c r="G210" s="15">
        <f t="shared" si="51"/>
        <v>0.20833333333333331</v>
      </c>
      <c r="H210" s="15">
        <f t="shared" si="52"/>
        <v>0.75</v>
      </c>
      <c r="I210" s="11">
        <f>IF(G210&lt;0,(G210-'Coast Down Run'!H205)*-1,)</f>
        <v>0</v>
      </c>
      <c r="K210" s="11">
        <f t="shared" si="45"/>
        <v>497.70833333333331</v>
      </c>
      <c r="L210" s="11">
        <f t="shared" si="44"/>
        <v>280.94639999999998</v>
      </c>
      <c r="M210" s="11">
        <f t="shared" si="46"/>
        <v>13.919078520544256</v>
      </c>
      <c r="N210" s="11">
        <f t="shared" si="47"/>
        <v>792.5738118538776</v>
      </c>
      <c r="O210" s="11">
        <f t="shared" si="48"/>
        <v>2862.0720983612246</v>
      </c>
      <c r="P210" s="11">
        <f t="shared" si="49"/>
        <v>2.8620720983612244</v>
      </c>
      <c r="Q210" s="11">
        <f t="shared" si="43"/>
        <v>746.85017209828015</v>
      </c>
      <c r="R210" s="11">
        <f t="shared" si="42"/>
        <v>-375.12045603390499</v>
      </c>
      <c r="S210" s="11">
        <f t="shared" si="40"/>
        <v>0</v>
      </c>
      <c r="T210" s="11">
        <f t="shared" si="41"/>
        <v>0</v>
      </c>
    </row>
    <row r="211" spans="2:20" x14ac:dyDescent="0.2">
      <c r="B211" s="16" t="s">
        <v>6</v>
      </c>
      <c r="C211" s="16">
        <v>201</v>
      </c>
      <c r="D211" s="16">
        <v>201</v>
      </c>
      <c r="E211" s="17">
        <v>14</v>
      </c>
      <c r="F211" s="17">
        <f t="shared" si="50"/>
        <v>3.8888888888888888</v>
      </c>
      <c r="G211" s="15">
        <f t="shared" si="51"/>
        <v>0.27777777777777779</v>
      </c>
      <c r="H211" s="15">
        <f t="shared" si="52"/>
        <v>1</v>
      </c>
      <c r="I211" s="11">
        <f>IF(G211&lt;0,(G211-'Coast Down Run'!H206)*-1,)</f>
        <v>0</v>
      </c>
      <c r="K211" s="11">
        <f t="shared" si="45"/>
        <v>663.61111111111109</v>
      </c>
      <c r="L211" s="11">
        <f t="shared" si="44"/>
        <v>280.94639999999998</v>
      </c>
      <c r="M211" s="11">
        <f t="shared" si="46"/>
        <v>16.14283662737677</v>
      </c>
      <c r="N211" s="11">
        <f t="shared" si="47"/>
        <v>960.70034773848795</v>
      </c>
      <c r="O211" s="11">
        <f t="shared" si="48"/>
        <v>3736.0569078718977</v>
      </c>
      <c r="P211" s="11">
        <f t="shared" si="49"/>
        <v>3.7360569078718977</v>
      </c>
      <c r="Q211" s="11">
        <f t="shared" si="43"/>
        <v>750.58622900615205</v>
      </c>
      <c r="R211" s="11">
        <f t="shared" si="42"/>
        <v>-375.12045603390499</v>
      </c>
      <c r="S211" s="11">
        <f t="shared" si="40"/>
        <v>0</v>
      </c>
      <c r="T211" s="11">
        <f t="shared" si="41"/>
        <v>0</v>
      </c>
    </row>
    <row r="212" spans="2:20" x14ac:dyDescent="0.2">
      <c r="B212" s="16" t="s">
        <v>6</v>
      </c>
      <c r="C212" s="16">
        <v>202</v>
      </c>
      <c r="D212" s="16">
        <v>202</v>
      </c>
      <c r="E212" s="17">
        <v>15</v>
      </c>
      <c r="F212" s="17">
        <f t="shared" si="50"/>
        <v>4.166666666666667</v>
      </c>
      <c r="G212" s="15">
        <f t="shared" si="51"/>
        <v>0.34722222222222221</v>
      </c>
      <c r="H212" s="15">
        <f t="shared" si="52"/>
        <v>1.25</v>
      </c>
      <c r="I212" s="11">
        <f>IF(G212&lt;0,(G212-'Coast Down Run'!H207)*-1,)</f>
        <v>0</v>
      </c>
      <c r="K212" s="11">
        <f t="shared" si="45"/>
        <v>829.51388888888891</v>
      </c>
      <c r="L212" s="11">
        <f t="shared" si="44"/>
        <v>280.94639999999998</v>
      </c>
      <c r="M212" s="11">
        <f t="shared" si="46"/>
        <v>18.531317556937623</v>
      </c>
      <c r="N212" s="11">
        <f t="shared" si="47"/>
        <v>1128.9916064458266</v>
      </c>
      <c r="O212" s="11">
        <f t="shared" si="48"/>
        <v>4704.1316935242776</v>
      </c>
      <c r="P212" s="11">
        <f t="shared" si="49"/>
        <v>4.7041316935242774</v>
      </c>
      <c r="Q212" s="11">
        <f t="shared" si="43"/>
        <v>755.29036069967628</v>
      </c>
      <c r="R212" s="11">
        <f t="shared" si="42"/>
        <v>-375.12045603390499</v>
      </c>
      <c r="S212" s="11">
        <f t="shared" si="40"/>
        <v>0</v>
      </c>
      <c r="T212" s="11">
        <f t="shared" si="41"/>
        <v>0</v>
      </c>
    </row>
    <row r="213" spans="2:20" x14ac:dyDescent="0.2">
      <c r="B213" s="16" t="s">
        <v>6</v>
      </c>
      <c r="C213" s="16">
        <v>203</v>
      </c>
      <c r="D213" s="16">
        <v>203</v>
      </c>
      <c r="E213" s="17">
        <v>16.5</v>
      </c>
      <c r="F213" s="17">
        <f t="shared" si="50"/>
        <v>4.583333333333333</v>
      </c>
      <c r="G213" s="15">
        <f t="shared" si="51"/>
        <v>0.55555555555555558</v>
      </c>
      <c r="H213" s="15">
        <f t="shared" si="52"/>
        <v>2</v>
      </c>
      <c r="I213" s="11">
        <f>IF(G213&lt;0,(G213-'Coast Down Run'!H208)*-1,)</f>
        <v>0</v>
      </c>
      <c r="K213" s="11">
        <f t="shared" si="45"/>
        <v>1327.2222222222222</v>
      </c>
      <c r="L213" s="11">
        <f t="shared" si="44"/>
        <v>280.94639999999998</v>
      </c>
      <c r="M213" s="11">
        <f t="shared" si="46"/>
        <v>22.422894243894518</v>
      </c>
      <c r="N213" s="11">
        <f t="shared" si="47"/>
        <v>1630.5915164661167</v>
      </c>
      <c r="O213" s="11">
        <f t="shared" si="48"/>
        <v>7473.5444504697007</v>
      </c>
      <c r="P213" s="11">
        <f t="shared" si="49"/>
        <v>7.4735444504697011</v>
      </c>
      <c r="Q213" s="11">
        <f t="shared" si="43"/>
        <v>762.763905150146</v>
      </c>
      <c r="R213" s="11">
        <f t="shared" si="42"/>
        <v>-375.12045603390499</v>
      </c>
      <c r="S213" s="11">
        <f t="shared" si="40"/>
        <v>0</v>
      </c>
      <c r="T213" s="11">
        <f t="shared" si="41"/>
        <v>0</v>
      </c>
    </row>
    <row r="214" spans="2:20" x14ac:dyDescent="0.2">
      <c r="B214" s="16" t="s">
        <v>6</v>
      </c>
      <c r="C214" s="16">
        <v>204</v>
      </c>
      <c r="D214" s="16">
        <v>204</v>
      </c>
      <c r="E214" s="17">
        <v>19</v>
      </c>
      <c r="F214" s="17">
        <f t="shared" si="50"/>
        <v>5.2777777777777777</v>
      </c>
      <c r="G214" s="15">
        <f t="shared" si="51"/>
        <v>0.65277777777777768</v>
      </c>
      <c r="H214" s="15">
        <f t="shared" si="52"/>
        <v>2.3499999999999996</v>
      </c>
      <c r="I214" s="11">
        <f>IF(G214&lt;0,(G214-'Coast Down Run'!H209)*-1,)</f>
        <v>0</v>
      </c>
      <c r="K214" s="11">
        <f t="shared" si="45"/>
        <v>1559.4861111111109</v>
      </c>
      <c r="L214" s="11">
        <f t="shared" si="44"/>
        <v>280.94639999999998</v>
      </c>
      <c r="M214" s="11">
        <f t="shared" si="46"/>
        <v>29.732469502464358</v>
      </c>
      <c r="N214" s="11">
        <f t="shared" si="47"/>
        <v>1870.1649806135752</v>
      </c>
      <c r="O214" s="11">
        <f t="shared" si="48"/>
        <v>9870.3151754605351</v>
      </c>
      <c r="P214" s="11">
        <f t="shared" si="49"/>
        <v>9.8703151754605347</v>
      </c>
      <c r="Q214" s="11">
        <f t="shared" si="43"/>
        <v>772.63422032560652</v>
      </c>
      <c r="R214" s="11">
        <f t="shared" si="42"/>
        <v>-375.12045603390499</v>
      </c>
      <c r="S214" s="11">
        <f t="shared" si="40"/>
        <v>0</v>
      </c>
      <c r="T214" s="11">
        <f t="shared" si="41"/>
        <v>0</v>
      </c>
    </row>
    <row r="215" spans="2:20" x14ac:dyDescent="0.2">
      <c r="B215" s="16" t="s">
        <v>6</v>
      </c>
      <c r="C215" s="16">
        <v>205</v>
      </c>
      <c r="D215" s="16">
        <v>205</v>
      </c>
      <c r="E215" s="17">
        <v>21.2</v>
      </c>
      <c r="F215" s="17">
        <f t="shared" si="50"/>
        <v>5.8888888888888884</v>
      </c>
      <c r="G215" s="15">
        <f t="shared" si="51"/>
        <v>0.66666666666666674</v>
      </c>
      <c r="H215" s="15">
        <f t="shared" si="52"/>
        <v>2.4000000000000004</v>
      </c>
      <c r="I215" s="11">
        <f>IF(G215&lt;0,(G215-'Coast Down Run'!H210)*-1,)</f>
        <v>0</v>
      </c>
      <c r="K215" s="11">
        <f t="shared" si="45"/>
        <v>1592.6666666666667</v>
      </c>
      <c r="L215" s="11">
        <f t="shared" si="44"/>
        <v>280.94639999999998</v>
      </c>
      <c r="M215" s="11">
        <f t="shared" si="46"/>
        <v>37.016512723511298</v>
      </c>
      <c r="N215" s="11">
        <f t="shared" si="47"/>
        <v>1910.6295793901782</v>
      </c>
      <c r="O215" s="11">
        <f t="shared" si="48"/>
        <v>11251.48530085327</v>
      </c>
      <c r="P215" s="11">
        <f t="shared" si="49"/>
        <v>11.25148530085327</v>
      </c>
      <c r="Q215" s="11">
        <f t="shared" si="43"/>
        <v>783.88570562645975</v>
      </c>
      <c r="R215" s="11">
        <f t="shared" si="42"/>
        <v>-375.12045603390499</v>
      </c>
      <c r="S215" s="11">
        <f t="shared" si="40"/>
        <v>0</v>
      </c>
      <c r="T215" s="11">
        <f t="shared" si="41"/>
        <v>0</v>
      </c>
    </row>
    <row r="216" spans="2:20" x14ac:dyDescent="0.2">
      <c r="B216" s="16" t="s">
        <v>6</v>
      </c>
      <c r="C216" s="16">
        <v>206</v>
      </c>
      <c r="D216" s="16">
        <v>206</v>
      </c>
      <c r="E216" s="17">
        <v>23.8</v>
      </c>
      <c r="F216" s="17">
        <f t="shared" si="50"/>
        <v>6.6111111111111107</v>
      </c>
      <c r="G216" s="15">
        <f t="shared" si="51"/>
        <v>0.79166666666666652</v>
      </c>
      <c r="H216" s="15">
        <f t="shared" si="52"/>
        <v>2.8499999999999996</v>
      </c>
      <c r="I216" s="11">
        <f>IF(G216&lt;0,(G216-'Coast Down Run'!H211)*-1,)</f>
        <v>0</v>
      </c>
      <c r="K216" s="11">
        <f t="shared" si="45"/>
        <v>1891.2916666666663</v>
      </c>
      <c r="L216" s="11">
        <f t="shared" si="44"/>
        <v>280.94639999999998</v>
      </c>
      <c r="M216" s="11">
        <f t="shared" si="46"/>
        <v>46.652797853118862</v>
      </c>
      <c r="N216" s="11">
        <f t="shared" si="47"/>
        <v>2218.8908645197853</v>
      </c>
      <c r="O216" s="11">
        <f t="shared" si="48"/>
        <v>14669.334048769691</v>
      </c>
      <c r="P216" s="11">
        <f t="shared" si="49"/>
        <v>14.669334048769691</v>
      </c>
      <c r="Q216" s="11">
        <f t="shared" si="43"/>
        <v>798.55503967522941</v>
      </c>
      <c r="R216" s="11">
        <f t="shared" si="42"/>
        <v>-375.12045603390499</v>
      </c>
      <c r="S216" s="11">
        <f t="shared" si="40"/>
        <v>0</v>
      </c>
      <c r="T216" s="11">
        <f t="shared" si="41"/>
        <v>0</v>
      </c>
    </row>
    <row r="217" spans="2:20" x14ac:dyDescent="0.2">
      <c r="B217" s="16" t="s">
        <v>6</v>
      </c>
      <c r="C217" s="16">
        <v>207</v>
      </c>
      <c r="D217" s="16">
        <v>207</v>
      </c>
      <c r="E217" s="17">
        <v>26.9</v>
      </c>
      <c r="F217" s="17">
        <f t="shared" si="50"/>
        <v>7.4722222222222214</v>
      </c>
      <c r="G217" s="15">
        <f t="shared" si="51"/>
        <v>0.80555555555555558</v>
      </c>
      <c r="H217" s="15">
        <f t="shared" si="52"/>
        <v>2.9000000000000004</v>
      </c>
      <c r="I217" s="11">
        <f>IF(G217&lt;0,(G217-'Coast Down Run'!H212)*-1,)</f>
        <v>0</v>
      </c>
      <c r="K217" s="11">
        <f t="shared" si="45"/>
        <v>1924.4722222222222</v>
      </c>
      <c r="L217" s="11">
        <f t="shared" si="44"/>
        <v>280.94639999999998</v>
      </c>
      <c r="M217" s="11">
        <f t="shared" si="46"/>
        <v>59.597540877225015</v>
      </c>
      <c r="N217" s="11">
        <f t="shared" si="47"/>
        <v>2265.0161630994471</v>
      </c>
      <c r="O217" s="11">
        <f t="shared" si="48"/>
        <v>16924.704107604201</v>
      </c>
      <c r="P217" s="11">
        <f t="shared" si="49"/>
        <v>16.9247041076042</v>
      </c>
      <c r="Q217" s="11">
        <f t="shared" si="43"/>
        <v>815.47974378283357</v>
      </c>
      <c r="R217" s="11">
        <f t="shared" si="42"/>
        <v>-375.12045603390499</v>
      </c>
      <c r="S217" s="11">
        <f t="shared" si="40"/>
        <v>0</v>
      </c>
      <c r="T217" s="11">
        <f t="shared" si="41"/>
        <v>0</v>
      </c>
    </row>
    <row r="218" spans="2:20" x14ac:dyDescent="0.2">
      <c r="B218" s="16" t="s">
        <v>6</v>
      </c>
      <c r="C218" s="16">
        <v>208</v>
      </c>
      <c r="D218" s="16">
        <v>208</v>
      </c>
      <c r="E218" s="17">
        <v>29.6</v>
      </c>
      <c r="F218" s="17">
        <f t="shared" si="50"/>
        <v>8.2222222222222232</v>
      </c>
      <c r="G218" s="15">
        <f t="shared" si="51"/>
        <v>0.70833333333333348</v>
      </c>
      <c r="H218" s="15">
        <f t="shared" si="52"/>
        <v>2.5500000000000007</v>
      </c>
      <c r="I218" s="11">
        <f>IF(G218&lt;0,(G218-'Coast Down Run'!H213)*-1,)</f>
        <v>0</v>
      </c>
      <c r="K218" s="11">
        <f t="shared" si="45"/>
        <v>1692.2083333333337</v>
      </c>
      <c r="L218" s="11">
        <f t="shared" si="44"/>
        <v>280.94639999999998</v>
      </c>
      <c r="M218" s="11">
        <f t="shared" si="46"/>
        <v>72.161774180828743</v>
      </c>
      <c r="N218" s="11">
        <f t="shared" si="47"/>
        <v>2045.3165075141626</v>
      </c>
      <c r="O218" s="11">
        <f t="shared" si="48"/>
        <v>16817.046839560895</v>
      </c>
      <c r="P218" s="11">
        <f t="shared" si="49"/>
        <v>16.817046839560895</v>
      </c>
      <c r="Q218" s="11">
        <f t="shared" si="43"/>
        <v>832.2967906223945</v>
      </c>
      <c r="R218" s="11">
        <f t="shared" si="42"/>
        <v>-375.12045603390499</v>
      </c>
      <c r="S218" s="11">
        <f t="shared" si="40"/>
        <v>0</v>
      </c>
      <c r="T218" s="11">
        <f t="shared" si="41"/>
        <v>0</v>
      </c>
    </row>
    <row r="219" spans="2:20" x14ac:dyDescent="0.2">
      <c r="B219" s="16" t="s">
        <v>6</v>
      </c>
      <c r="C219" s="16">
        <v>209</v>
      </c>
      <c r="D219" s="16">
        <v>209</v>
      </c>
      <c r="E219" s="17">
        <v>32</v>
      </c>
      <c r="F219" s="17">
        <f t="shared" si="50"/>
        <v>8.8888888888888893</v>
      </c>
      <c r="G219" s="15">
        <f t="shared" si="51"/>
        <v>0.7777777777777779</v>
      </c>
      <c r="H219" s="15">
        <f t="shared" si="52"/>
        <v>2.8000000000000007</v>
      </c>
      <c r="I219" s="11">
        <f>IF(G219&lt;0,(G219-'Coast Down Run'!H214)*-1,)</f>
        <v>0</v>
      </c>
      <c r="K219" s="11">
        <f t="shared" si="45"/>
        <v>1858.1111111111113</v>
      </c>
      <c r="L219" s="11">
        <f t="shared" si="44"/>
        <v>280.94639999999998</v>
      </c>
      <c r="M219" s="11">
        <f t="shared" si="46"/>
        <v>84.338085236907219</v>
      </c>
      <c r="N219" s="11">
        <f t="shared" si="47"/>
        <v>2223.3955963480184</v>
      </c>
      <c r="O219" s="11">
        <f t="shared" si="48"/>
        <v>19763.516411982386</v>
      </c>
      <c r="P219" s="11">
        <f t="shared" si="49"/>
        <v>19.763516411982387</v>
      </c>
      <c r="Q219" s="11">
        <f t="shared" si="43"/>
        <v>852.06030703437693</v>
      </c>
      <c r="R219" s="11">
        <f t="shared" si="42"/>
        <v>-375.12045603390499</v>
      </c>
      <c r="S219" s="11">
        <f t="shared" si="40"/>
        <v>0</v>
      </c>
      <c r="T219" s="11">
        <f t="shared" si="41"/>
        <v>0</v>
      </c>
    </row>
    <row r="220" spans="2:20" x14ac:dyDescent="0.2">
      <c r="B220" s="16" t="s">
        <v>6</v>
      </c>
      <c r="C220" s="16">
        <v>210</v>
      </c>
      <c r="D220" s="16">
        <v>210</v>
      </c>
      <c r="E220" s="17">
        <v>35.200000000000003</v>
      </c>
      <c r="F220" s="17">
        <f t="shared" si="50"/>
        <v>9.7777777777777786</v>
      </c>
      <c r="G220" s="15">
        <f t="shared" si="51"/>
        <v>0.76388888888888884</v>
      </c>
      <c r="H220" s="15">
        <f t="shared" si="52"/>
        <v>2.75</v>
      </c>
      <c r="I220" s="11">
        <f>IF(G220&lt;0,(G220-'Coast Down Run'!H215)*-1,)</f>
        <v>0</v>
      </c>
      <c r="K220" s="11">
        <f t="shared" si="45"/>
        <v>1824.9305555555554</v>
      </c>
      <c r="L220" s="11">
        <f t="shared" si="44"/>
        <v>280.94639999999998</v>
      </c>
      <c r="M220" s="11">
        <f t="shared" si="46"/>
        <v>102.04908313665774</v>
      </c>
      <c r="N220" s="11">
        <f t="shared" si="47"/>
        <v>2207.9260386922133</v>
      </c>
      <c r="O220" s="11">
        <f t="shared" si="48"/>
        <v>21588.610156101644</v>
      </c>
      <c r="P220" s="11">
        <f t="shared" si="49"/>
        <v>21.588610156101645</v>
      </c>
      <c r="Q220" s="11">
        <f t="shared" si="43"/>
        <v>873.64891719047853</v>
      </c>
      <c r="R220" s="11">
        <f t="shared" si="42"/>
        <v>-375.12045603390499</v>
      </c>
      <c r="S220" s="11">
        <f t="shared" si="40"/>
        <v>0</v>
      </c>
      <c r="T220" s="11">
        <f t="shared" si="41"/>
        <v>0</v>
      </c>
    </row>
    <row r="221" spans="2:20" x14ac:dyDescent="0.2">
      <c r="B221" s="16" t="s">
        <v>6</v>
      </c>
      <c r="C221" s="16">
        <v>211</v>
      </c>
      <c r="D221" s="16">
        <v>211</v>
      </c>
      <c r="E221" s="17">
        <v>37.5</v>
      </c>
      <c r="F221" s="17">
        <f t="shared" si="50"/>
        <v>10.416666666666666</v>
      </c>
      <c r="G221" s="15">
        <f t="shared" si="51"/>
        <v>0.55555555555555558</v>
      </c>
      <c r="H221" s="15">
        <f t="shared" si="52"/>
        <v>2</v>
      </c>
      <c r="I221" s="11">
        <f>IF(G221&lt;0,(G221-'Coast Down Run'!H216)*-1,)</f>
        <v>0</v>
      </c>
      <c r="K221" s="11">
        <f t="shared" si="45"/>
        <v>1327.2222222222222</v>
      </c>
      <c r="L221" s="11">
        <f t="shared" si="44"/>
        <v>280.94639999999998</v>
      </c>
      <c r="M221" s="11">
        <f t="shared" si="46"/>
        <v>115.82073473086011</v>
      </c>
      <c r="N221" s="11">
        <f t="shared" si="47"/>
        <v>1723.9893569530823</v>
      </c>
      <c r="O221" s="11">
        <f t="shared" si="48"/>
        <v>17958.222468261272</v>
      </c>
      <c r="P221" s="11">
        <f t="shared" si="49"/>
        <v>17.958222468261273</v>
      </c>
      <c r="Q221" s="11">
        <f t="shared" si="43"/>
        <v>891.60713965873981</v>
      </c>
      <c r="R221" s="11">
        <f t="shared" si="42"/>
        <v>-375.12045603390499</v>
      </c>
      <c r="S221" s="11">
        <f t="shared" si="40"/>
        <v>0</v>
      </c>
      <c r="T221" s="11">
        <f t="shared" si="41"/>
        <v>0</v>
      </c>
    </row>
    <row r="222" spans="2:20" x14ac:dyDescent="0.2">
      <c r="B222" s="16" t="s">
        <v>6</v>
      </c>
      <c r="C222" s="16">
        <v>212</v>
      </c>
      <c r="D222" s="16">
        <v>212</v>
      </c>
      <c r="E222" s="17">
        <v>39.200000000000003</v>
      </c>
      <c r="F222" s="17">
        <f t="shared" si="50"/>
        <v>10.888888888888889</v>
      </c>
      <c r="G222" s="15">
        <f t="shared" si="51"/>
        <v>0.41666666666666663</v>
      </c>
      <c r="H222" s="15">
        <f t="shared" si="52"/>
        <v>1.5</v>
      </c>
      <c r="I222" s="11">
        <f>IF(G222&lt;0,(G222-'Coast Down Run'!H217)*-1,)</f>
        <v>0</v>
      </c>
      <c r="K222" s="11">
        <f t="shared" si="45"/>
        <v>995.41666666666663</v>
      </c>
      <c r="L222" s="11">
        <f t="shared" si="44"/>
        <v>280.94639999999998</v>
      </c>
      <c r="M222" s="11">
        <f t="shared" si="46"/>
        <v>126.55983915863389</v>
      </c>
      <c r="N222" s="11">
        <f t="shared" si="47"/>
        <v>1402.9229058253004</v>
      </c>
      <c r="O222" s="11">
        <f t="shared" si="48"/>
        <v>15276.271641208827</v>
      </c>
      <c r="P222" s="11">
        <f t="shared" si="49"/>
        <v>15.276271641208826</v>
      </c>
      <c r="Q222" s="11">
        <f t="shared" si="43"/>
        <v>906.88341129994865</v>
      </c>
      <c r="R222" s="11">
        <f t="shared" si="42"/>
        <v>-375.12045603390499</v>
      </c>
      <c r="S222" s="11">
        <f t="shared" si="40"/>
        <v>0</v>
      </c>
      <c r="T222" s="11">
        <f t="shared" si="41"/>
        <v>0</v>
      </c>
    </row>
    <row r="223" spans="2:20" x14ac:dyDescent="0.2">
      <c r="B223" s="16" t="s">
        <v>6</v>
      </c>
      <c r="C223" s="16">
        <v>213</v>
      </c>
      <c r="D223" s="16">
        <v>213</v>
      </c>
      <c r="E223" s="17">
        <v>40.5</v>
      </c>
      <c r="F223" s="17">
        <f t="shared" si="50"/>
        <v>11.25</v>
      </c>
      <c r="G223" s="15">
        <f t="shared" si="51"/>
        <v>0.33333333333333315</v>
      </c>
      <c r="H223" s="15">
        <f t="shared" si="52"/>
        <v>1.1999999999999993</v>
      </c>
      <c r="I223" s="11">
        <f>IF(G223&lt;0,(G223-'Coast Down Run'!H218)*-1,)</f>
        <v>0</v>
      </c>
      <c r="K223" s="11">
        <f t="shared" si="45"/>
        <v>796.33333333333292</v>
      </c>
      <c r="L223" s="11">
        <f t="shared" si="44"/>
        <v>280.94639999999998</v>
      </c>
      <c r="M223" s="11">
        <f t="shared" si="46"/>
        <v>135.09330499007524</v>
      </c>
      <c r="N223" s="11">
        <f t="shared" si="47"/>
        <v>1212.3730383234081</v>
      </c>
      <c r="O223" s="11">
        <f t="shared" si="48"/>
        <v>13639.196681138341</v>
      </c>
      <c r="P223" s="11">
        <f t="shared" si="49"/>
        <v>13.63919668113834</v>
      </c>
      <c r="Q223" s="11">
        <f t="shared" si="43"/>
        <v>920.52260798108694</v>
      </c>
      <c r="R223" s="11">
        <f t="shared" si="42"/>
        <v>-375.12045603390499</v>
      </c>
      <c r="S223" s="11">
        <f t="shared" si="40"/>
        <v>0</v>
      </c>
      <c r="T223" s="11">
        <f t="shared" si="41"/>
        <v>0</v>
      </c>
    </row>
    <row r="224" spans="2:20" x14ac:dyDescent="0.2">
      <c r="B224" s="16" t="s">
        <v>6</v>
      </c>
      <c r="C224" s="16">
        <v>214</v>
      </c>
      <c r="D224" s="16">
        <v>214</v>
      </c>
      <c r="E224" s="17">
        <v>41.6</v>
      </c>
      <c r="F224" s="17">
        <f t="shared" si="50"/>
        <v>11.555555555555555</v>
      </c>
      <c r="G224" s="15">
        <f t="shared" si="51"/>
        <v>0.36111111111111133</v>
      </c>
      <c r="H224" s="15">
        <f t="shared" si="52"/>
        <v>1.3000000000000007</v>
      </c>
      <c r="I224" s="11">
        <f>IF(G224&lt;0,(G224-'Coast Down Run'!H219)*-1,)</f>
        <v>0</v>
      </c>
      <c r="K224" s="11">
        <f t="shared" si="45"/>
        <v>862.69444444444491</v>
      </c>
      <c r="L224" s="11">
        <f t="shared" si="44"/>
        <v>280.94639999999998</v>
      </c>
      <c r="M224" s="11">
        <f t="shared" si="46"/>
        <v>142.53136405037318</v>
      </c>
      <c r="N224" s="11">
        <f t="shared" si="47"/>
        <v>1286.1722084948181</v>
      </c>
      <c r="O224" s="11">
        <f t="shared" si="48"/>
        <v>14862.434409273454</v>
      </c>
      <c r="P224" s="11">
        <f t="shared" si="49"/>
        <v>14.862434409273453</v>
      </c>
      <c r="Q224" s="11">
        <f t="shared" si="43"/>
        <v>935.38504239036035</v>
      </c>
      <c r="R224" s="11">
        <f t="shared" si="42"/>
        <v>-375.12045603390499</v>
      </c>
      <c r="S224" s="11">
        <f t="shared" si="40"/>
        <v>0</v>
      </c>
      <c r="T224" s="11">
        <f t="shared" si="41"/>
        <v>0</v>
      </c>
    </row>
    <row r="225" spans="2:20" x14ac:dyDescent="0.2">
      <c r="B225" s="16" t="s">
        <v>6</v>
      </c>
      <c r="C225" s="16">
        <v>215</v>
      </c>
      <c r="D225" s="16">
        <v>215</v>
      </c>
      <c r="E225" s="17">
        <v>43.1</v>
      </c>
      <c r="F225" s="17">
        <f t="shared" si="50"/>
        <v>11.972222222222223</v>
      </c>
      <c r="G225" s="15">
        <f t="shared" si="51"/>
        <v>0.47222222222222199</v>
      </c>
      <c r="H225" s="15">
        <f t="shared" si="52"/>
        <v>1.6999999999999993</v>
      </c>
      <c r="I225" s="11">
        <f>IF(G225&lt;0,(G225-'Coast Down Run'!H220)*-1,)</f>
        <v>0</v>
      </c>
      <c r="K225" s="11">
        <f t="shared" si="45"/>
        <v>1128.1388888888882</v>
      </c>
      <c r="L225" s="11">
        <f t="shared" si="44"/>
        <v>280.94639999999998</v>
      </c>
      <c r="M225" s="11">
        <f t="shared" si="46"/>
        <v>152.99538136419065</v>
      </c>
      <c r="N225" s="11">
        <f t="shared" si="47"/>
        <v>1562.080670253079</v>
      </c>
      <c r="O225" s="11">
        <f t="shared" si="48"/>
        <v>18701.576913307697</v>
      </c>
      <c r="P225" s="11">
        <f t="shared" si="49"/>
        <v>18.701576913307697</v>
      </c>
      <c r="Q225" s="11">
        <f t="shared" si="43"/>
        <v>954.08661930366804</v>
      </c>
      <c r="R225" s="11">
        <f t="shared" si="42"/>
        <v>-375.12045603390499</v>
      </c>
      <c r="S225" s="11">
        <f t="shared" si="40"/>
        <v>0</v>
      </c>
      <c r="T225" s="11">
        <f t="shared" si="41"/>
        <v>0</v>
      </c>
    </row>
    <row r="226" spans="2:20" x14ac:dyDescent="0.2">
      <c r="B226" s="16" t="s">
        <v>6</v>
      </c>
      <c r="C226" s="16">
        <v>216</v>
      </c>
      <c r="D226" s="16">
        <v>216</v>
      </c>
      <c r="E226" s="17">
        <v>45</v>
      </c>
      <c r="F226" s="17">
        <f t="shared" si="50"/>
        <v>12.5</v>
      </c>
      <c r="G226" s="15">
        <f t="shared" si="51"/>
        <v>0.55555555555555558</v>
      </c>
      <c r="H226" s="15">
        <f t="shared" si="52"/>
        <v>2</v>
      </c>
      <c r="I226" s="11">
        <f>IF(G226&lt;0,(G226-'Coast Down Run'!H221)*-1,)</f>
        <v>0</v>
      </c>
      <c r="K226" s="11">
        <f t="shared" si="45"/>
        <v>1327.2222222222222</v>
      </c>
      <c r="L226" s="11">
        <f t="shared" si="44"/>
        <v>280.94639999999998</v>
      </c>
      <c r="M226" s="11">
        <f t="shared" si="46"/>
        <v>166.78185801243856</v>
      </c>
      <c r="N226" s="11">
        <f t="shared" si="47"/>
        <v>1774.9504802346607</v>
      </c>
      <c r="O226" s="11">
        <f t="shared" si="48"/>
        <v>22186.88100293326</v>
      </c>
      <c r="P226" s="11">
        <f t="shared" si="49"/>
        <v>22.186881002933259</v>
      </c>
      <c r="Q226" s="11">
        <f t="shared" si="43"/>
        <v>976.27350030660125</v>
      </c>
      <c r="R226" s="11">
        <f t="shared" si="42"/>
        <v>-375.12045603390499</v>
      </c>
      <c r="S226" s="11">
        <f t="shared" si="40"/>
        <v>0</v>
      </c>
      <c r="T226" s="11">
        <f t="shared" si="41"/>
        <v>0</v>
      </c>
    </row>
    <row r="227" spans="2:20" x14ac:dyDescent="0.2">
      <c r="B227" s="16" t="s">
        <v>6</v>
      </c>
      <c r="C227" s="16">
        <v>217</v>
      </c>
      <c r="D227" s="16">
        <v>217</v>
      </c>
      <c r="E227" s="17">
        <v>47.1</v>
      </c>
      <c r="F227" s="17">
        <f t="shared" si="50"/>
        <v>13.083333333333334</v>
      </c>
      <c r="G227" s="15">
        <f t="shared" si="51"/>
        <v>0.55555555555555558</v>
      </c>
      <c r="H227" s="15">
        <f t="shared" si="52"/>
        <v>2</v>
      </c>
      <c r="I227" s="11">
        <f>IF(G227&lt;0,(G227-'Coast Down Run'!H222)*-1,)</f>
        <v>0</v>
      </c>
      <c r="K227" s="11">
        <f t="shared" si="45"/>
        <v>1327.2222222222222</v>
      </c>
      <c r="L227" s="11">
        <f t="shared" si="44"/>
        <v>280.94639999999998</v>
      </c>
      <c r="M227" s="11">
        <f t="shared" si="46"/>
        <v>182.71137858438215</v>
      </c>
      <c r="N227" s="11">
        <f t="shared" si="47"/>
        <v>1790.8800008066044</v>
      </c>
      <c r="O227" s="11">
        <f t="shared" si="48"/>
        <v>23430.680010553075</v>
      </c>
      <c r="P227" s="11">
        <f t="shared" si="49"/>
        <v>23.430680010553075</v>
      </c>
      <c r="Q227" s="11">
        <f t="shared" si="43"/>
        <v>999.70418031715428</v>
      </c>
      <c r="R227" s="11">
        <f t="shared" si="42"/>
        <v>-375.12045603390499</v>
      </c>
      <c r="S227" s="11">
        <f t="shared" si="40"/>
        <v>0</v>
      </c>
      <c r="T227" s="11">
        <f t="shared" si="41"/>
        <v>0</v>
      </c>
    </row>
    <row r="228" spans="2:20" x14ac:dyDescent="0.2">
      <c r="B228" s="16" t="s">
        <v>6</v>
      </c>
      <c r="C228" s="16">
        <v>218</v>
      </c>
      <c r="D228" s="16">
        <v>218</v>
      </c>
      <c r="E228" s="17">
        <v>49</v>
      </c>
      <c r="F228" s="17">
        <f t="shared" si="50"/>
        <v>13.611111111111111</v>
      </c>
      <c r="G228" s="15">
        <f t="shared" si="51"/>
        <v>0.4861111111111111</v>
      </c>
      <c r="H228" s="15">
        <f t="shared" si="52"/>
        <v>1.75</v>
      </c>
      <c r="I228" s="11">
        <f>IF(G228&lt;0,(G228-'Coast Down Run'!H223)*-1,)</f>
        <v>0</v>
      </c>
      <c r="K228" s="11">
        <f t="shared" si="45"/>
        <v>1161.3194444444443</v>
      </c>
      <c r="L228" s="11">
        <f t="shared" si="44"/>
        <v>280.94639999999998</v>
      </c>
      <c r="M228" s="11">
        <f t="shared" si="46"/>
        <v>197.74974868536543</v>
      </c>
      <c r="N228" s="11">
        <f t="shared" si="47"/>
        <v>1640.0155931298098</v>
      </c>
      <c r="O228" s="11">
        <f t="shared" si="48"/>
        <v>22322.434462044632</v>
      </c>
      <c r="P228" s="11">
        <f t="shared" si="49"/>
        <v>22.322434462044633</v>
      </c>
      <c r="Q228" s="11">
        <f t="shared" si="43"/>
        <v>1022.0266147791989</v>
      </c>
      <c r="R228" s="11">
        <f t="shared" si="42"/>
        <v>-375.12045603390499</v>
      </c>
      <c r="S228" s="11">
        <f t="shared" si="40"/>
        <v>0</v>
      </c>
      <c r="T228" s="11">
        <f t="shared" si="41"/>
        <v>0</v>
      </c>
    </row>
    <row r="229" spans="2:20" x14ac:dyDescent="0.2">
      <c r="B229" s="16" t="s">
        <v>6</v>
      </c>
      <c r="C229" s="16">
        <v>219</v>
      </c>
      <c r="D229" s="16">
        <v>219</v>
      </c>
      <c r="E229" s="17">
        <v>50.6</v>
      </c>
      <c r="F229" s="17">
        <f t="shared" si="50"/>
        <v>14.055555555555555</v>
      </c>
      <c r="G229" s="15">
        <f t="shared" si="51"/>
        <v>0.38888888888888851</v>
      </c>
      <c r="H229" s="15">
        <f t="shared" si="52"/>
        <v>1.3999999999999986</v>
      </c>
      <c r="I229" s="11">
        <f>IF(G229&lt;0,(G229-'Coast Down Run'!H224)*-1,)</f>
        <v>0</v>
      </c>
      <c r="K229" s="11">
        <f t="shared" si="45"/>
        <v>929.05555555555463</v>
      </c>
      <c r="L229" s="11">
        <f t="shared" si="44"/>
        <v>280.94639999999998</v>
      </c>
      <c r="M229" s="11">
        <f t="shared" si="46"/>
        <v>210.87486320035913</v>
      </c>
      <c r="N229" s="11">
        <f t="shared" si="47"/>
        <v>1420.8768187559137</v>
      </c>
      <c r="O229" s="11">
        <f t="shared" si="48"/>
        <v>19971.213063624786</v>
      </c>
      <c r="P229" s="11">
        <f t="shared" si="49"/>
        <v>19.971213063624784</v>
      </c>
      <c r="Q229" s="11">
        <f t="shared" si="43"/>
        <v>1041.9978278428237</v>
      </c>
      <c r="R229" s="11">
        <f t="shared" si="42"/>
        <v>-375.12045603390499</v>
      </c>
      <c r="S229" s="11">
        <f t="shared" si="40"/>
        <v>0</v>
      </c>
      <c r="T229" s="11">
        <f t="shared" si="41"/>
        <v>0</v>
      </c>
    </row>
    <row r="230" spans="2:20" x14ac:dyDescent="0.2">
      <c r="B230" s="16" t="s">
        <v>6</v>
      </c>
      <c r="C230" s="16">
        <v>220</v>
      </c>
      <c r="D230" s="16">
        <v>220</v>
      </c>
      <c r="E230" s="17">
        <v>51.8</v>
      </c>
      <c r="F230" s="17">
        <f t="shared" si="50"/>
        <v>14.388888888888888</v>
      </c>
      <c r="G230" s="15">
        <f t="shared" si="51"/>
        <v>0.29166666666666685</v>
      </c>
      <c r="H230" s="15">
        <f t="shared" si="52"/>
        <v>1.0500000000000007</v>
      </c>
      <c r="I230" s="11">
        <f>IF(G230&lt;0,(G230-'Coast Down Run'!H225)*-1,)</f>
        <v>0</v>
      </c>
      <c r="K230" s="11">
        <f t="shared" si="45"/>
        <v>696.79166666666708</v>
      </c>
      <c r="L230" s="11">
        <f t="shared" si="44"/>
        <v>280.94639999999998</v>
      </c>
      <c r="M230" s="11">
        <f t="shared" si="46"/>
        <v>220.99543342878795</v>
      </c>
      <c r="N230" s="11">
        <f t="shared" si="47"/>
        <v>1198.7335000954549</v>
      </c>
      <c r="O230" s="11">
        <f t="shared" si="48"/>
        <v>17248.443140262378</v>
      </c>
      <c r="P230" s="11">
        <f t="shared" si="49"/>
        <v>17.248443140262378</v>
      </c>
      <c r="Q230" s="11">
        <f t="shared" si="43"/>
        <v>1059.2462709830861</v>
      </c>
      <c r="R230" s="11">
        <f t="shared" si="42"/>
        <v>-375.12045603390499</v>
      </c>
      <c r="S230" s="11">
        <f t="shared" si="40"/>
        <v>0</v>
      </c>
      <c r="T230" s="11">
        <f t="shared" si="41"/>
        <v>0</v>
      </c>
    </row>
    <row r="231" spans="2:20" x14ac:dyDescent="0.2">
      <c r="B231" s="16" t="s">
        <v>6</v>
      </c>
      <c r="C231" s="16">
        <v>221</v>
      </c>
      <c r="D231" s="16">
        <v>221</v>
      </c>
      <c r="E231" s="17">
        <v>52.7</v>
      </c>
      <c r="F231" s="17">
        <f t="shared" si="50"/>
        <v>14.638888888888889</v>
      </c>
      <c r="G231" s="15">
        <f t="shared" si="51"/>
        <v>0.18055555555555614</v>
      </c>
      <c r="H231" s="15">
        <f t="shared" si="52"/>
        <v>0.65000000000000213</v>
      </c>
      <c r="I231" s="11">
        <f>IF(G231&lt;0,(G231-'Coast Down Run'!H226)*-1,)</f>
        <v>0</v>
      </c>
      <c r="K231" s="11">
        <f t="shared" si="45"/>
        <v>431.34722222222359</v>
      </c>
      <c r="L231" s="11">
        <f t="shared" si="44"/>
        <v>280.94639999999998</v>
      </c>
      <c r="M231" s="11">
        <f t="shared" si="46"/>
        <v>228.74152416758793</v>
      </c>
      <c r="N231" s="11">
        <f t="shared" si="47"/>
        <v>941.03514638981153</v>
      </c>
      <c r="O231" s="11">
        <f t="shared" si="48"/>
        <v>13775.708948539741</v>
      </c>
      <c r="P231" s="11">
        <f t="shared" si="49"/>
        <v>13.775708948539741</v>
      </c>
      <c r="Q231" s="11">
        <f t="shared" si="43"/>
        <v>1073.0219799316258</v>
      </c>
      <c r="R231" s="11">
        <f t="shared" si="42"/>
        <v>-375.12045603390499</v>
      </c>
      <c r="S231" s="11">
        <f t="shared" si="40"/>
        <v>0</v>
      </c>
      <c r="T231" s="11">
        <f t="shared" si="41"/>
        <v>0</v>
      </c>
    </row>
    <row r="232" spans="2:20" x14ac:dyDescent="0.2">
      <c r="B232" s="16" t="s">
        <v>6</v>
      </c>
      <c r="C232" s="16">
        <v>222</v>
      </c>
      <c r="D232" s="16">
        <v>222</v>
      </c>
      <c r="E232" s="17">
        <v>53.1</v>
      </c>
      <c r="F232" s="17">
        <f t="shared" si="50"/>
        <v>14.75</v>
      </c>
      <c r="G232" s="15">
        <f t="shared" si="51"/>
        <v>0.11111111111111072</v>
      </c>
      <c r="H232" s="15">
        <f t="shared" si="52"/>
        <v>0.39999999999999858</v>
      </c>
      <c r="I232" s="11">
        <f>IF(G232&lt;0,(G232-'Coast Down Run'!H227)*-1,)</f>
        <v>0</v>
      </c>
      <c r="K232" s="11">
        <f t="shared" si="45"/>
        <v>265.44444444444349</v>
      </c>
      <c r="L232" s="11">
        <f t="shared" si="44"/>
        <v>280.94639999999998</v>
      </c>
      <c r="M232" s="11">
        <f t="shared" si="46"/>
        <v>232.22705909651947</v>
      </c>
      <c r="N232" s="11">
        <f t="shared" si="47"/>
        <v>778.61790354096297</v>
      </c>
      <c r="O232" s="11">
        <f t="shared" si="48"/>
        <v>11484.614077229204</v>
      </c>
      <c r="P232" s="11">
        <f t="shared" si="49"/>
        <v>11.484614077229203</v>
      </c>
      <c r="Q232" s="11">
        <f t="shared" si="43"/>
        <v>1084.506594008855</v>
      </c>
      <c r="R232" s="11">
        <f t="shared" si="42"/>
        <v>-375.12045603390499</v>
      </c>
      <c r="S232" s="11">
        <f t="shared" si="40"/>
        <v>0</v>
      </c>
      <c r="T232" s="11">
        <f t="shared" si="41"/>
        <v>0</v>
      </c>
    </row>
    <row r="233" spans="2:20" x14ac:dyDescent="0.2">
      <c r="B233" s="16" t="s">
        <v>6</v>
      </c>
      <c r="C233" s="16">
        <v>223</v>
      </c>
      <c r="D233" s="16">
        <v>223</v>
      </c>
      <c r="E233" s="17">
        <v>53.5</v>
      </c>
      <c r="F233" s="17">
        <f t="shared" si="50"/>
        <v>14.861111111111111</v>
      </c>
      <c r="G233" s="15">
        <f t="shared" si="51"/>
        <v>9.7222222222221627E-2</v>
      </c>
      <c r="H233" s="15">
        <f t="shared" si="52"/>
        <v>0.34999999999999787</v>
      </c>
      <c r="I233" s="11">
        <f>IF(G233&lt;0,(G233-'Coast Down Run'!H228)*-1,)</f>
        <v>0</v>
      </c>
      <c r="K233" s="11">
        <f t="shared" si="45"/>
        <v>232.26388888888746</v>
      </c>
      <c r="L233" s="11">
        <f t="shared" si="44"/>
        <v>280.94639999999998</v>
      </c>
      <c r="M233" s="11">
        <f t="shared" si="46"/>
        <v>235.73894967708753</v>
      </c>
      <c r="N233" s="11">
        <f t="shared" si="47"/>
        <v>748.94923856597507</v>
      </c>
      <c r="O233" s="11">
        <f t="shared" si="48"/>
        <v>11130.217850911018</v>
      </c>
      <c r="P233" s="11">
        <f t="shared" si="49"/>
        <v>11.130217850911018</v>
      </c>
      <c r="Q233" s="11">
        <f t="shared" si="43"/>
        <v>1095.6368118597661</v>
      </c>
      <c r="R233" s="11">
        <f t="shared" si="42"/>
        <v>-375.12045603390499</v>
      </c>
      <c r="S233" s="11">
        <f t="shared" si="40"/>
        <v>0</v>
      </c>
      <c r="T233" s="11">
        <f t="shared" si="41"/>
        <v>0</v>
      </c>
    </row>
    <row r="234" spans="2:20" x14ac:dyDescent="0.2">
      <c r="B234" s="16" t="s">
        <v>6</v>
      </c>
      <c r="C234" s="16">
        <v>224</v>
      </c>
      <c r="D234" s="16">
        <v>224</v>
      </c>
      <c r="E234" s="17">
        <v>53.8</v>
      </c>
      <c r="F234" s="17">
        <f t="shared" si="50"/>
        <v>14.944444444444443</v>
      </c>
      <c r="G234" s="15">
        <f t="shared" si="51"/>
        <v>9.7222222222222612E-2</v>
      </c>
      <c r="H234" s="15">
        <f t="shared" si="52"/>
        <v>0.35000000000000142</v>
      </c>
      <c r="I234" s="11">
        <f>IF(G234&lt;0,(G234-'Coast Down Run'!H229)*-1,)</f>
        <v>0</v>
      </c>
      <c r="K234" s="11">
        <f t="shared" si="45"/>
        <v>232.26388888888982</v>
      </c>
      <c r="L234" s="11">
        <f t="shared" si="44"/>
        <v>280.94639999999998</v>
      </c>
      <c r="M234" s="11">
        <f t="shared" si="46"/>
        <v>238.39016350890006</v>
      </c>
      <c r="N234" s="11">
        <f t="shared" si="47"/>
        <v>751.60045239778992</v>
      </c>
      <c r="O234" s="11">
        <f t="shared" si="48"/>
        <v>11232.251205278082</v>
      </c>
      <c r="P234" s="11">
        <f t="shared" si="49"/>
        <v>11.232251205278082</v>
      </c>
      <c r="Q234" s="11">
        <f t="shared" si="43"/>
        <v>1106.8690630650442</v>
      </c>
      <c r="R234" s="11">
        <f t="shared" si="42"/>
        <v>-375.12045603390499</v>
      </c>
      <c r="S234" s="11">
        <f t="shared" si="40"/>
        <v>0</v>
      </c>
      <c r="T234" s="11">
        <f t="shared" si="41"/>
        <v>0</v>
      </c>
    </row>
    <row r="235" spans="2:20" x14ac:dyDescent="0.2">
      <c r="B235" s="16" t="s">
        <v>6</v>
      </c>
      <c r="C235" s="16">
        <v>225</v>
      </c>
      <c r="D235" s="16">
        <v>225</v>
      </c>
      <c r="E235" s="17">
        <v>54.2</v>
      </c>
      <c r="F235" s="17">
        <f t="shared" si="50"/>
        <v>15.055555555555555</v>
      </c>
      <c r="G235" s="15">
        <f t="shared" si="51"/>
        <v>0.1388888888888889</v>
      </c>
      <c r="H235" s="15">
        <f t="shared" si="52"/>
        <v>0.5</v>
      </c>
      <c r="I235" s="11">
        <f>IF(G235&lt;0,(G235-'Coast Down Run'!H230)*-1,)</f>
        <v>0</v>
      </c>
      <c r="K235" s="11">
        <f t="shared" si="45"/>
        <v>331.80555555555554</v>
      </c>
      <c r="L235" s="11">
        <f t="shared" si="44"/>
        <v>280.94639999999998</v>
      </c>
      <c r="M235" s="11">
        <f t="shared" si="46"/>
        <v>241.94817647983211</v>
      </c>
      <c r="N235" s="11">
        <f t="shared" si="47"/>
        <v>854.70013203538758</v>
      </c>
      <c r="O235" s="11">
        <f t="shared" si="48"/>
        <v>12867.985321199447</v>
      </c>
      <c r="P235" s="11">
        <f t="shared" si="49"/>
        <v>12.867985321199447</v>
      </c>
      <c r="Q235" s="11">
        <f t="shared" si="43"/>
        <v>1119.7370483862437</v>
      </c>
      <c r="R235" s="11">
        <f t="shared" si="42"/>
        <v>-375.12045603390499</v>
      </c>
      <c r="S235" s="11">
        <f t="shared" si="40"/>
        <v>0</v>
      </c>
      <c r="T235" s="11">
        <f t="shared" si="41"/>
        <v>0</v>
      </c>
    </row>
    <row r="236" spans="2:20" x14ac:dyDescent="0.2">
      <c r="B236" s="16" t="s">
        <v>6</v>
      </c>
      <c r="C236" s="16">
        <v>226</v>
      </c>
      <c r="D236" s="16">
        <v>226</v>
      </c>
      <c r="E236" s="17">
        <v>54.8</v>
      </c>
      <c r="F236" s="17">
        <f t="shared" si="50"/>
        <v>15.222222222222221</v>
      </c>
      <c r="G236" s="15">
        <f t="shared" si="51"/>
        <v>0.15277777777777699</v>
      </c>
      <c r="H236" s="15">
        <f t="shared" si="52"/>
        <v>0.54999999999999716</v>
      </c>
      <c r="I236" s="11">
        <f>IF(G236&lt;0,(G236-'Coast Down Run'!H231)*-1,)</f>
        <v>0</v>
      </c>
      <c r="K236" s="11">
        <f t="shared" si="45"/>
        <v>364.98611111110921</v>
      </c>
      <c r="L236" s="11">
        <f t="shared" si="44"/>
        <v>280.94639999999998</v>
      </c>
      <c r="M236" s="11">
        <f t="shared" si="46"/>
        <v>247.33461278304864</v>
      </c>
      <c r="N236" s="11">
        <f t="shared" si="47"/>
        <v>893.26712389415786</v>
      </c>
      <c r="O236" s="11">
        <f t="shared" si="48"/>
        <v>13597.51066372218</v>
      </c>
      <c r="P236" s="11">
        <f t="shared" si="49"/>
        <v>13.597510663722179</v>
      </c>
      <c r="Q236" s="11">
        <f t="shared" si="43"/>
        <v>1133.3345590499659</v>
      </c>
      <c r="R236" s="11">
        <f t="shared" si="42"/>
        <v>-375.12045603390499</v>
      </c>
      <c r="S236" s="11">
        <f t="shared" si="40"/>
        <v>0</v>
      </c>
      <c r="T236" s="11">
        <f t="shared" si="41"/>
        <v>0</v>
      </c>
    </row>
    <row r="237" spans="2:20" x14ac:dyDescent="0.2">
      <c r="B237" s="16" t="s">
        <v>6</v>
      </c>
      <c r="C237" s="16">
        <v>227</v>
      </c>
      <c r="D237" s="16">
        <v>227</v>
      </c>
      <c r="E237" s="17">
        <v>55.3</v>
      </c>
      <c r="F237" s="17">
        <f t="shared" si="50"/>
        <v>15.361111111111111</v>
      </c>
      <c r="G237" s="15">
        <f t="shared" si="51"/>
        <v>0.1388888888888889</v>
      </c>
      <c r="H237" s="15">
        <f t="shared" si="52"/>
        <v>0.5</v>
      </c>
      <c r="I237" s="11">
        <f>IF(G237&lt;0,(G237-'Coast Down Run'!H232)*-1,)</f>
        <v>0</v>
      </c>
      <c r="K237" s="11">
        <f t="shared" si="45"/>
        <v>331.80555555555554</v>
      </c>
      <c r="L237" s="11">
        <f t="shared" si="44"/>
        <v>280.94639999999998</v>
      </c>
      <c r="M237" s="11">
        <f t="shared" si="46"/>
        <v>251.86860847864605</v>
      </c>
      <c r="N237" s="11">
        <f t="shared" si="47"/>
        <v>864.62056403420149</v>
      </c>
      <c r="O237" s="11">
        <f t="shared" si="48"/>
        <v>13281.532553080928</v>
      </c>
      <c r="P237" s="11">
        <f t="shared" si="49"/>
        <v>13.281532553080927</v>
      </c>
      <c r="Q237" s="11">
        <f t="shared" si="43"/>
        <v>1146.6160916030469</v>
      </c>
      <c r="R237" s="11">
        <f t="shared" si="42"/>
        <v>-375.12045603390499</v>
      </c>
      <c r="S237" s="11">
        <f t="shared" si="40"/>
        <v>0</v>
      </c>
      <c r="T237" s="11">
        <f t="shared" si="41"/>
        <v>0</v>
      </c>
    </row>
    <row r="238" spans="2:20" x14ac:dyDescent="0.2">
      <c r="B238" s="16" t="s">
        <v>6</v>
      </c>
      <c r="C238" s="16">
        <v>228</v>
      </c>
      <c r="D238" s="16">
        <v>228</v>
      </c>
      <c r="E238" s="17">
        <v>55.8</v>
      </c>
      <c r="F238" s="17">
        <f t="shared" si="50"/>
        <v>15.499999999999998</v>
      </c>
      <c r="G238" s="15">
        <f t="shared" si="51"/>
        <v>0.12500000000000078</v>
      </c>
      <c r="H238" s="15">
        <f t="shared" si="52"/>
        <v>0.45000000000000284</v>
      </c>
      <c r="I238" s="11">
        <f>IF(G238&lt;0,(G238-'Coast Down Run'!H233)*-1,)</f>
        <v>0</v>
      </c>
      <c r="K238" s="11">
        <f t="shared" si="45"/>
        <v>298.62500000000188</v>
      </c>
      <c r="L238" s="11">
        <f t="shared" si="44"/>
        <v>280.94639999999998</v>
      </c>
      <c r="M238" s="11">
        <f t="shared" si="46"/>
        <v>256.44378487992549</v>
      </c>
      <c r="N238" s="11">
        <f t="shared" si="47"/>
        <v>836.01518487992735</v>
      </c>
      <c r="O238" s="11">
        <f t="shared" si="48"/>
        <v>12958.235365638873</v>
      </c>
      <c r="P238" s="11">
        <f t="shared" si="49"/>
        <v>12.958235365638874</v>
      </c>
      <c r="Q238" s="11">
        <f t="shared" si="43"/>
        <v>1159.5743269686859</v>
      </c>
      <c r="R238" s="11">
        <f t="shared" si="42"/>
        <v>-375.12045603390499</v>
      </c>
      <c r="S238" s="11">
        <f t="shared" si="40"/>
        <v>0</v>
      </c>
      <c r="T238" s="11">
        <f t="shared" si="41"/>
        <v>0</v>
      </c>
    </row>
    <row r="239" spans="2:20" x14ac:dyDescent="0.2">
      <c r="B239" s="16" t="s">
        <v>6</v>
      </c>
      <c r="C239" s="16">
        <v>229</v>
      </c>
      <c r="D239" s="16">
        <v>229</v>
      </c>
      <c r="E239" s="17">
        <v>56.2</v>
      </c>
      <c r="F239" s="17">
        <f t="shared" si="50"/>
        <v>15.611111111111111</v>
      </c>
      <c r="G239" s="15">
        <f t="shared" si="51"/>
        <v>9.7222222222222612E-2</v>
      </c>
      <c r="H239" s="15">
        <f t="shared" si="52"/>
        <v>0.35000000000000142</v>
      </c>
      <c r="I239" s="11">
        <f>IF(G239&lt;0,(G239-'Coast Down Run'!H234)*-1,)</f>
        <v>0</v>
      </c>
      <c r="K239" s="11">
        <f t="shared" si="45"/>
        <v>232.26388888888982</v>
      </c>
      <c r="L239" s="11">
        <f t="shared" si="44"/>
        <v>280.94639999999998</v>
      </c>
      <c r="M239" s="11">
        <f t="shared" si="46"/>
        <v>260.13357610904023</v>
      </c>
      <c r="N239" s="11">
        <f t="shared" si="47"/>
        <v>773.34386499793004</v>
      </c>
      <c r="O239" s="11">
        <f t="shared" si="48"/>
        <v>12072.757003578796</v>
      </c>
      <c r="P239" s="11">
        <f t="shared" si="49"/>
        <v>12.072757003578795</v>
      </c>
      <c r="Q239" s="11">
        <f t="shared" si="43"/>
        <v>1171.6470839722647</v>
      </c>
      <c r="R239" s="11">
        <f t="shared" si="42"/>
        <v>-375.12045603390499</v>
      </c>
      <c r="S239" s="11">
        <f t="shared" si="40"/>
        <v>0</v>
      </c>
      <c r="T239" s="11">
        <f t="shared" si="41"/>
        <v>0</v>
      </c>
    </row>
    <row r="240" spans="2:20" x14ac:dyDescent="0.2">
      <c r="B240" s="16" t="s">
        <v>6</v>
      </c>
      <c r="C240" s="16">
        <v>230</v>
      </c>
      <c r="D240" s="16">
        <v>230</v>
      </c>
      <c r="E240" s="17">
        <v>56.5</v>
      </c>
      <c r="F240" s="17">
        <f t="shared" si="50"/>
        <v>15.694444444444445</v>
      </c>
      <c r="G240" s="15">
        <f t="shared" si="51"/>
        <v>4.1666666666666269E-2</v>
      </c>
      <c r="H240" s="15">
        <f t="shared" si="52"/>
        <v>0.14999999999999858</v>
      </c>
      <c r="I240" s="11">
        <f>IF(G240&lt;0,(G240-'Coast Down Run'!H235)*-1,)</f>
        <v>0</v>
      </c>
      <c r="K240" s="11">
        <f t="shared" si="45"/>
        <v>99.541666666665719</v>
      </c>
      <c r="L240" s="11">
        <f t="shared" si="44"/>
        <v>280.94639999999998</v>
      </c>
      <c r="M240" s="11">
        <f t="shared" si="46"/>
        <v>262.91821542726274</v>
      </c>
      <c r="N240" s="11">
        <f t="shared" si="47"/>
        <v>643.40628209392844</v>
      </c>
      <c r="O240" s="11">
        <f t="shared" si="48"/>
        <v>10097.90414952971</v>
      </c>
      <c r="P240" s="11">
        <f t="shared" si="49"/>
        <v>10.097904149529709</v>
      </c>
      <c r="Q240" s="11">
        <f t="shared" si="43"/>
        <v>1181.7449881217944</v>
      </c>
      <c r="R240" s="11">
        <f t="shared" si="42"/>
        <v>-375.12045603390499</v>
      </c>
      <c r="S240" s="11">
        <f t="shared" si="40"/>
        <v>0</v>
      </c>
      <c r="T240" s="11">
        <f t="shared" si="41"/>
        <v>0</v>
      </c>
    </row>
    <row r="241" spans="2:20" x14ac:dyDescent="0.2">
      <c r="B241" s="16" t="s">
        <v>6</v>
      </c>
      <c r="C241" s="16">
        <v>231</v>
      </c>
      <c r="D241" s="16">
        <v>231</v>
      </c>
      <c r="E241" s="17">
        <v>56.5</v>
      </c>
      <c r="F241" s="17">
        <f t="shared" si="50"/>
        <v>15.694444444444445</v>
      </c>
      <c r="G241" s="15">
        <f t="shared" si="51"/>
        <v>-4.1666666666666269E-2</v>
      </c>
      <c r="H241" s="15">
        <f t="shared" si="52"/>
        <v>-0.14999999999999858</v>
      </c>
      <c r="I241" s="11">
        <f>IF(G241&lt;0,(G241-'Coast Down Run'!H236)*-1,)</f>
        <v>4.1666666666666269E-2</v>
      </c>
      <c r="K241" s="11">
        <f t="shared" si="45"/>
        <v>-99.541666666665719</v>
      </c>
      <c r="L241" s="11">
        <f t="shared" si="44"/>
        <v>280.94639999999998</v>
      </c>
      <c r="M241" s="11">
        <f t="shared" si="46"/>
        <v>262.91821542726274</v>
      </c>
      <c r="N241" s="11">
        <f t="shared" si="47"/>
        <v>444.322948760597</v>
      </c>
      <c r="O241" s="11">
        <f t="shared" si="48"/>
        <v>6973.4018347149249</v>
      </c>
      <c r="P241" s="11">
        <f t="shared" si="49"/>
        <v>6.9734018347149247</v>
      </c>
      <c r="Q241" s="11">
        <f t="shared" si="43"/>
        <v>1188.7183899565093</v>
      </c>
      <c r="R241" s="11">
        <f t="shared" si="42"/>
        <v>-375.12045603390499</v>
      </c>
      <c r="S241" s="11">
        <f t="shared" ref="S241:S304" si="53">IF(P241&lt;0,P241*-1,)</f>
        <v>0</v>
      </c>
      <c r="T241" s="11">
        <f t="shared" ref="T241:T304" si="54">IF(S241&gt;0,T240+((S241+S242)/2*(C242-C241)),0)</f>
        <v>0</v>
      </c>
    </row>
    <row r="242" spans="2:20" x14ac:dyDescent="0.2">
      <c r="B242" s="16" t="s">
        <v>6</v>
      </c>
      <c r="C242" s="16">
        <v>232</v>
      </c>
      <c r="D242" s="16">
        <v>232</v>
      </c>
      <c r="E242" s="17">
        <v>56.2</v>
      </c>
      <c r="F242" s="17">
        <f t="shared" si="50"/>
        <v>15.611111111111111</v>
      </c>
      <c r="G242" s="15">
        <f t="shared" si="51"/>
        <v>-0.2222222222222224</v>
      </c>
      <c r="H242" s="15">
        <f t="shared" si="52"/>
        <v>-0.80000000000000071</v>
      </c>
      <c r="I242" s="11">
        <f>IF(G242&lt;0,(G242-'Coast Down Run'!H237)*-1,)</f>
        <v>0.2222222222222224</v>
      </c>
      <c r="K242" s="11">
        <f t="shared" si="45"/>
        <v>-530.88888888888937</v>
      </c>
      <c r="L242" s="11">
        <f t="shared" si="44"/>
        <v>280.94639999999998</v>
      </c>
      <c r="M242" s="11">
        <f t="shared" si="46"/>
        <v>260.13357610904023</v>
      </c>
      <c r="N242" s="11">
        <f t="shared" si="47"/>
        <v>10.191087220150848</v>
      </c>
      <c r="O242" s="11">
        <f t="shared" si="48"/>
        <v>159.09419493679934</v>
      </c>
      <c r="P242" s="11">
        <f t="shared" si="49"/>
        <v>0.15909419493679933</v>
      </c>
      <c r="Q242" s="11">
        <f t="shared" si="43"/>
        <v>1188.8774841514462</v>
      </c>
      <c r="R242" s="11">
        <f t="shared" si="42"/>
        <v>-375.12045603390499</v>
      </c>
      <c r="S242" s="11">
        <f t="shared" si="53"/>
        <v>0</v>
      </c>
      <c r="T242" s="11">
        <f t="shared" si="54"/>
        <v>0</v>
      </c>
    </row>
    <row r="243" spans="2:20" x14ac:dyDescent="0.2">
      <c r="B243" s="16" t="s">
        <v>6</v>
      </c>
      <c r="C243" s="16">
        <v>233</v>
      </c>
      <c r="D243" s="16">
        <v>233</v>
      </c>
      <c r="E243" s="17">
        <v>54.9</v>
      </c>
      <c r="F243" s="17">
        <f t="shared" si="50"/>
        <v>15.25</v>
      </c>
      <c r="G243" s="15">
        <f t="shared" si="51"/>
        <v>-0.45833333333333393</v>
      </c>
      <c r="H243" s="15">
        <f t="shared" si="52"/>
        <v>-1.6500000000000021</v>
      </c>
      <c r="I243" s="11">
        <f>IF(G243&lt;0,(G243-'Coast Down Run'!H238)*-1,)</f>
        <v>0.45833333333333393</v>
      </c>
      <c r="K243" s="11">
        <f t="shared" si="45"/>
        <v>-1094.9583333333348</v>
      </c>
      <c r="L243" s="11">
        <f t="shared" si="44"/>
        <v>280.94639999999998</v>
      </c>
      <c r="M243" s="11">
        <f t="shared" si="46"/>
        <v>248.23811746571357</v>
      </c>
      <c r="N243" s="11">
        <f t="shared" si="47"/>
        <v>-565.77381586762124</v>
      </c>
      <c r="O243" s="11">
        <f t="shared" si="48"/>
        <v>-8628.0506919812233</v>
      </c>
      <c r="P243" s="11">
        <f t="shared" si="49"/>
        <v>-8.6280506919812225</v>
      </c>
      <c r="Q243" s="11">
        <f t="shared" si="43"/>
        <v>1188.8774841514462</v>
      </c>
      <c r="R243" s="11">
        <f t="shared" si="42"/>
        <v>-383.74850672588622</v>
      </c>
      <c r="S243" s="11">
        <f t="shared" si="53"/>
        <v>8.6280506919812225</v>
      </c>
      <c r="T243" s="11">
        <f t="shared" si="54"/>
        <v>10.064066298223588</v>
      </c>
    </row>
    <row r="244" spans="2:20" x14ac:dyDescent="0.2">
      <c r="B244" s="16" t="s">
        <v>6</v>
      </c>
      <c r="C244" s="16">
        <v>234</v>
      </c>
      <c r="D244" s="16">
        <v>234</v>
      </c>
      <c r="E244" s="17">
        <v>52.9</v>
      </c>
      <c r="F244" s="17">
        <f t="shared" si="50"/>
        <v>14.694444444444443</v>
      </c>
      <c r="G244" s="15">
        <f t="shared" si="51"/>
        <v>-0.54166666666666641</v>
      </c>
      <c r="H244" s="15">
        <f t="shared" si="52"/>
        <v>-1.9499999999999993</v>
      </c>
      <c r="I244" s="11">
        <f>IF(G244&lt;0,(G244-'Coast Down Run'!H239)*-1,)</f>
        <v>0.54166666666666641</v>
      </c>
      <c r="K244" s="11">
        <f t="shared" si="45"/>
        <v>-1294.0416666666661</v>
      </c>
      <c r="L244" s="11">
        <f t="shared" si="44"/>
        <v>280.94639999999998</v>
      </c>
      <c r="M244" s="11">
        <f t="shared" si="46"/>
        <v>230.48099717559907</v>
      </c>
      <c r="N244" s="11">
        <f t="shared" si="47"/>
        <v>-782.61426949106692</v>
      </c>
      <c r="O244" s="11">
        <f t="shared" si="48"/>
        <v>-11500.081904465955</v>
      </c>
      <c r="P244" s="11">
        <f t="shared" si="49"/>
        <v>-11.500081904465954</v>
      </c>
      <c r="Q244" s="11">
        <f t="shared" si="43"/>
        <v>1188.8774841514462</v>
      </c>
      <c r="R244" s="11">
        <f t="shared" si="42"/>
        <v>-395.24858863035217</v>
      </c>
      <c r="S244" s="11">
        <f t="shared" si="53"/>
        <v>11.500081904465954</v>
      </c>
      <c r="T244" s="11">
        <f t="shared" si="54"/>
        <v>19.592561188576731</v>
      </c>
    </row>
    <row r="245" spans="2:20" x14ac:dyDescent="0.2">
      <c r="B245" s="16" t="s">
        <v>6</v>
      </c>
      <c r="C245" s="16">
        <v>235</v>
      </c>
      <c r="D245" s="16">
        <v>235</v>
      </c>
      <c r="E245" s="17">
        <v>51</v>
      </c>
      <c r="F245" s="17">
        <f t="shared" si="50"/>
        <v>14.166666666666666</v>
      </c>
      <c r="G245" s="15">
        <f t="shared" si="51"/>
        <v>-0.43055555555555575</v>
      </c>
      <c r="H245" s="15">
        <f t="shared" si="52"/>
        <v>-1.5500000000000007</v>
      </c>
      <c r="I245" s="11">
        <f>IF(G245&lt;0,(G245-'Coast Down Run'!H240)*-1,)</f>
        <v>0.43055555555555575</v>
      </c>
      <c r="K245" s="11">
        <f t="shared" si="45"/>
        <v>-1028.5972222222226</v>
      </c>
      <c r="L245" s="11">
        <f t="shared" si="44"/>
        <v>280.94639999999998</v>
      </c>
      <c r="M245" s="11">
        <f t="shared" si="46"/>
        <v>214.22203095819887</v>
      </c>
      <c r="N245" s="11">
        <f t="shared" si="47"/>
        <v>-533.42879126402374</v>
      </c>
      <c r="O245" s="11">
        <f t="shared" si="48"/>
        <v>-7556.907876240336</v>
      </c>
      <c r="P245" s="11">
        <f t="shared" si="49"/>
        <v>-7.5569078762403361</v>
      </c>
      <c r="Q245" s="11">
        <f t="shared" si="43"/>
        <v>1188.8774841514462</v>
      </c>
      <c r="R245" s="11">
        <f t="shared" si="42"/>
        <v>-402.80549650659253</v>
      </c>
      <c r="S245" s="11">
        <f t="shared" si="53"/>
        <v>7.5569078762403361</v>
      </c>
      <c r="T245" s="11">
        <f t="shared" si="54"/>
        <v>24.145986163773067</v>
      </c>
    </row>
    <row r="246" spans="2:20" x14ac:dyDescent="0.2">
      <c r="B246" s="16" t="s">
        <v>6</v>
      </c>
      <c r="C246" s="16">
        <v>236</v>
      </c>
      <c r="D246" s="16">
        <v>236</v>
      </c>
      <c r="E246" s="17">
        <v>49.8</v>
      </c>
      <c r="F246" s="17">
        <f t="shared" si="50"/>
        <v>13.833333333333332</v>
      </c>
      <c r="G246" s="15">
        <f t="shared" si="51"/>
        <v>-0.24999999999999961</v>
      </c>
      <c r="H246" s="15">
        <f t="shared" si="52"/>
        <v>-0.89999999999999858</v>
      </c>
      <c r="I246" s="11">
        <f>IF(G246&lt;0,(G246-'Coast Down Run'!H241)*-1,)</f>
        <v>0.24999999999999961</v>
      </c>
      <c r="K246" s="11">
        <f t="shared" si="45"/>
        <v>-597.24999999999909</v>
      </c>
      <c r="L246" s="11">
        <f t="shared" si="44"/>
        <v>280.94639999999998</v>
      </c>
      <c r="M246" s="11">
        <f t="shared" si="46"/>
        <v>204.25959463958918</v>
      </c>
      <c r="N246" s="11">
        <f t="shared" si="47"/>
        <v>-112.04400536040993</v>
      </c>
      <c r="O246" s="11">
        <f t="shared" si="48"/>
        <v>-1549.9420741523372</v>
      </c>
      <c r="P246" s="11">
        <f t="shared" si="49"/>
        <v>-1.5499420741523373</v>
      </c>
      <c r="Q246" s="11">
        <f t="shared" si="43"/>
        <v>1188.8774841514462</v>
      </c>
      <c r="R246" s="11">
        <f t="shared" si="42"/>
        <v>-404.35543858074487</v>
      </c>
      <c r="S246" s="11">
        <f t="shared" si="53"/>
        <v>1.5499420741523373</v>
      </c>
      <c r="T246" s="11">
        <f t="shared" si="54"/>
        <v>24.920957200849237</v>
      </c>
    </row>
    <row r="247" spans="2:20" x14ac:dyDescent="0.2">
      <c r="B247" s="16" t="s">
        <v>6</v>
      </c>
      <c r="C247" s="16">
        <v>237</v>
      </c>
      <c r="D247" s="16">
        <v>237</v>
      </c>
      <c r="E247" s="17">
        <v>49.2</v>
      </c>
      <c r="F247" s="17">
        <f t="shared" si="50"/>
        <v>13.666666666666668</v>
      </c>
      <c r="G247" s="15">
        <f t="shared" si="51"/>
        <v>-0.19444444444444425</v>
      </c>
      <c r="H247" s="15">
        <f t="shared" si="52"/>
        <v>-0.69999999999999929</v>
      </c>
      <c r="I247" s="11">
        <f>IF(G247&lt;0,(G247-'Coast Down Run'!H242)*-1,)</f>
        <v>0.19444444444444425</v>
      </c>
      <c r="K247" s="11">
        <f t="shared" si="45"/>
        <v>-464.52777777777732</v>
      </c>
      <c r="L247" s="11">
        <f t="shared" si="44"/>
        <v>280.94639999999998</v>
      </c>
      <c r="M247" s="11">
        <f t="shared" si="46"/>
        <v>199.36732680455771</v>
      </c>
      <c r="N247" s="11">
        <f t="shared" si="47"/>
        <v>15.785949026780372</v>
      </c>
      <c r="O247" s="11">
        <f t="shared" si="48"/>
        <v>215.74130336599845</v>
      </c>
      <c r="P247" s="11">
        <f t="shared" si="49"/>
        <v>0.21574130336599845</v>
      </c>
      <c r="Q247" s="11">
        <f t="shared" si="43"/>
        <v>1189.0932254548122</v>
      </c>
      <c r="R247" s="11">
        <f t="shared" si="42"/>
        <v>-404.35543858074487</v>
      </c>
      <c r="S247" s="11">
        <f t="shared" si="53"/>
        <v>0</v>
      </c>
      <c r="T247" s="11">
        <f t="shared" si="54"/>
        <v>0</v>
      </c>
    </row>
    <row r="248" spans="2:20" x14ac:dyDescent="0.2">
      <c r="B248" s="16" t="s">
        <v>6</v>
      </c>
      <c r="C248" s="16">
        <v>238</v>
      </c>
      <c r="D248" s="16">
        <v>238</v>
      </c>
      <c r="E248" s="17">
        <v>48.4</v>
      </c>
      <c r="F248" s="17">
        <f t="shared" si="50"/>
        <v>13.444444444444443</v>
      </c>
      <c r="G248" s="15">
        <f t="shared" si="51"/>
        <v>-0.31944444444444503</v>
      </c>
      <c r="H248" s="15">
        <f t="shared" si="52"/>
        <v>-1.1500000000000021</v>
      </c>
      <c r="I248" s="11">
        <f>IF(G248&lt;0,(G248-'Coast Down Run'!H243)*-1,)</f>
        <v>0.31944444444444503</v>
      </c>
      <c r="K248" s="11">
        <f t="shared" si="45"/>
        <v>-763.15277777777919</v>
      </c>
      <c r="L248" s="11">
        <f t="shared" si="44"/>
        <v>280.94639999999998</v>
      </c>
      <c r="M248" s="11">
        <f t="shared" si="46"/>
        <v>192.93654780524346</v>
      </c>
      <c r="N248" s="11">
        <f t="shared" si="47"/>
        <v>-289.26982997253572</v>
      </c>
      <c r="O248" s="11">
        <f t="shared" si="48"/>
        <v>-3889.0721585196466</v>
      </c>
      <c r="P248" s="11">
        <f t="shared" si="49"/>
        <v>-3.8890721585196464</v>
      </c>
      <c r="Q248" s="11">
        <f t="shared" si="43"/>
        <v>1189.0932254548122</v>
      </c>
      <c r="R248" s="11">
        <f t="shared" si="42"/>
        <v>-408.24451073926451</v>
      </c>
      <c r="S248" s="11">
        <f t="shared" si="53"/>
        <v>3.8890721585196464</v>
      </c>
      <c r="T248" s="11">
        <f t="shared" si="54"/>
        <v>7.7959194356206964</v>
      </c>
    </row>
    <row r="249" spans="2:20" x14ac:dyDescent="0.2">
      <c r="B249" s="16" t="s">
        <v>6</v>
      </c>
      <c r="C249" s="16">
        <v>239</v>
      </c>
      <c r="D249" s="16">
        <v>239</v>
      </c>
      <c r="E249" s="17">
        <v>46.9</v>
      </c>
      <c r="F249" s="17">
        <f t="shared" si="50"/>
        <v>13.027777777777777</v>
      </c>
      <c r="G249" s="15">
        <f t="shared" si="51"/>
        <v>-0.56944444444444464</v>
      </c>
      <c r="H249" s="15">
        <f t="shared" si="52"/>
        <v>-2.0500000000000007</v>
      </c>
      <c r="I249" s="11">
        <f>IF(G249&lt;0,(G249-'Coast Down Run'!H244)*-1,)</f>
        <v>0.56944444444444464</v>
      </c>
      <c r="K249" s="11">
        <f t="shared" si="45"/>
        <v>-1360.4027777777783</v>
      </c>
      <c r="L249" s="11">
        <f t="shared" si="44"/>
        <v>280.94639999999998</v>
      </c>
      <c r="M249" s="11">
        <f t="shared" si="46"/>
        <v>181.16298405073579</v>
      </c>
      <c r="N249" s="11">
        <f t="shared" si="47"/>
        <v>-898.29339372704248</v>
      </c>
      <c r="O249" s="11">
        <f t="shared" si="48"/>
        <v>-11702.766712721746</v>
      </c>
      <c r="P249" s="11">
        <f t="shared" si="49"/>
        <v>-11.702766712721747</v>
      </c>
      <c r="Q249" s="11">
        <f t="shared" si="43"/>
        <v>1189.0932254548122</v>
      </c>
      <c r="R249" s="11">
        <f t="shared" si="42"/>
        <v>-419.94727745198628</v>
      </c>
      <c r="S249" s="11">
        <f t="shared" si="53"/>
        <v>11.702766712721747</v>
      </c>
      <c r="T249" s="11">
        <f t="shared" si="54"/>
        <v>21.948446932796671</v>
      </c>
    </row>
    <row r="250" spans="2:20" x14ac:dyDescent="0.2">
      <c r="B250" s="16" t="s">
        <v>6</v>
      </c>
      <c r="C250" s="16">
        <v>240</v>
      </c>
      <c r="D250" s="16">
        <v>240</v>
      </c>
      <c r="E250" s="17">
        <v>44.3</v>
      </c>
      <c r="F250" s="17">
        <f t="shared" si="50"/>
        <v>12.305555555555554</v>
      </c>
      <c r="G250" s="15">
        <f t="shared" si="51"/>
        <v>-0.74999999999999978</v>
      </c>
      <c r="H250" s="15">
        <f t="shared" si="52"/>
        <v>-2.6999999999999993</v>
      </c>
      <c r="I250" s="11">
        <f>IF(G250&lt;0,(G250-'Coast Down Run'!H245)*-1,)</f>
        <v>0.74999999999999978</v>
      </c>
      <c r="K250" s="11">
        <f t="shared" si="45"/>
        <v>-1791.7499999999995</v>
      </c>
      <c r="L250" s="11">
        <f t="shared" si="44"/>
        <v>280.94639999999998</v>
      </c>
      <c r="M250" s="11">
        <f t="shared" si="46"/>
        <v>161.63344618806443</v>
      </c>
      <c r="N250" s="11">
        <f t="shared" si="47"/>
        <v>-1349.1701538119351</v>
      </c>
      <c r="O250" s="11">
        <f t="shared" si="48"/>
        <v>-16602.288281630197</v>
      </c>
      <c r="P250" s="11">
        <f t="shared" si="49"/>
        <v>-16.602288281630198</v>
      </c>
      <c r="Q250" s="11">
        <f t="shared" si="43"/>
        <v>1189.0932254548122</v>
      </c>
      <c r="R250" s="11">
        <f t="shared" si="42"/>
        <v>-436.54956573361648</v>
      </c>
      <c r="S250" s="11">
        <f t="shared" si="53"/>
        <v>16.602288281630198</v>
      </c>
      <c r="T250" s="11">
        <f t="shared" si="54"/>
        <v>36.99261093843208</v>
      </c>
    </row>
    <row r="251" spans="2:20" x14ac:dyDescent="0.2">
      <c r="B251" s="16" t="s">
        <v>6</v>
      </c>
      <c r="C251" s="16">
        <v>241</v>
      </c>
      <c r="D251" s="16">
        <v>241</v>
      </c>
      <c r="E251" s="17">
        <v>41.5</v>
      </c>
      <c r="F251" s="17">
        <f t="shared" si="50"/>
        <v>11.527777777777777</v>
      </c>
      <c r="G251" s="15">
        <f t="shared" si="51"/>
        <v>-0.6666666666666663</v>
      </c>
      <c r="H251" s="15">
        <f t="shared" si="52"/>
        <v>-2.3999999999999986</v>
      </c>
      <c r="I251" s="11">
        <f>IF(G251&lt;0,(G251-'Coast Down Run'!H246)*-1,)</f>
        <v>0.6666666666666663</v>
      </c>
      <c r="K251" s="11">
        <f t="shared" si="45"/>
        <v>-1592.6666666666658</v>
      </c>
      <c r="L251" s="11">
        <f t="shared" si="44"/>
        <v>280.94639999999998</v>
      </c>
      <c r="M251" s="11">
        <f t="shared" si="46"/>
        <v>141.84694072193693</v>
      </c>
      <c r="N251" s="11">
        <f t="shared" si="47"/>
        <v>-1169.8733259447288</v>
      </c>
      <c r="O251" s="11">
        <f t="shared" si="48"/>
        <v>-13486.039729640623</v>
      </c>
      <c r="P251" s="11">
        <f t="shared" si="49"/>
        <v>-13.486039729640623</v>
      </c>
      <c r="Q251" s="11">
        <f t="shared" si="43"/>
        <v>1189.0932254548122</v>
      </c>
      <c r="R251" s="11">
        <f t="shared" si="42"/>
        <v>-450.03560546325707</v>
      </c>
      <c r="S251" s="11">
        <f t="shared" si="53"/>
        <v>13.486039729640623</v>
      </c>
      <c r="T251" s="11">
        <f t="shared" si="54"/>
        <v>49.680787916141668</v>
      </c>
    </row>
    <row r="252" spans="2:20" x14ac:dyDescent="0.2">
      <c r="B252" s="16" t="s">
        <v>6</v>
      </c>
      <c r="C252" s="16">
        <v>242</v>
      </c>
      <c r="D252" s="16">
        <v>242</v>
      </c>
      <c r="E252" s="17">
        <v>39.5</v>
      </c>
      <c r="F252" s="17">
        <f t="shared" si="50"/>
        <v>10.972222222222221</v>
      </c>
      <c r="G252" s="15">
        <f t="shared" si="51"/>
        <v>-0.625</v>
      </c>
      <c r="H252" s="15">
        <f t="shared" si="52"/>
        <v>-2.25</v>
      </c>
      <c r="I252" s="11">
        <f>IF(G252&lt;0,(G252-'Coast Down Run'!H247)*-1,)</f>
        <v>0.625</v>
      </c>
      <c r="K252" s="11">
        <f t="shared" si="45"/>
        <v>-1493.125</v>
      </c>
      <c r="L252" s="11">
        <f t="shared" si="44"/>
        <v>280.94639999999998</v>
      </c>
      <c r="M252" s="11">
        <f t="shared" si="46"/>
        <v>128.50439208094184</v>
      </c>
      <c r="N252" s="11">
        <f t="shared" si="47"/>
        <v>-1083.6742079190581</v>
      </c>
      <c r="O252" s="11">
        <f t="shared" si="48"/>
        <v>-11890.314225778553</v>
      </c>
      <c r="P252" s="11">
        <f t="shared" si="49"/>
        <v>-11.890314225778553</v>
      </c>
      <c r="Q252" s="11">
        <f t="shared" si="43"/>
        <v>1189.0932254548122</v>
      </c>
      <c r="R252" s="11">
        <f t="shared" ref="R252:R315" si="55">IF(P252&lt;0,R251+P252,R251)</f>
        <v>-461.9259196890356</v>
      </c>
      <c r="S252" s="11">
        <f t="shared" si="53"/>
        <v>11.890314225778553</v>
      </c>
      <c r="T252" s="11">
        <f t="shared" si="54"/>
        <v>61.957816952974426</v>
      </c>
    </row>
    <row r="253" spans="2:20" x14ac:dyDescent="0.2">
      <c r="B253" s="16" t="s">
        <v>6</v>
      </c>
      <c r="C253" s="16">
        <v>243</v>
      </c>
      <c r="D253" s="16">
        <v>243</v>
      </c>
      <c r="E253" s="17">
        <v>37</v>
      </c>
      <c r="F253" s="17">
        <f t="shared" si="50"/>
        <v>10.277777777777777</v>
      </c>
      <c r="G253" s="15">
        <f t="shared" si="51"/>
        <v>-0.68055555555555536</v>
      </c>
      <c r="H253" s="15">
        <f t="shared" si="52"/>
        <v>-2.4499999999999993</v>
      </c>
      <c r="I253" s="11">
        <f>IF(G253&lt;0,(G253-'Coast Down Run'!H248)*-1,)</f>
        <v>0.68055555555555536</v>
      </c>
      <c r="K253" s="11">
        <f t="shared" si="45"/>
        <v>-1625.8472222222217</v>
      </c>
      <c r="L253" s="11">
        <f t="shared" si="44"/>
        <v>280.94639999999998</v>
      </c>
      <c r="M253" s="11">
        <f t="shared" si="46"/>
        <v>112.75277215754487</v>
      </c>
      <c r="N253" s="11">
        <f t="shared" si="47"/>
        <v>-1232.1480500646769</v>
      </c>
      <c r="O253" s="11">
        <f t="shared" si="48"/>
        <v>-12663.743847886955</v>
      </c>
      <c r="P253" s="11">
        <f t="shared" si="49"/>
        <v>-12.663743847886956</v>
      </c>
      <c r="Q253" s="11">
        <f t="shared" si="43"/>
        <v>1189.0932254548122</v>
      </c>
      <c r="R253" s="11">
        <f t="shared" si="55"/>
        <v>-474.58966353692256</v>
      </c>
      <c r="S253" s="11">
        <f t="shared" si="53"/>
        <v>12.663743847886956</v>
      </c>
      <c r="T253" s="11">
        <f t="shared" si="54"/>
        <v>73.9599557333527</v>
      </c>
    </row>
    <row r="254" spans="2:20" x14ac:dyDescent="0.2">
      <c r="B254" s="16" t="s">
        <v>6</v>
      </c>
      <c r="C254" s="16">
        <v>244</v>
      </c>
      <c r="D254" s="16">
        <v>244</v>
      </c>
      <c r="E254" s="17">
        <v>34.6</v>
      </c>
      <c r="F254" s="17">
        <f t="shared" si="50"/>
        <v>9.6111111111111107</v>
      </c>
      <c r="G254" s="15">
        <f t="shared" si="51"/>
        <v>-0.65277777777777812</v>
      </c>
      <c r="H254" s="15">
        <f t="shared" si="52"/>
        <v>-2.3500000000000014</v>
      </c>
      <c r="I254" s="11">
        <f>IF(G254&lt;0,(G254-'Coast Down Run'!H249)*-1,)</f>
        <v>0.65277777777777812</v>
      </c>
      <c r="K254" s="11">
        <f t="shared" si="45"/>
        <v>-1559.486111111112</v>
      </c>
      <c r="L254" s="11">
        <f t="shared" si="44"/>
        <v>280.94639999999998</v>
      </c>
      <c r="M254" s="11">
        <f t="shared" si="46"/>
        <v>98.599787228726399</v>
      </c>
      <c r="N254" s="11">
        <f t="shared" si="47"/>
        <v>-1179.9399238823855</v>
      </c>
      <c r="O254" s="11">
        <f t="shared" si="48"/>
        <v>-11340.533712869594</v>
      </c>
      <c r="P254" s="11">
        <f t="shared" si="49"/>
        <v>-11.340533712869593</v>
      </c>
      <c r="Q254" s="11">
        <f t="shared" ref="Q254:Q317" si="56">IF(P254&gt;0,Q253+P254,Q253)</f>
        <v>1189.0932254548122</v>
      </c>
      <c r="R254" s="11">
        <f t="shared" si="55"/>
        <v>-485.93019724979217</v>
      </c>
      <c r="S254" s="11">
        <f t="shared" si="53"/>
        <v>11.340533712869593</v>
      </c>
      <c r="T254" s="11">
        <f t="shared" si="54"/>
        <v>86.320081386765594</v>
      </c>
    </row>
    <row r="255" spans="2:20" x14ac:dyDescent="0.2">
      <c r="B255" s="16" t="s">
        <v>6</v>
      </c>
      <c r="C255" s="16">
        <v>245</v>
      </c>
      <c r="D255" s="16">
        <v>245</v>
      </c>
      <c r="E255" s="17">
        <v>32.299999999999997</v>
      </c>
      <c r="F255" s="17">
        <f t="shared" si="50"/>
        <v>8.9722222222222214</v>
      </c>
      <c r="G255" s="15">
        <f t="shared" si="51"/>
        <v>-0.7777777777777779</v>
      </c>
      <c r="H255" s="15">
        <f t="shared" si="52"/>
        <v>-2.8000000000000007</v>
      </c>
      <c r="I255" s="11">
        <f>IF(G255&lt;0,(G255-'Coast Down Run'!H250)*-1,)</f>
        <v>0.7777777777777779</v>
      </c>
      <c r="K255" s="11">
        <f t="shared" si="45"/>
        <v>-1858.1111111111113</v>
      </c>
      <c r="L255" s="11">
        <f t="shared" si="44"/>
        <v>280.94639999999998</v>
      </c>
      <c r="M255" s="11">
        <f t="shared" si="46"/>
        <v>85.926836862121974</v>
      </c>
      <c r="N255" s="11">
        <f t="shared" si="47"/>
        <v>-1491.2378742489893</v>
      </c>
      <c r="O255" s="11">
        <f t="shared" si="48"/>
        <v>-13379.717593956209</v>
      </c>
      <c r="P255" s="11">
        <f t="shared" si="49"/>
        <v>-13.37971759395621</v>
      </c>
      <c r="Q255" s="11">
        <f t="shared" si="56"/>
        <v>1189.0932254548122</v>
      </c>
      <c r="R255" s="11">
        <f t="shared" si="55"/>
        <v>-499.3099148437484</v>
      </c>
      <c r="S255" s="11">
        <f t="shared" si="53"/>
        <v>13.37971759395621</v>
      </c>
      <c r="T255" s="11">
        <f t="shared" si="54"/>
        <v>101.22172378627693</v>
      </c>
    </row>
    <row r="256" spans="2:20" x14ac:dyDescent="0.2">
      <c r="B256" s="16" t="s">
        <v>6</v>
      </c>
      <c r="C256" s="16">
        <v>246</v>
      </c>
      <c r="D256" s="16">
        <v>246</v>
      </c>
      <c r="E256" s="17">
        <v>29</v>
      </c>
      <c r="F256" s="17">
        <f t="shared" si="50"/>
        <v>8.0555555555555554</v>
      </c>
      <c r="G256" s="15">
        <f t="shared" si="51"/>
        <v>-0.99999999999999933</v>
      </c>
      <c r="H256" s="15">
        <f t="shared" si="52"/>
        <v>-3.5999999999999979</v>
      </c>
      <c r="I256" s="11">
        <f>IF(G256&lt;0,(G256-'Coast Down Run'!H251)*-1,)</f>
        <v>0.99999999999999933</v>
      </c>
      <c r="K256" s="11">
        <f t="shared" si="45"/>
        <v>-2388.9999999999986</v>
      </c>
      <c r="L256" s="11">
        <f t="shared" si="44"/>
        <v>280.94639999999998</v>
      </c>
      <c r="M256" s="11">
        <f t="shared" si="46"/>
        <v>69.265946957264617</v>
      </c>
      <c r="N256" s="11">
        <f t="shared" si="47"/>
        <v>-2038.7876530427343</v>
      </c>
      <c r="O256" s="11">
        <f t="shared" si="48"/>
        <v>-16423.567205066469</v>
      </c>
      <c r="P256" s="11">
        <f t="shared" si="49"/>
        <v>-16.423567205066469</v>
      </c>
      <c r="Q256" s="11">
        <f t="shared" si="56"/>
        <v>1189.0932254548122</v>
      </c>
      <c r="R256" s="11">
        <f t="shared" si="55"/>
        <v>-515.73348204881484</v>
      </c>
      <c r="S256" s="11">
        <f t="shared" si="53"/>
        <v>16.423567205066469</v>
      </c>
      <c r="T256" s="11">
        <f t="shared" si="54"/>
        <v>116.13884293208882</v>
      </c>
    </row>
    <row r="257" spans="2:20" x14ac:dyDescent="0.2">
      <c r="B257" s="16" t="s">
        <v>6</v>
      </c>
      <c r="C257" s="16">
        <v>247</v>
      </c>
      <c r="D257" s="16">
        <v>247</v>
      </c>
      <c r="E257" s="17">
        <v>25.1</v>
      </c>
      <c r="F257" s="17">
        <f t="shared" si="50"/>
        <v>6.9722222222222223</v>
      </c>
      <c r="G257" s="15">
        <f t="shared" si="51"/>
        <v>-0.94444444444444453</v>
      </c>
      <c r="H257" s="15">
        <f t="shared" si="52"/>
        <v>-3.4000000000000004</v>
      </c>
      <c r="I257" s="11">
        <f>IF(G257&lt;0,(G257-'Coast Down Run'!H252)*-1,)</f>
        <v>0.94444444444444453</v>
      </c>
      <c r="K257" s="11">
        <f t="shared" si="45"/>
        <v>-2256.2777777777778</v>
      </c>
      <c r="L257" s="11">
        <f t="shared" si="44"/>
        <v>280.94639999999998</v>
      </c>
      <c r="M257" s="11">
        <f t="shared" si="46"/>
        <v>51.888512773538977</v>
      </c>
      <c r="N257" s="11">
        <f t="shared" si="47"/>
        <v>-1923.4428650042389</v>
      </c>
      <c r="O257" s="11">
        <f t="shared" si="48"/>
        <v>-13410.671086557333</v>
      </c>
      <c r="P257" s="11">
        <f t="shared" si="49"/>
        <v>-13.410671086557333</v>
      </c>
      <c r="Q257" s="11">
        <f t="shared" si="56"/>
        <v>1189.0932254548122</v>
      </c>
      <c r="R257" s="11">
        <f t="shared" si="55"/>
        <v>-529.14415313537222</v>
      </c>
      <c r="S257" s="11">
        <f t="shared" si="53"/>
        <v>13.410671086557333</v>
      </c>
      <c r="T257" s="11">
        <f t="shared" si="54"/>
        <v>126.14965344271705</v>
      </c>
    </row>
    <row r="258" spans="2:20" x14ac:dyDescent="0.2">
      <c r="B258" s="16" t="s">
        <v>6</v>
      </c>
      <c r="C258" s="16">
        <v>248</v>
      </c>
      <c r="D258" s="16">
        <v>248</v>
      </c>
      <c r="E258" s="17">
        <v>22.2</v>
      </c>
      <c r="F258" s="17">
        <f t="shared" si="50"/>
        <v>6.1666666666666661</v>
      </c>
      <c r="G258" s="15">
        <f t="shared" si="51"/>
        <v>-0.5833333333333337</v>
      </c>
      <c r="H258" s="15">
        <f t="shared" si="52"/>
        <v>-2.1000000000000014</v>
      </c>
      <c r="I258" s="11">
        <f>IF(G258&lt;0,(G258-'Coast Down Run'!H253)*-1,)</f>
        <v>0.5833333333333337</v>
      </c>
      <c r="K258" s="11">
        <f t="shared" si="45"/>
        <v>-1393.5833333333342</v>
      </c>
      <c r="L258" s="11">
        <f t="shared" si="44"/>
        <v>280.94639999999998</v>
      </c>
      <c r="M258" s="11">
        <f t="shared" si="46"/>
        <v>40.590997976716153</v>
      </c>
      <c r="N258" s="11">
        <f t="shared" si="47"/>
        <v>-1072.045935356618</v>
      </c>
      <c r="O258" s="11">
        <f t="shared" si="48"/>
        <v>-6610.9499346991433</v>
      </c>
      <c r="P258" s="11">
        <f t="shared" si="49"/>
        <v>-6.6109499346991436</v>
      </c>
      <c r="Q258" s="11">
        <f t="shared" si="56"/>
        <v>1189.0932254548122</v>
      </c>
      <c r="R258" s="11">
        <f t="shared" si="55"/>
        <v>-535.75510307007141</v>
      </c>
      <c r="S258" s="11">
        <f t="shared" si="53"/>
        <v>6.6109499346991436</v>
      </c>
      <c r="T258" s="11">
        <f t="shared" si="54"/>
        <v>130.26885630155999</v>
      </c>
    </row>
    <row r="259" spans="2:20" x14ac:dyDescent="0.2">
      <c r="B259" s="16" t="s">
        <v>6</v>
      </c>
      <c r="C259" s="16">
        <v>249</v>
      </c>
      <c r="D259" s="16">
        <v>249</v>
      </c>
      <c r="E259" s="17">
        <v>20.9</v>
      </c>
      <c r="F259" s="17">
        <f t="shared" si="50"/>
        <v>5.8055555555555554</v>
      </c>
      <c r="G259" s="15">
        <f t="shared" si="51"/>
        <v>-0.25000000000000011</v>
      </c>
      <c r="H259" s="15">
        <f t="shared" si="52"/>
        <v>-0.90000000000000036</v>
      </c>
      <c r="I259" s="11">
        <f>IF(G259&lt;0,(G259-'Coast Down Run'!H254)*-1,)</f>
        <v>0.25000000000000011</v>
      </c>
      <c r="K259" s="11">
        <f t="shared" si="45"/>
        <v>-597.25000000000023</v>
      </c>
      <c r="L259" s="11">
        <f t="shared" si="44"/>
        <v>280.94639999999998</v>
      </c>
      <c r="M259" s="11">
        <f t="shared" si="46"/>
        <v>35.976288097981872</v>
      </c>
      <c r="N259" s="11">
        <f t="shared" si="47"/>
        <v>-280.32731190201838</v>
      </c>
      <c r="O259" s="11">
        <f t="shared" si="48"/>
        <v>-1627.4557829867178</v>
      </c>
      <c r="P259" s="11">
        <f t="shared" si="49"/>
        <v>-1.6274557829867178</v>
      </c>
      <c r="Q259" s="11">
        <f t="shared" si="56"/>
        <v>1189.0932254548122</v>
      </c>
      <c r="R259" s="11">
        <f t="shared" si="55"/>
        <v>-537.38255885305819</v>
      </c>
      <c r="S259" s="11">
        <f t="shared" si="53"/>
        <v>1.6274557829867178</v>
      </c>
      <c r="T259" s="11">
        <f t="shared" si="54"/>
        <v>131.50561744272267</v>
      </c>
    </row>
    <row r="260" spans="2:20" x14ac:dyDescent="0.2">
      <c r="B260" s="16" t="s">
        <v>6</v>
      </c>
      <c r="C260" s="16">
        <v>250</v>
      </c>
      <c r="D260" s="16">
        <v>250</v>
      </c>
      <c r="E260" s="17">
        <v>20.399999999999999</v>
      </c>
      <c r="F260" s="17">
        <f t="shared" si="50"/>
        <v>5.6666666666666661</v>
      </c>
      <c r="G260" s="15">
        <f t="shared" si="51"/>
        <v>-0.19444444444444425</v>
      </c>
      <c r="H260" s="15">
        <f t="shared" si="52"/>
        <v>-0.69999999999999929</v>
      </c>
      <c r="I260" s="11">
        <f>IF(G260&lt;0,(G260-'Coast Down Run'!H255)*-1,)</f>
        <v>0.19444444444444425</v>
      </c>
      <c r="K260" s="11">
        <f t="shared" si="45"/>
        <v>-464.52777777777732</v>
      </c>
      <c r="L260" s="11">
        <f t="shared" si="44"/>
        <v>280.94639999999998</v>
      </c>
      <c r="M260" s="11">
        <f t="shared" si="46"/>
        <v>34.275524953311816</v>
      </c>
      <c r="N260" s="11">
        <f t="shared" si="47"/>
        <v>-149.30585282446552</v>
      </c>
      <c r="O260" s="11">
        <f t="shared" si="48"/>
        <v>-846.06649933863787</v>
      </c>
      <c r="P260" s="11">
        <f t="shared" si="49"/>
        <v>-0.84606649933863787</v>
      </c>
      <c r="Q260" s="11">
        <f t="shared" si="56"/>
        <v>1189.0932254548122</v>
      </c>
      <c r="R260" s="11">
        <f t="shared" si="55"/>
        <v>-538.22862535239688</v>
      </c>
      <c r="S260" s="11">
        <f t="shared" si="53"/>
        <v>0.84606649933863787</v>
      </c>
      <c r="T260" s="11">
        <f t="shared" si="54"/>
        <v>132.88021490025002</v>
      </c>
    </row>
    <row r="261" spans="2:20" x14ac:dyDescent="0.2">
      <c r="B261" s="16" t="s">
        <v>6</v>
      </c>
      <c r="C261" s="16">
        <v>251</v>
      </c>
      <c r="D261" s="16">
        <v>251</v>
      </c>
      <c r="E261" s="17">
        <v>19.5</v>
      </c>
      <c r="F261" s="17">
        <f t="shared" si="50"/>
        <v>5.416666666666667</v>
      </c>
      <c r="G261" s="15">
        <f t="shared" si="51"/>
        <v>-0.27777777777777779</v>
      </c>
      <c r="H261" s="15">
        <f t="shared" si="52"/>
        <v>-1</v>
      </c>
      <c r="I261" s="11">
        <f>IF(G261&lt;0,(G261-'Coast Down Run'!H256)*-1,)</f>
        <v>0.27777777777777779</v>
      </c>
      <c r="K261" s="11">
        <f t="shared" si="45"/>
        <v>-663.61111111111109</v>
      </c>
      <c r="L261" s="11">
        <f t="shared" si="44"/>
        <v>280.94639999999998</v>
      </c>
      <c r="M261" s="11">
        <f t="shared" si="46"/>
        <v>31.317926671224583</v>
      </c>
      <c r="N261" s="11">
        <f t="shared" si="47"/>
        <v>-351.34678443988651</v>
      </c>
      <c r="O261" s="11">
        <f t="shared" si="48"/>
        <v>-1903.1284157160519</v>
      </c>
      <c r="P261" s="11">
        <f t="shared" si="49"/>
        <v>-1.903128415716052</v>
      </c>
      <c r="Q261" s="11">
        <f t="shared" si="56"/>
        <v>1189.0932254548122</v>
      </c>
      <c r="R261" s="11">
        <f t="shared" si="55"/>
        <v>-540.13175376811296</v>
      </c>
      <c r="S261" s="11">
        <f t="shared" si="53"/>
        <v>1.903128415716052</v>
      </c>
      <c r="T261" s="11">
        <f t="shared" si="54"/>
        <v>134.48405595203013</v>
      </c>
    </row>
    <row r="262" spans="2:20" x14ac:dyDescent="0.2">
      <c r="B262" s="16" t="s">
        <v>6</v>
      </c>
      <c r="C262" s="16">
        <v>252</v>
      </c>
      <c r="D262" s="16">
        <v>252</v>
      </c>
      <c r="E262" s="17">
        <v>18.399999999999999</v>
      </c>
      <c r="F262" s="17">
        <f t="shared" si="50"/>
        <v>5.1111111111111107</v>
      </c>
      <c r="G262" s="15">
        <f t="shared" si="51"/>
        <v>-0.23611111111111099</v>
      </c>
      <c r="H262" s="15">
        <f t="shared" si="52"/>
        <v>-0.84999999999999964</v>
      </c>
      <c r="I262" s="11">
        <f>IF(G262&lt;0,(G262-'Coast Down Run'!H257)*-1,)</f>
        <v>0.23611111111111099</v>
      </c>
      <c r="K262" s="11">
        <f t="shared" si="45"/>
        <v>-564.06944444444412</v>
      </c>
      <c r="L262" s="11">
        <f t="shared" si="44"/>
        <v>280.94639999999998</v>
      </c>
      <c r="M262" s="11">
        <f t="shared" si="46"/>
        <v>27.884279431452441</v>
      </c>
      <c r="N262" s="11">
        <f t="shared" si="47"/>
        <v>-255.23876501299168</v>
      </c>
      <c r="O262" s="11">
        <f t="shared" si="48"/>
        <v>-1304.5536878441796</v>
      </c>
      <c r="P262" s="11">
        <f t="shared" si="49"/>
        <v>-1.3045536878441797</v>
      </c>
      <c r="Q262" s="11">
        <f t="shared" si="56"/>
        <v>1189.0932254548122</v>
      </c>
      <c r="R262" s="11">
        <f t="shared" si="55"/>
        <v>-541.43630745595715</v>
      </c>
      <c r="S262" s="11">
        <f t="shared" si="53"/>
        <v>1.3045536878441797</v>
      </c>
      <c r="T262" s="11">
        <f t="shared" si="54"/>
        <v>135.13633279595223</v>
      </c>
    </row>
    <row r="263" spans="2:20" x14ac:dyDescent="0.2">
      <c r="B263" s="16" t="s">
        <v>6</v>
      </c>
      <c r="C263" s="16">
        <v>253</v>
      </c>
      <c r="D263" s="16">
        <v>253</v>
      </c>
      <c r="E263" s="17">
        <v>17.8</v>
      </c>
      <c r="F263" s="17">
        <f t="shared" si="50"/>
        <v>4.9444444444444446</v>
      </c>
      <c r="G263" s="15">
        <f t="shared" si="51"/>
        <v>-8.3333333333333037E-2</v>
      </c>
      <c r="H263" s="15">
        <f t="shared" si="52"/>
        <v>-0.29999999999999893</v>
      </c>
      <c r="I263" s="11">
        <f>IF(G263&lt;0,(G263-'Coast Down Run'!H258)*-1,)</f>
        <v>8.3333333333333037E-2</v>
      </c>
      <c r="K263" s="11">
        <f t="shared" si="45"/>
        <v>-199.08333333333263</v>
      </c>
      <c r="L263" s="11">
        <f t="shared" si="44"/>
        <v>280.94639999999998</v>
      </c>
      <c r="M263" s="11">
        <f t="shared" si="46"/>
        <v>26.095389576622736</v>
      </c>
      <c r="N263" s="11">
        <f t="shared" si="47"/>
        <v>107.95845624329009</v>
      </c>
      <c r="O263" s="11">
        <f t="shared" si="48"/>
        <v>533.79458920293439</v>
      </c>
      <c r="P263" s="11">
        <f t="shared" si="49"/>
        <v>0.53379458920293443</v>
      </c>
      <c r="Q263" s="11">
        <f t="shared" si="56"/>
        <v>1189.6270200440151</v>
      </c>
      <c r="R263" s="11">
        <f t="shared" si="55"/>
        <v>-541.43630745595715</v>
      </c>
      <c r="S263" s="11">
        <f t="shared" si="53"/>
        <v>0</v>
      </c>
      <c r="T263" s="11">
        <f t="shared" si="54"/>
        <v>0</v>
      </c>
    </row>
    <row r="264" spans="2:20" x14ac:dyDescent="0.2">
      <c r="B264" s="16" t="s">
        <v>6</v>
      </c>
      <c r="C264" s="16">
        <v>254</v>
      </c>
      <c r="D264" s="16">
        <v>254</v>
      </c>
      <c r="E264" s="17">
        <v>17.8</v>
      </c>
      <c r="F264" s="17">
        <f t="shared" si="50"/>
        <v>4.9444444444444446</v>
      </c>
      <c r="G264" s="15">
        <f t="shared" si="51"/>
        <v>-5.5555555555555851E-2</v>
      </c>
      <c r="H264" s="15">
        <f t="shared" si="52"/>
        <v>-0.20000000000000107</v>
      </c>
      <c r="I264" s="11">
        <f>IF(G264&lt;0,(G264-'Coast Down Run'!H259)*-1,)</f>
        <v>5.5555555555555851E-2</v>
      </c>
      <c r="K264" s="11">
        <f t="shared" si="45"/>
        <v>-132.72222222222294</v>
      </c>
      <c r="L264" s="11">
        <f t="shared" si="44"/>
        <v>280.94639999999998</v>
      </c>
      <c r="M264" s="11">
        <f t="shared" si="46"/>
        <v>26.095389576622736</v>
      </c>
      <c r="N264" s="11">
        <f t="shared" si="47"/>
        <v>174.31956735439979</v>
      </c>
      <c r="O264" s="11">
        <f t="shared" si="48"/>
        <v>861.91341636342122</v>
      </c>
      <c r="P264" s="11">
        <f t="shared" si="49"/>
        <v>0.86191341636342123</v>
      </c>
      <c r="Q264" s="11">
        <f t="shared" si="56"/>
        <v>1190.4889334603786</v>
      </c>
      <c r="R264" s="11">
        <f t="shared" si="55"/>
        <v>-541.43630745595715</v>
      </c>
      <c r="S264" s="11">
        <f t="shared" si="53"/>
        <v>0</v>
      </c>
      <c r="T264" s="11">
        <f t="shared" si="54"/>
        <v>0</v>
      </c>
    </row>
    <row r="265" spans="2:20" x14ac:dyDescent="0.2">
      <c r="B265" s="16" t="s">
        <v>6</v>
      </c>
      <c r="C265" s="16">
        <v>255</v>
      </c>
      <c r="D265" s="16">
        <v>255</v>
      </c>
      <c r="E265" s="17">
        <v>17.399999999999999</v>
      </c>
      <c r="F265" s="17">
        <f t="shared" si="50"/>
        <v>4.833333333333333</v>
      </c>
      <c r="G265" s="15">
        <f t="shared" si="51"/>
        <v>-0.29166666666666685</v>
      </c>
      <c r="H265" s="15">
        <f t="shared" si="52"/>
        <v>-1.0500000000000007</v>
      </c>
      <c r="I265" s="11">
        <f>IF(G265&lt;0,(G265-'Coast Down Run'!H260)*-1,)</f>
        <v>0.29166666666666685</v>
      </c>
      <c r="K265" s="11">
        <f t="shared" si="45"/>
        <v>-696.79166666666708</v>
      </c>
      <c r="L265" s="11">
        <f t="shared" si="44"/>
        <v>280.94639999999998</v>
      </c>
      <c r="M265" s="11">
        <f t="shared" si="46"/>
        <v>24.935740904615258</v>
      </c>
      <c r="N265" s="11">
        <f t="shared" si="47"/>
        <v>-390.90952576205183</v>
      </c>
      <c r="O265" s="11">
        <f t="shared" si="48"/>
        <v>-1889.3960411832504</v>
      </c>
      <c r="P265" s="11">
        <f t="shared" si="49"/>
        <v>-1.8893960411832504</v>
      </c>
      <c r="Q265" s="11">
        <f t="shared" si="56"/>
        <v>1190.4889334603786</v>
      </c>
      <c r="R265" s="11">
        <f t="shared" si="55"/>
        <v>-543.32570349714035</v>
      </c>
      <c r="S265" s="11">
        <f t="shared" si="53"/>
        <v>1.8893960411832504</v>
      </c>
      <c r="T265" s="11">
        <f t="shared" si="54"/>
        <v>2.3860200504716422</v>
      </c>
    </row>
    <row r="266" spans="2:20" x14ac:dyDescent="0.2">
      <c r="B266" s="16" t="s">
        <v>6</v>
      </c>
      <c r="C266" s="16">
        <v>256</v>
      </c>
      <c r="D266" s="16">
        <v>256</v>
      </c>
      <c r="E266" s="17">
        <v>15.7</v>
      </c>
      <c r="F266" s="17">
        <f t="shared" si="50"/>
        <v>4.3611111111111107</v>
      </c>
      <c r="G266" s="15">
        <f t="shared" si="51"/>
        <v>-0.40277777777777757</v>
      </c>
      <c r="H266" s="15">
        <f t="shared" si="52"/>
        <v>-1.4499999999999993</v>
      </c>
      <c r="I266" s="11">
        <f>IF(G266&lt;0,(G266-'Coast Down Run'!H261)*-1,)</f>
        <v>0.40277777777777757</v>
      </c>
      <c r="K266" s="11">
        <f t="shared" si="45"/>
        <v>-962.23611111111063</v>
      </c>
      <c r="L266" s="11">
        <f t="shared" ref="L266:L329" si="57">$B$5*$K$5*$D$5</f>
        <v>280.94639999999998</v>
      </c>
      <c r="M266" s="11">
        <f t="shared" si="46"/>
        <v>20.301264287153572</v>
      </c>
      <c r="N266" s="11">
        <f t="shared" si="47"/>
        <v>-660.98844682395702</v>
      </c>
      <c r="O266" s="11">
        <f t="shared" si="48"/>
        <v>-2882.6440597600345</v>
      </c>
      <c r="P266" s="11">
        <f t="shared" si="49"/>
        <v>-2.8826440597600342</v>
      </c>
      <c r="Q266" s="11">
        <f t="shared" si="56"/>
        <v>1190.4889334603786</v>
      </c>
      <c r="R266" s="11">
        <f t="shared" si="55"/>
        <v>-546.20834755690043</v>
      </c>
      <c r="S266" s="11">
        <f t="shared" si="53"/>
        <v>2.8826440597600342</v>
      </c>
      <c r="T266" s="11">
        <f t="shared" si="54"/>
        <v>3.8273420803516593</v>
      </c>
    </row>
    <row r="267" spans="2:20" x14ac:dyDescent="0.2">
      <c r="B267" s="16" t="s">
        <v>6</v>
      </c>
      <c r="C267" s="16">
        <v>257</v>
      </c>
      <c r="D267" s="16">
        <v>257</v>
      </c>
      <c r="E267" s="17">
        <v>14.5</v>
      </c>
      <c r="F267" s="17">
        <f t="shared" si="50"/>
        <v>4.0277777777777777</v>
      </c>
      <c r="G267" s="15">
        <f t="shared" si="51"/>
        <v>-4.1666666666666519E-2</v>
      </c>
      <c r="H267" s="15">
        <f t="shared" si="52"/>
        <v>-0.14999999999999947</v>
      </c>
      <c r="I267" s="11">
        <f>IF(G267&lt;0,(G267-'Coast Down Run'!H262)*-1,)</f>
        <v>4.1666666666666519E-2</v>
      </c>
      <c r="K267" s="11">
        <f t="shared" ref="K267:K330" si="58">$B$5*G267</f>
        <v>-99.541666666666316</v>
      </c>
      <c r="L267" s="11">
        <f t="shared" si="57"/>
        <v>280.94639999999998</v>
      </c>
      <c r="M267" s="11">
        <f t="shared" ref="M267:M330" si="59">($C$5*$E$5*$L$5*(F267^2))/2</f>
        <v>17.316486739316154</v>
      </c>
      <c r="N267" s="11">
        <f t="shared" ref="N267:N330" si="60">SUM(K267:M267)</f>
        <v>198.72122007264983</v>
      </c>
      <c r="O267" s="11">
        <f t="shared" ref="O267:O330" si="61">N267*F267</f>
        <v>800.40491418150623</v>
      </c>
      <c r="P267" s="11">
        <f t="shared" ref="P267:P330" si="62">O267/1000</f>
        <v>0.80040491418150628</v>
      </c>
      <c r="Q267" s="11">
        <f t="shared" si="56"/>
        <v>1191.28933837456</v>
      </c>
      <c r="R267" s="11">
        <f t="shared" si="55"/>
        <v>-546.20834755690043</v>
      </c>
      <c r="S267" s="11">
        <f t="shared" si="53"/>
        <v>0</v>
      </c>
      <c r="T267" s="11">
        <f t="shared" si="54"/>
        <v>0</v>
      </c>
    </row>
    <row r="268" spans="2:20" x14ac:dyDescent="0.2">
      <c r="B268" s="16" t="s">
        <v>6</v>
      </c>
      <c r="C268" s="16">
        <v>258</v>
      </c>
      <c r="D268" s="16">
        <v>258</v>
      </c>
      <c r="E268" s="17">
        <v>15.4</v>
      </c>
      <c r="F268" s="17">
        <f t="shared" ref="F268:F331" si="63">E268/3.6</f>
        <v>4.2777777777777777</v>
      </c>
      <c r="G268" s="15">
        <f t="shared" ref="G268:G331" si="64">($E269-$E267)/2/3.6</f>
        <v>0.47222222222222199</v>
      </c>
      <c r="H268" s="15">
        <f t="shared" ref="H268:H331" si="65">($E269-$E267)/2</f>
        <v>1.6999999999999993</v>
      </c>
      <c r="I268" s="11">
        <f>IF(G268&lt;0,(G268-'Coast Down Run'!H263)*-1,)</f>
        <v>0</v>
      </c>
      <c r="K268" s="11">
        <f t="shared" si="58"/>
        <v>1128.1388888888882</v>
      </c>
      <c r="L268" s="11">
        <f t="shared" si="57"/>
        <v>280.94639999999998</v>
      </c>
      <c r="M268" s="11">
        <f t="shared" si="59"/>
        <v>19.532832319125895</v>
      </c>
      <c r="N268" s="11">
        <f t="shared" si="60"/>
        <v>1428.6181212080141</v>
      </c>
      <c r="O268" s="11">
        <f t="shared" si="61"/>
        <v>6111.3108518342824</v>
      </c>
      <c r="P268" s="11">
        <f t="shared" si="62"/>
        <v>6.1113108518342827</v>
      </c>
      <c r="Q268" s="11">
        <f t="shared" si="56"/>
        <v>1197.4006492263943</v>
      </c>
      <c r="R268" s="11">
        <f t="shared" si="55"/>
        <v>-546.20834755690043</v>
      </c>
      <c r="S268" s="11">
        <f t="shared" si="53"/>
        <v>0</v>
      </c>
      <c r="T268" s="11">
        <f t="shared" si="54"/>
        <v>0</v>
      </c>
    </row>
    <row r="269" spans="2:20" x14ac:dyDescent="0.2">
      <c r="B269" s="16" t="s">
        <v>6</v>
      </c>
      <c r="C269" s="16">
        <v>259</v>
      </c>
      <c r="D269" s="16">
        <v>259</v>
      </c>
      <c r="E269" s="17">
        <v>17.899999999999999</v>
      </c>
      <c r="F269" s="17">
        <f t="shared" si="63"/>
        <v>4.9722222222222214</v>
      </c>
      <c r="G269" s="15">
        <f t="shared" si="64"/>
        <v>0.72222222222222232</v>
      </c>
      <c r="H269" s="15">
        <f t="shared" si="65"/>
        <v>2.6000000000000005</v>
      </c>
      <c r="I269" s="11">
        <f>IF(G269&lt;0,(G269-'Coast Down Run'!H264)*-1,)</f>
        <v>0</v>
      </c>
      <c r="K269" s="11">
        <f t="shared" si="58"/>
        <v>1725.3888888888891</v>
      </c>
      <c r="L269" s="11">
        <f t="shared" si="57"/>
        <v>280.94639999999998</v>
      </c>
      <c r="M269" s="11">
        <f t="shared" si="59"/>
        <v>26.389419815192806</v>
      </c>
      <c r="N269" s="11">
        <f t="shared" si="60"/>
        <v>2032.7247087040819</v>
      </c>
      <c r="O269" s="11">
        <f t="shared" si="61"/>
        <v>10107.158968278627</v>
      </c>
      <c r="P269" s="11">
        <f t="shared" si="62"/>
        <v>10.107158968278627</v>
      </c>
      <c r="Q269" s="11">
        <f t="shared" si="56"/>
        <v>1207.5078081946729</v>
      </c>
      <c r="R269" s="11">
        <f t="shared" si="55"/>
        <v>-546.20834755690043</v>
      </c>
      <c r="S269" s="11">
        <f t="shared" si="53"/>
        <v>0</v>
      </c>
      <c r="T269" s="11">
        <f t="shared" si="54"/>
        <v>0</v>
      </c>
    </row>
    <row r="270" spans="2:20" x14ac:dyDescent="0.2">
      <c r="B270" s="16" t="s">
        <v>6</v>
      </c>
      <c r="C270" s="16">
        <v>260</v>
      </c>
      <c r="D270" s="16">
        <v>260</v>
      </c>
      <c r="E270" s="17">
        <v>20.6</v>
      </c>
      <c r="F270" s="17">
        <f t="shared" si="63"/>
        <v>5.7222222222222223</v>
      </c>
      <c r="G270" s="15">
        <f t="shared" si="64"/>
        <v>0.73611111111111116</v>
      </c>
      <c r="H270" s="15">
        <f t="shared" si="65"/>
        <v>2.6500000000000004</v>
      </c>
      <c r="I270" s="11">
        <f>IF(G270&lt;0,(G270-'Coast Down Run'!H265)*-1,)</f>
        <v>0</v>
      </c>
      <c r="K270" s="11">
        <f t="shared" si="58"/>
        <v>1758.5694444444446</v>
      </c>
      <c r="L270" s="11">
        <f t="shared" si="57"/>
        <v>280.94639999999998</v>
      </c>
      <c r="M270" s="11">
        <f t="shared" si="59"/>
        <v>34.950888526497998</v>
      </c>
      <c r="N270" s="11">
        <f t="shared" si="60"/>
        <v>2074.4667329709428</v>
      </c>
      <c r="O270" s="11">
        <f t="shared" si="61"/>
        <v>11870.559638667062</v>
      </c>
      <c r="P270" s="11">
        <f t="shared" si="62"/>
        <v>11.870559638667062</v>
      </c>
      <c r="Q270" s="11">
        <f t="shared" si="56"/>
        <v>1219.37836783334</v>
      </c>
      <c r="R270" s="11">
        <f t="shared" si="55"/>
        <v>-546.20834755690043</v>
      </c>
      <c r="S270" s="11">
        <f t="shared" si="53"/>
        <v>0</v>
      </c>
      <c r="T270" s="11">
        <f t="shared" si="54"/>
        <v>0</v>
      </c>
    </row>
    <row r="271" spans="2:20" x14ac:dyDescent="0.2">
      <c r="B271" s="16" t="s">
        <v>6</v>
      </c>
      <c r="C271" s="16">
        <v>261</v>
      </c>
      <c r="D271" s="16">
        <v>261</v>
      </c>
      <c r="E271" s="17">
        <v>23.2</v>
      </c>
      <c r="F271" s="17">
        <f t="shared" si="63"/>
        <v>6.4444444444444438</v>
      </c>
      <c r="G271" s="15">
        <f t="shared" si="64"/>
        <v>0.70833333333333304</v>
      </c>
      <c r="H271" s="15">
        <f t="shared" si="65"/>
        <v>2.5499999999999989</v>
      </c>
      <c r="I271" s="11">
        <f>IF(G271&lt;0,(G271-'Coast Down Run'!H266)*-1,)</f>
        <v>0</v>
      </c>
      <c r="K271" s="11">
        <f t="shared" si="58"/>
        <v>1692.2083333333326</v>
      </c>
      <c r="L271" s="11">
        <f t="shared" si="57"/>
        <v>280.94639999999998</v>
      </c>
      <c r="M271" s="11">
        <f t="shared" si="59"/>
        <v>44.330206052649338</v>
      </c>
      <c r="N271" s="11">
        <f t="shared" si="60"/>
        <v>2017.484939385982</v>
      </c>
      <c r="O271" s="11">
        <f t="shared" si="61"/>
        <v>13001.569609376327</v>
      </c>
      <c r="P271" s="11">
        <f t="shared" si="62"/>
        <v>13.001569609376327</v>
      </c>
      <c r="Q271" s="11">
        <f t="shared" si="56"/>
        <v>1232.3799374427163</v>
      </c>
      <c r="R271" s="11">
        <f t="shared" si="55"/>
        <v>-546.20834755690043</v>
      </c>
      <c r="S271" s="11">
        <f t="shared" si="53"/>
        <v>0</v>
      </c>
      <c r="T271" s="11">
        <f t="shared" si="54"/>
        <v>0</v>
      </c>
    </row>
    <row r="272" spans="2:20" x14ac:dyDescent="0.2">
      <c r="B272" s="16" t="s">
        <v>6</v>
      </c>
      <c r="C272" s="16">
        <v>262</v>
      </c>
      <c r="D272" s="16">
        <v>262</v>
      </c>
      <c r="E272" s="17">
        <v>25.7</v>
      </c>
      <c r="F272" s="17">
        <f t="shared" si="63"/>
        <v>7.1388888888888884</v>
      </c>
      <c r="G272" s="15">
        <f t="shared" si="64"/>
        <v>0.76388888888888884</v>
      </c>
      <c r="H272" s="15">
        <f t="shared" si="65"/>
        <v>2.75</v>
      </c>
      <c r="I272" s="11">
        <f>IF(G272&lt;0,(G272-'Coast Down Run'!H267)*-1,)</f>
        <v>0</v>
      </c>
      <c r="K272" s="11">
        <f t="shared" si="58"/>
        <v>1824.9305555555554</v>
      </c>
      <c r="L272" s="11">
        <f t="shared" si="57"/>
        <v>280.94639999999998</v>
      </c>
      <c r="M272" s="11">
        <f t="shared" si="59"/>
        <v>54.398888591918784</v>
      </c>
      <c r="N272" s="11">
        <f t="shared" si="60"/>
        <v>2160.2758441474743</v>
      </c>
      <c r="O272" s="11">
        <f t="shared" si="61"/>
        <v>15421.969220719469</v>
      </c>
      <c r="P272" s="11">
        <f t="shared" si="62"/>
        <v>15.42196922071947</v>
      </c>
      <c r="Q272" s="11">
        <f t="shared" si="56"/>
        <v>1247.8019066634358</v>
      </c>
      <c r="R272" s="11">
        <f t="shared" si="55"/>
        <v>-546.20834755690043</v>
      </c>
      <c r="S272" s="11">
        <f t="shared" si="53"/>
        <v>0</v>
      </c>
      <c r="T272" s="11">
        <f t="shared" si="54"/>
        <v>0</v>
      </c>
    </row>
    <row r="273" spans="2:20" x14ac:dyDescent="0.2">
      <c r="B273" s="16" t="s">
        <v>6</v>
      </c>
      <c r="C273" s="16">
        <v>263</v>
      </c>
      <c r="D273" s="16">
        <v>263</v>
      </c>
      <c r="E273" s="17">
        <v>28.7</v>
      </c>
      <c r="F273" s="17">
        <f t="shared" si="63"/>
        <v>7.9722222222222214</v>
      </c>
      <c r="G273" s="15">
        <f t="shared" si="64"/>
        <v>0.94444444444444453</v>
      </c>
      <c r="H273" s="15">
        <f t="shared" si="65"/>
        <v>3.4000000000000004</v>
      </c>
      <c r="I273" s="11">
        <f>IF(G273&lt;0,(G273-'Coast Down Run'!H268)*-1,)</f>
        <v>0</v>
      </c>
      <c r="K273" s="11">
        <f t="shared" si="58"/>
        <v>2256.2777777777778</v>
      </c>
      <c r="L273" s="11">
        <f t="shared" si="57"/>
        <v>280.94639999999998</v>
      </c>
      <c r="M273" s="11">
        <f t="shared" si="59"/>
        <v>67.840270926550872</v>
      </c>
      <c r="N273" s="11">
        <f t="shared" si="60"/>
        <v>2605.0644487043287</v>
      </c>
      <c r="O273" s="11">
        <f t="shared" si="61"/>
        <v>20768.152688281731</v>
      </c>
      <c r="P273" s="11">
        <f t="shared" si="62"/>
        <v>20.768152688281731</v>
      </c>
      <c r="Q273" s="11">
        <f t="shared" si="56"/>
        <v>1268.5700593517176</v>
      </c>
      <c r="R273" s="11">
        <f t="shared" si="55"/>
        <v>-546.20834755690043</v>
      </c>
      <c r="S273" s="11">
        <f t="shared" si="53"/>
        <v>0</v>
      </c>
      <c r="T273" s="11">
        <f t="shared" si="54"/>
        <v>0</v>
      </c>
    </row>
    <row r="274" spans="2:20" x14ac:dyDescent="0.2">
      <c r="B274" s="16" t="s">
        <v>6</v>
      </c>
      <c r="C274" s="16">
        <v>264</v>
      </c>
      <c r="D274" s="16">
        <v>264</v>
      </c>
      <c r="E274" s="17">
        <v>32.5</v>
      </c>
      <c r="F274" s="17">
        <f t="shared" si="63"/>
        <v>9.0277777777777768</v>
      </c>
      <c r="G274" s="15">
        <f t="shared" si="64"/>
        <v>1.0277777777777781</v>
      </c>
      <c r="H274" s="15">
        <f t="shared" si="65"/>
        <v>3.7000000000000011</v>
      </c>
      <c r="I274" s="11">
        <f>IF(G274&lt;0,(G274-'Coast Down Run'!H269)*-1,)</f>
        <v>0</v>
      </c>
      <c r="K274" s="11">
        <f t="shared" si="58"/>
        <v>2455.3611111111118</v>
      </c>
      <c r="L274" s="11">
        <f t="shared" si="57"/>
        <v>280.94639999999998</v>
      </c>
      <c r="M274" s="11">
        <f t="shared" si="59"/>
        <v>86.994240753401584</v>
      </c>
      <c r="N274" s="11">
        <f t="shared" si="60"/>
        <v>2823.3017518645133</v>
      </c>
      <c r="O274" s="11">
        <f t="shared" si="61"/>
        <v>25488.140815443519</v>
      </c>
      <c r="P274" s="11">
        <f t="shared" si="62"/>
        <v>25.488140815443519</v>
      </c>
      <c r="Q274" s="11">
        <f t="shared" si="56"/>
        <v>1294.0582001671612</v>
      </c>
      <c r="R274" s="11">
        <f t="shared" si="55"/>
        <v>-546.20834755690043</v>
      </c>
      <c r="S274" s="11">
        <f t="shared" si="53"/>
        <v>0</v>
      </c>
      <c r="T274" s="11">
        <f t="shared" si="54"/>
        <v>0</v>
      </c>
    </row>
    <row r="275" spans="2:20" x14ac:dyDescent="0.2">
      <c r="B275" s="16" t="s">
        <v>6</v>
      </c>
      <c r="C275" s="16">
        <v>265</v>
      </c>
      <c r="D275" s="16">
        <v>265</v>
      </c>
      <c r="E275" s="17">
        <v>36.1</v>
      </c>
      <c r="F275" s="17">
        <f t="shared" si="63"/>
        <v>10.027777777777779</v>
      </c>
      <c r="G275" s="15">
        <f t="shared" si="64"/>
        <v>0.90277777777777779</v>
      </c>
      <c r="H275" s="15">
        <f t="shared" si="65"/>
        <v>3.25</v>
      </c>
      <c r="I275" s="11">
        <f>IF(G275&lt;0,(G275-'Coast Down Run'!H270)*-1,)</f>
        <v>0</v>
      </c>
      <c r="K275" s="11">
        <f t="shared" si="58"/>
        <v>2156.7361111111113</v>
      </c>
      <c r="L275" s="11">
        <f t="shared" si="57"/>
        <v>280.94639999999998</v>
      </c>
      <c r="M275" s="11">
        <f t="shared" si="59"/>
        <v>107.33421490389634</v>
      </c>
      <c r="N275" s="11">
        <f t="shared" si="60"/>
        <v>2545.0167260150074</v>
      </c>
      <c r="O275" s="11">
        <f t="shared" si="61"/>
        <v>25520.862169206048</v>
      </c>
      <c r="P275" s="11">
        <f t="shared" si="62"/>
        <v>25.520862169206048</v>
      </c>
      <c r="Q275" s="11">
        <f t="shared" si="56"/>
        <v>1319.5790623363673</v>
      </c>
      <c r="R275" s="11">
        <f t="shared" si="55"/>
        <v>-546.20834755690043</v>
      </c>
      <c r="S275" s="11">
        <f t="shared" si="53"/>
        <v>0</v>
      </c>
      <c r="T275" s="11">
        <f t="shared" si="54"/>
        <v>0</v>
      </c>
    </row>
    <row r="276" spans="2:20" x14ac:dyDescent="0.2">
      <c r="B276" s="16" t="s">
        <v>6</v>
      </c>
      <c r="C276" s="16">
        <v>266</v>
      </c>
      <c r="D276" s="16">
        <v>266</v>
      </c>
      <c r="E276" s="17">
        <v>39</v>
      </c>
      <c r="F276" s="17">
        <f t="shared" si="63"/>
        <v>10.833333333333334</v>
      </c>
      <c r="G276" s="15">
        <f t="shared" si="64"/>
        <v>0.65277777777777712</v>
      </c>
      <c r="H276" s="15">
        <f t="shared" si="65"/>
        <v>2.3499999999999979</v>
      </c>
      <c r="I276" s="11">
        <f>IF(G276&lt;0,(G276-'Coast Down Run'!H271)*-1,)</f>
        <v>0</v>
      </c>
      <c r="K276" s="11">
        <f t="shared" si="58"/>
        <v>1559.4861111111095</v>
      </c>
      <c r="L276" s="11">
        <f t="shared" si="57"/>
        <v>280.94639999999998</v>
      </c>
      <c r="M276" s="11">
        <f t="shared" si="59"/>
        <v>125.27170668489833</v>
      </c>
      <c r="N276" s="11">
        <f t="shared" si="60"/>
        <v>1965.7042177960079</v>
      </c>
      <c r="O276" s="11">
        <f t="shared" si="61"/>
        <v>21295.129026123421</v>
      </c>
      <c r="P276" s="11">
        <f t="shared" si="62"/>
        <v>21.295129026123419</v>
      </c>
      <c r="Q276" s="11">
        <f t="shared" si="56"/>
        <v>1340.8741913624908</v>
      </c>
      <c r="R276" s="11">
        <f t="shared" si="55"/>
        <v>-546.20834755690043</v>
      </c>
      <c r="S276" s="11">
        <f t="shared" si="53"/>
        <v>0</v>
      </c>
      <c r="T276" s="11">
        <f t="shared" si="54"/>
        <v>0</v>
      </c>
    </row>
    <row r="277" spans="2:20" x14ac:dyDescent="0.2">
      <c r="B277" s="16" t="s">
        <v>6</v>
      </c>
      <c r="C277" s="16">
        <v>267</v>
      </c>
      <c r="D277" s="16">
        <v>267</v>
      </c>
      <c r="E277" s="17">
        <v>40.799999999999997</v>
      </c>
      <c r="F277" s="17">
        <f t="shared" si="63"/>
        <v>11.333333333333332</v>
      </c>
      <c r="G277" s="15">
        <f t="shared" si="64"/>
        <v>0.54166666666666641</v>
      </c>
      <c r="H277" s="15">
        <f t="shared" si="65"/>
        <v>1.9499999999999993</v>
      </c>
      <c r="I277" s="11">
        <f>IF(G277&lt;0,(G277-'Coast Down Run'!H272)*-1,)</f>
        <v>0</v>
      </c>
      <c r="K277" s="11">
        <f t="shared" si="58"/>
        <v>1294.0416666666661</v>
      </c>
      <c r="L277" s="11">
        <f t="shared" si="57"/>
        <v>280.94639999999998</v>
      </c>
      <c r="M277" s="11">
        <f t="shared" si="59"/>
        <v>137.10209981324726</v>
      </c>
      <c r="N277" s="11">
        <f t="shared" si="60"/>
        <v>1712.0901664799135</v>
      </c>
      <c r="O277" s="11">
        <f t="shared" si="61"/>
        <v>19403.688553439017</v>
      </c>
      <c r="P277" s="11">
        <f t="shared" si="62"/>
        <v>19.403688553439018</v>
      </c>
      <c r="Q277" s="11">
        <f t="shared" si="56"/>
        <v>1360.2778799159298</v>
      </c>
      <c r="R277" s="11">
        <f t="shared" si="55"/>
        <v>-546.20834755690043</v>
      </c>
      <c r="S277" s="11">
        <f t="shared" si="53"/>
        <v>0</v>
      </c>
      <c r="T277" s="11">
        <f t="shared" si="54"/>
        <v>0</v>
      </c>
    </row>
    <row r="278" spans="2:20" x14ac:dyDescent="0.2">
      <c r="B278" s="16" t="s">
        <v>6</v>
      </c>
      <c r="C278" s="16">
        <v>268</v>
      </c>
      <c r="D278" s="16">
        <v>268</v>
      </c>
      <c r="E278" s="17">
        <v>42.9</v>
      </c>
      <c r="F278" s="17">
        <f t="shared" si="63"/>
        <v>11.916666666666666</v>
      </c>
      <c r="G278" s="15">
        <f t="shared" si="64"/>
        <v>0.50000000000000022</v>
      </c>
      <c r="H278" s="15">
        <f t="shared" si="65"/>
        <v>1.8000000000000007</v>
      </c>
      <c r="I278" s="11">
        <f>IF(G278&lt;0,(G278-'Coast Down Run'!H273)*-1,)</f>
        <v>0</v>
      </c>
      <c r="K278" s="11">
        <f t="shared" si="58"/>
        <v>1194.5000000000005</v>
      </c>
      <c r="L278" s="11">
        <f t="shared" si="57"/>
        <v>280.94639999999998</v>
      </c>
      <c r="M278" s="11">
        <f t="shared" si="59"/>
        <v>151.57876508872693</v>
      </c>
      <c r="N278" s="11">
        <f t="shared" si="60"/>
        <v>1627.0251650887274</v>
      </c>
      <c r="O278" s="11">
        <f t="shared" si="61"/>
        <v>19388.716550640667</v>
      </c>
      <c r="P278" s="11">
        <f t="shared" si="62"/>
        <v>19.388716550640666</v>
      </c>
      <c r="Q278" s="11">
        <f t="shared" si="56"/>
        <v>1379.6665964665706</v>
      </c>
      <c r="R278" s="11">
        <f t="shared" si="55"/>
        <v>-546.20834755690043</v>
      </c>
      <c r="S278" s="11">
        <f t="shared" si="53"/>
        <v>0</v>
      </c>
      <c r="T278" s="11">
        <f t="shared" si="54"/>
        <v>0</v>
      </c>
    </row>
    <row r="279" spans="2:20" x14ac:dyDescent="0.2">
      <c r="B279" s="16" t="s">
        <v>6</v>
      </c>
      <c r="C279" s="16">
        <v>269</v>
      </c>
      <c r="D279" s="16">
        <v>269</v>
      </c>
      <c r="E279" s="17">
        <v>44.4</v>
      </c>
      <c r="F279" s="17">
        <f t="shared" si="63"/>
        <v>12.333333333333332</v>
      </c>
      <c r="G279" s="15">
        <f t="shared" si="64"/>
        <v>0.41666666666666663</v>
      </c>
      <c r="H279" s="15">
        <f t="shared" si="65"/>
        <v>1.5</v>
      </c>
      <c r="I279" s="11">
        <f>IF(G279&lt;0,(G279-'Coast Down Run'!H274)*-1,)</f>
        <v>0</v>
      </c>
      <c r="K279" s="11">
        <f t="shared" si="58"/>
        <v>995.41666666666663</v>
      </c>
      <c r="L279" s="11">
        <f t="shared" si="57"/>
        <v>280.94639999999998</v>
      </c>
      <c r="M279" s="11">
        <f t="shared" si="59"/>
        <v>162.36399190686461</v>
      </c>
      <c r="N279" s="11">
        <f t="shared" si="60"/>
        <v>1438.7270585735312</v>
      </c>
      <c r="O279" s="11">
        <f t="shared" si="61"/>
        <v>17744.300389073549</v>
      </c>
      <c r="P279" s="11">
        <f t="shared" si="62"/>
        <v>17.744300389073548</v>
      </c>
      <c r="Q279" s="11">
        <f t="shared" si="56"/>
        <v>1397.4108968556441</v>
      </c>
      <c r="R279" s="11">
        <f t="shared" si="55"/>
        <v>-546.20834755690043</v>
      </c>
      <c r="S279" s="11">
        <f t="shared" si="53"/>
        <v>0</v>
      </c>
      <c r="T279" s="11">
        <f t="shared" si="54"/>
        <v>0</v>
      </c>
    </row>
    <row r="280" spans="2:20" x14ac:dyDescent="0.2">
      <c r="B280" s="16" t="s">
        <v>6</v>
      </c>
      <c r="C280" s="16">
        <v>270</v>
      </c>
      <c r="D280" s="16">
        <v>270</v>
      </c>
      <c r="E280" s="17">
        <v>45.9</v>
      </c>
      <c r="F280" s="17">
        <f t="shared" si="63"/>
        <v>12.75</v>
      </c>
      <c r="G280" s="15">
        <f t="shared" si="64"/>
        <v>0.2222222222222224</v>
      </c>
      <c r="H280" s="15">
        <f t="shared" si="65"/>
        <v>0.80000000000000071</v>
      </c>
      <c r="I280" s="11">
        <f>IF(G280&lt;0,(G280-'Coast Down Run'!H275)*-1,)</f>
        <v>0</v>
      </c>
      <c r="K280" s="11">
        <f t="shared" si="58"/>
        <v>530.88888888888937</v>
      </c>
      <c r="L280" s="11">
        <f t="shared" si="57"/>
        <v>280.94639999999998</v>
      </c>
      <c r="M280" s="11">
        <f t="shared" si="59"/>
        <v>173.51984507614108</v>
      </c>
      <c r="N280" s="11">
        <f t="shared" si="60"/>
        <v>985.35513396503052</v>
      </c>
      <c r="O280" s="11">
        <f t="shared" si="61"/>
        <v>12563.277958054139</v>
      </c>
      <c r="P280" s="11">
        <f t="shared" si="62"/>
        <v>12.563277958054138</v>
      </c>
      <c r="Q280" s="11">
        <f t="shared" si="56"/>
        <v>1409.9741748136983</v>
      </c>
      <c r="R280" s="11">
        <f t="shared" si="55"/>
        <v>-546.20834755690043</v>
      </c>
      <c r="S280" s="11">
        <f t="shared" si="53"/>
        <v>0</v>
      </c>
      <c r="T280" s="11">
        <f t="shared" si="54"/>
        <v>0</v>
      </c>
    </row>
    <row r="281" spans="2:20" x14ac:dyDescent="0.2">
      <c r="B281" s="16" t="s">
        <v>6</v>
      </c>
      <c r="C281" s="16">
        <v>271</v>
      </c>
      <c r="D281" s="16">
        <v>271</v>
      </c>
      <c r="E281" s="17">
        <v>46</v>
      </c>
      <c r="F281" s="17">
        <f t="shared" si="63"/>
        <v>12.777777777777777</v>
      </c>
      <c r="G281" s="15">
        <f t="shared" si="64"/>
        <v>-4.1666666666666269E-2</v>
      </c>
      <c r="H281" s="15">
        <f t="shared" si="65"/>
        <v>-0.14999999999999858</v>
      </c>
      <c r="I281" s="11">
        <f>IF(G281&lt;0,(G281-'Coast Down Run'!H276)*-1,)</f>
        <v>4.1666666666666269E-2</v>
      </c>
      <c r="K281" s="11">
        <f t="shared" si="58"/>
        <v>-99.541666666665719</v>
      </c>
      <c r="L281" s="11">
        <f t="shared" si="57"/>
        <v>280.94639999999998</v>
      </c>
      <c r="M281" s="11">
        <f t="shared" si="59"/>
        <v>174.27674644657779</v>
      </c>
      <c r="N281" s="11">
        <f t="shared" si="60"/>
        <v>355.68147977991202</v>
      </c>
      <c r="O281" s="11">
        <f t="shared" si="61"/>
        <v>4544.8189082988756</v>
      </c>
      <c r="P281" s="11">
        <f t="shared" si="62"/>
        <v>4.5448189082988755</v>
      </c>
      <c r="Q281" s="11">
        <f t="shared" si="56"/>
        <v>1414.518993721997</v>
      </c>
      <c r="R281" s="11">
        <f t="shared" si="55"/>
        <v>-546.20834755690043</v>
      </c>
      <c r="S281" s="11">
        <f t="shared" si="53"/>
        <v>0</v>
      </c>
      <c r="T281" s="11">
        <f t="shared" si="54"/>
        <v>0</v>
      </c>
    </row>
    <row r="282" spans="2:20" x14ac:dyDescent="0.2">
      <c r="B282" s="16" t="s">
        <v>6</v>
      </c>
      <c r="C282" s="16">
        <v>272</v>
      </c>
      <c r="D282" s="16">
        <v>272</v>
      </c>
      <c r="E282" s="17">
        <v>45.6</v>
      </c>
      <c r="F282" s="17">
        <f t="shared" si="63"/>
        <v>12.666666666666666</v>
      </c>
      <c r="G282" s="15">
        <f t="shared" si="64"/>
        <v>-9.7222222222222612E-2</v>
      </c>
      <c r="H282" s="15">
        <f t="shared" si="65"/>
        <v>-0.35000000000000142</v>
      </c>
      <c r="I282" s="11">
        <f>IF(G282&lt;0,(G282-'Coast Down Run'!H277)*-1,)</f>
        <v>9.7222222222222612E-2</v>
      </c>
      <c r="K282" s="11">
        <f t="shared" si="58"/>
        <v>-232.26388888888982</v>
      </c>
      <c r="L282" s="11">
        <f t="shared" si="57"/>
        <v>280.94639999999998</v>
      </c>
      <c r="M282" s="11">
        <f t="shared" si="59"/>
        <v>171.25902433419469</v>
      </c>
      <c r="N282" s="11">
        <f t="shared" si="60"/>
        <v>219.94153544530485</v>
      </c>
      <c r="O282" s="11">
        <f t="shared" si="61"/>
        <v>2785.9261156405278</v>
      </c>
      <c r="P282" s="11">
        <f t="shared" si="62"/>
        <v>2.7859261156405277</v>
      </c>
      <c r="Q282" s="11">
        <f t="shared" si="56"/>
        <v>1417.3049198376375</v>
      </c>
      <c r="R282" s="11">
        <f t="shared" si="55"/>
        <v>-546.20834755690043</v>
      </c>
      <c r="S282" s="11">
        <f t="shared" si="53"/>
        <v>0</v>
      </c>
      <c r="T282" s="11">
        <f t="shared" si="54"/>
        <v>0</v>
      </c>
    </row>
    <row r="283" spans="2:20" x14ac:dyDescent="0.2">
      <c r="B283" s="16" t="s">
        <v>6</v>
      </c>
      <c r="C283" s="16">
        <v>273</v>
      </c>
      <c r="D283" s="16">
        <v>273</v>
      </c>
      <c r="E283" s="17">
        <v>45.3</v>
      </c>
      <c r="F283" s="17">
        <f t="shared" si="63"/>
        <v>12.583333333333332</v>
      </c>
      <c r="G283" s="15">
        <f t="shared" si="64"/>
        <v>-0.26388888888888867</v>
      </c>
      <c r="H283" s="15">
        <f t="shared" si="65"/>
        <v>-0.94999999999999929</v>
      </c>
      <c r="I283" s="11">
        <f>IF(G283&lt;0,(G283-'Coast Down Run'!H278)*-1,)</f>
        <v>0.26388888888888867</v>
      </c>
      <c r="K283" s="11">
        <f t="shared" si="58"/>
        <v>-630.43055555555509</v>
      </c>
      <c r="L283" s="11">
        <f t="shared" si="57"/>
        <v>280.94639999999998</v>
      </c>
      <c r="M283" s="11">
        <f t="shared" si="59"/>
        <v>169.01302864629383</v>
      </c>
      <c r="N283" s="11">
        <f t="shared" si="60"/>
        <v>-180.47112690926127</v>
      </c>
      <c r="O283" s="11">
        <f t="shared" si="61"/>
        <v>-2270.9283469415373</v>
      </c>
      <c r="P283" s="11">
        <f t="shared" si="62"/>
        <v>-2.2709283469415373</v>
      </c>
      <c r="Q283" s="11">
        <f t="shared" si="56"/>
        <v>1417.3049198376375</v>
      </c>
      <c r="R283" s="11">
        <f t="shared" si="55"/>
        <v>-548.47927590384199</v>
      </c>
      <c r="S283" s="11">
        <f t="shared" si="53"/>
        <v>2.2709283469415373</v>
      </c>
      <c r="T283" s="11">
        <f t="shared" si="54"/>
        <v>7.5380837078744918</v>
      </c>
    </row>
    <row r="284" spans="2:20" x14ac:dyDescent="0.2">
      <c r="B284" s="16" t="s">
        <v>6</v>
      </c>
      <c r="C284" s="16">
        <v>274</v>
      </c>
      <c r="D284" s="16">
        <v>274</v>
      </c>
      <c r="E284" s="17">
        <v>43.7</v>
      </c>
      <c r="F284" s="17">
        <f t="shared" si="63"/>
        <v>12.138888888888889</v>
      </c>
      <c r="G284" s="15">
        <f t="shared" si="64"/>
        <v>-0.625</v>
      </c>
      <c r="H284" s="15">
        <f t="shared" si="65"/>
        <v>-2.25</v>
      </c>
      <c r="I284" s="11">
        <f>IF(G284&lt;0,(G284-'Coast Down Run'!H279)*-1,)</f>
        <v>0.625</v>
      </c>
      <c r="K284" s="11">
        <f t="shared" si="58"/>
        <v>-1493.125</v>
      </c>
      <c r="L284" s="11">
        <f t="shared" si="57"/>
        <v>280.94639999999998</v>
      </c>
      <c r="M284" s="11">
        <f t="shared" si="59"/>
        <v>157.28476366803645</v>
      </c>
      <c r="N284" s="11">
        <f t="shared" si="60"/>
        <v>-1054.8938363319635</v>
      </c>
      <c r="O284" s="11">
        <f t="shared" si="61"/>
        <v>-12805.239068807447</v>
      </c>
      <c r="P284" s="11">
        <f t="shared" si="62"/>
        <v>-12.805239068807447</v>
      </c>
      <c r="Q284" s="11">
        <f t="shared" si="56"/>
        <v>1417.3049198376375</v>
      </c>
      <c r="R284" s="11">
        <f t="shared" si="55"/>
        <v>-561.28451497264939</v>
      </c>
      <c r="S284" s="11">
        <f t="shared" si="53"/>
        <v>12.805239068807447</v>
      </c>
      <c r="T284" s="11">
        <f t="shared" si="54"/>
        <v>22.28908118778093</v>
      </c>
    </row>
    <row r="285" spans="2:20" x14ac:dyDescent="0.2">
      <c r="B285" s="16" t="s">
        <v>6</v>
      </c>
      <c r="C285" s="16">
        <v>275</v>
      </c>
      <c r="D285" s="16">
        <v>275</v>
      </c>
      <c r="E285" s="17">
        <v>40.799999999999997</v>
      </c>
      <c r="F285" s="17">
        <f t="shared" si="63"/>
        <v>11.333333333333332</v>
      </c>
      <c r="G285" s="15">
        <f t="shared" si="64"/>
        <v>-0.79166666666666707</v>
      </c>
      <c r="H285" s="15">
        <f t="shared" si="65"/>
        <v>-2.8500000000000014</v>
      </c>
      <c r="I285" s="11">
        <f>IF(G285&lt;0,(G285-'Coast Down Run'!H280)*-1,)</f>
        <v>0.79166666666666707</v>
      </c>
      <c r="K285" s="11">
        <f t="shared" si="58"/>
        <v>-1891.2916666666677</v>
      </c>
      <c r="L285" s="11">
        <f t="shared" si="57"/>
        <v>280.94639999999998</v>
      </c>
      <c r="M285" s="11">
        <f t="shared" si="59"/>
        <v>137.10209981324726</v>
      </c>
      <c r="N285" s="11">
        <f t="shared" si="60"/>
        <v>-1473.2431668534205</v>
      </c>
      <c r="O285" s="11">
        <f t="shared" si="61"/>
        <v>-16696.755891005429</v>
      </c>
      <c r="P285" s="11">
        <f t="shared" si="62"/>
        <v>-16.696755891005427</v>
      </c>
      <c r="Q285" s="11">
        <f t="shared" si="56"/>
        <v>1417.3049198376375</v>
      </c>
      <c r="R285" s="11">
        <f t="shared" si="55"/>
        <v>-577.9812708636548</v>
      </c>
      <c r="S285" s="11">
        <f t="shared" si="53"/>
        <v>16.696755891005427</v>
      </c>
      <c r="T285" s="11">
        <f t="shared" si="54"/>
        <v>39.734655320330376</v>
      </c>
    </row>
    <row r="286" spans="2:20" x14ac:dyDescent="0.2">
      <c r="B286" s="16" t="s">
        <v>6</v>
      </c>
      <c r="C286" s="16">
        <v>276</v>
      </c>
      <c r="D286" s="16">
        <v>276</v>
      </c>
      <c r="E286" s="17">
        <v>38</v>
      </c>
      <c r="F286" s="17">
        <f t="shared" si="63"/>
        <v>10.555555555555555</v>
      </c>
      <c r="G286" s="15">
        <f t="shared" si="64"/>
        <v>-0.88888888888888862</v>
      </c>
      <c r="H286" s="15">
        <f t="shared" si="65"/>
        <v>-3.1999999999999993</v>
      </c>
      <c r="I286" s="11">
        <f>IF(G286&lt;0,(G286-'Coast Down Run'!H281)*-1,)</f>
        <v>0.88888888888888862</v>
      </c>
      <c r="K286" s="11">
        <f t="shared" si="58"/>
        <v>-2123.5555555555547</v>
      </c>
      <c r="L286" s="11">
        <f t="shared" si="57"/>
        <v>280.94639999999998</v>
      </c>
      <c r="M286" s="11">
        <f t="shared" si="59"/>
        <v>118.92987800985743</v>
      </c>
      <c r="N286" s="11">
        <f t="shared" si="60"/>
        <v>-1723.6792775456972</v>
      </c>
      <c r="O286" s="11">
        <f t="shared" si="61"/>
        <v>-18194.39237409347</v>
      </c>
      <c r="P286" s="11">
        <f t="shared" si="62"/>
        <v>-18.194392374093471</v>
      </c>
      <c r="Q286" s="11">
        <f t="shared" si="56"/>
        <v>1417.3049198376375</v>
      </c>
      <c r="R286" s="11">
        <f t="shared" si="55"/>
        <v>-596.17566323774827</v>
      </c>
      <c r="S286" s="11">
        <f t="shared" si="53"/>
        <v>18.194392374093471</v>
      </c>
      <c r="T286" s="11">
        <f t="shared" si="54"/>
        <v>58.279476320908152</v>
      </c>
    </row>
    <row r="287" spans="2:20" x14ac:dyDescent="0.2">
      <c r="B287" s="16" t="s">
        <v>6</v>
      </c>
      <c r="C287" s="16">
        <v>277</v>
      </c>
      <c r="D287" s="16">
        <v>277</v>
      </c>
      <c r="E287" s="17">
        <v>34.4</v>
      </c>
      <c r="F287" s="17">
        <f t="shared" si="63"/>
        <v>9.5555555555555554</v>
      </c>
      <c r="G287" s="15">
        <f t="shared" si="64"/>
        <v>-0.98611111111111127</v>
      </c>
      <c r="H287" s="15">
        <f t="shared" si="65"/>
        <v>-3.5500000000000007</v>
      </c>
      <c r="I287" s="11">
        <f>IF(G287&lt;0,(G287-'Coast Down Run'!H282)*-1,)</f>
        <v>0.98611111111111127</v>
      </c>
      <c r="K287" s="11">
        <f t="shared" si="58"/>
        <v>-2355.8194444444448</v>
      </c>
      <c r="L287" s="11">
        <f t="shared" si="57"/>
        <v>280.94639999999998</v>
      </c>
      <c r="M287" s="11">
        <f t="shared" si="59"/>
        <v>97.463199751900888</v>
      </c>
      <c r="N287" s="11">
        <f t="shared" si="60"/>
        <v>-1977.4098446925441</v>
      </c>
      <c r="O287" s="11">
        <f t="shared" si="61"/>
        <v>-18895.249627062087</v>
      </c>
      <c r="P287" s="11">
        <f t="shared" si="62"/>
        <v>-18.895249627062086</v>
      </c>
      <c r="Q287" s="11">
        <f t="shared" si="56"/>
        <v>1417.3049198376375</v>
      </c>
      <c r="R287" s="11">
        <f t="shared" si="55"/>
        <v>-615.07091286481034</v>
      </c>
      <c r="S287" s="11">
        <f t="shared" si="53"/>
        <v>18.895249627062086</v>
      </c>
      <c r="T287" s="11">
        <f t="shared" si="54"/>
        <v>78.857468016179268</v>
      </c>
    </row>
    <row r="288" spans="2:20" x14ac:dyDescent="0.2">
      <c r="B288" s="16" t="s">
        <v>6</v>
      </c>
      <c r="C288" s="16">
        <v>278</v>
      </c>
      <c r="D288" s="16">
        <v>278</v>
      </c>
      <c r="E288" s="17">
        <v>30.9</v>
      </c>
      <c r="F288" s="17">
        <f t="shared" si="63"/>
        <v>8.5833333333333321</v>
      </c>
      <c r="G288" s="15">
        <f t="shared" si="64"/>
        <v>-1.2361111111111109</v>
      </c>
      <c r="H288" s="15">
        <f t="shared" si="65"/>
        <v>-4.4499999999999993</v>
      </c>
      <c r="I288" s="11">
        <f>IF(G288&lt;0,(G288-'Coast Down Run'!H283)*-1,)</f>
        <v>1.2361111111111109</v>
      </c>
      <c r="K288" s="11">
        <f t="shared" si="58"/>
        <v>-2953.0694444444439</v>
      </c>
      <c r="L288" s="11">
        <f t="shared" si="57"/>
        <v>280.94639999999998</v>
      </c>
      <c r="M288" s="11">
        <f t="shared" si="59"/>
        <v>78.639499184620462</v>
      </c>
      <c r="N288" s="11">
        <f t="shared" si="60"/>
        <v>-2593.4835452598236</v>
      </c>
      <c r="O288" s="11">
        <f t="shared" si="61"/>
        <v>-22260.733763480148</v>
      </c>
      <c r="P288" s="11">
        <f t="shared" si="62"/>
        <v>-22.260733763480147</v>
      </c>
      <c r="Q288" s="11">
        <f t="shared" si="56"/>
        <v>1417.3049198376375</v>
      </c>
      <c r="R288" s="11">
        <f t="shared" si="55"/>
        <v>-637.33164662829051</v>
      </c>
      <c r="S288" s="11">
        <f t="shared" si="53"/>
        <v>22.260733763480147</v>
      </c>
      <c r="T288" s="11">
        <f t="shared" si="54"/>
        <v>99.967015062638069</v>
      </c>
    </row>
    <row r="289" spans="2:20" x14ac:dyDescent="0.2">
      <c r="B289" s="16" t="s">
        <v>6</v>
      </c>
      <c r="C289" s="16">
        <v>279</v>
      </c>
      <c r="D289" s="16">
        <v>279</v>
      </c>
      <c r="E289" s="17">
        <v>25.5</v>
      </c>
      <c r="F289" s="17">
        <f t="shared" si="63"/>
        <v>7.083333333333333</v>
      </c>
      <c r="G289" s="15">
        <f t="shared" si="64"/>
        <v>-1.3194444444444444</v>
      </c>
      <c r="H289" s="15">
        <f t="shared" si="65"/>
        <v>-4.75</v>
      </c>
      <c r="I289" s="11">
        <f>IF(G289&lt;0,(G289-'Coast Down Run'!H284)*-1,)</f>
        <v>1.3194444444444444</v>
      </c>
      <c r="K289" s="11">
        <f t="shared" si="58"/>
        <v>-3152.1527777777778</v>
      </c>
      <c r="L289" s="11">
        <f t="shared" si="57"/>
        <v>280.94639999999998</v>
      </c>
      <c r="M289" s="11">
        <f t="shared" si="59"/>
        <v>53.555507739549718</v>
      </c>
      <c r="N289" s="11">
        <f t="shared" si="60"/>
        <v>-2817.6508700382283</v>
      </c>
      <c r="O289" s="11">
        <f t="shared" si="61"/>
        <v>-19958.360329437448</v>
      </c>
      <c r="P289" s="11">
        <f t="shared" si="62"/>
        <v>-19.958360329437447</v>
      </c>
      <c r="Q289" s="11">
        <f t="shared" si="56"/>
        <v>1417.3049198376375</v>
      </c>
      <c r="R289" s="11">
        <f t="shared" si="55"/>
        <v>-657.290006957728</v>
      </c>
      <c r="S289" s="11">
        <f t="shared" si="53"/>
        <v>19.958360329437447</v>
      </c>
      <c r="T289" s="11">
        <f t="shared" si="54"/>
        <v>114.22591230894245</v>
      </c>
    </row>
    <row r="290" spans="2:20" x14ac:dyDescent="0.2">
      <c r="B290" s="16" t="s">
        <v>6</v>
      </c>
      <c r="C290" s="16">
        <v>280</v>
      </c>
      <c r="D290" s="16">
        <v>280</v>
      </c>
      <c r="E290" s="17">
        <v>21.4</v>
      </c>
      <c r="F290" s="17">
        <f t="shared" si="63"/>
        <v>5.9444444444444438</v>
      </c>
      <c r="G290" s="15">
        <f t="shared" si="64"/>
        <v>-0.73611111111111116</v>
      </c>
      <c r="H290" s="15">
        <f t="shared" si="65"/>
        <v>-2.6500000000000004</v>
      </c>
      <c r="I290" s="11">
        <f>IF(G290&lt;0,(G290-'Coast Down Run'!H285)*-1,)</f>
        <v>0.73611111111111116</v>
      </c>
      <c r="K290" s="11">
        <f t="shared" si="58"/>
        <v>-1758.5694444444446</v>
      </c>
      <c r="L290" s="11">
        <f t="shared" si="57"/>
        <v>280.94639999999998</v>
      </c>
      <c r="M290" s="11">
        <f t="shared" si="59"/>
        <v>37.718231948334001</v>
      </c>
      <c r="N290" s="11">
        <f t="shared" si="60"/>
        <v>-1439.9048124961105</v>
      </c>
      <c r="O290" s="11">
        <f t="shared" si="61"/>
        <v>-8559.4341631713232</v>
      </c>
      <c r="P290" s="11">
        <f t="shared" si="62"/>
        <v>-8.5594341631713231</v>
      </c>
      <c r="Q290" s="11">
        <f t="shared" si="56"/>
        <v>1417.3049198376375</v>
      </c>
      <c r="R290" s="11">
        <f t="shared" si="55"/>
        <v>-665.84944112089931</v>
      </c>
      <c r="S290" s="11">
        <f t="shared" si="53"/>
        <v>8.5594341631713231</v>
      </c>
      <c r="T290" s="11">
        <f t="shared" si="54"/>
        <v>118.50562939052811</v>
      </c>
    </row>
    <row r="291" spans="2:20" x14ac:dyDescent="0.2">
      <c r="B291" s="16" t="s">
        <v>6</v>
      </c>
      <c r="C291" s="16">
        <v>281</v>
      </c>
      <c r="D291" s="16">
        <v>281</v>
      </c>
      <c r="E291" s="17">
        <v>20.2</v>
      </c>
      <c r="F291" s="17">
        <f t="shared" si="63"/>
        <v>5.6111111111111107</v>
      </c>
      <c r="G291" s="15">
        <f t="shared" si="64"/>
        <v>0.20833333333333331</v>
      </c>
      <c r="H291" s="15">
        <f t="shared" si="65"/>
        <v>0.75</v>
      </c>
      <c r="I291" s="11">
        <f>IF(G291&lt;0,(G291-'Coast Down Run'!H286)*-1,)</f>
        <v>0</v>
      </c>
      <c r="K291" s="11">
        <f t="shared" si="58"/>
        <v>497.70833333333331</v>
      </c>
      <c r="L291" s="11">
        <f t="shared" si="57"/>
        <v>280.94639999999998</v>
      </c>
      <c r="M291" s="11">
        <f t="shared" si="59"/>
        <v>33.606750293034779</v>
      </c>
      <c r="N291" s="11">
        <f t="shared" si="60"/>
        <v>812.26148362636809</v>
      </c>
      <c r="O291" s="11">
        <f t="shared" si="61"/>
        <v>4557.6894359035095</v>
      </c>
      <c r="P291" s="11">
        <f t="shared" si="62"/>
        <v>4.5576894359035096</v>
      </c>
      <c r="Q291" s="11">
        <f t="shared" si="56"/>
        <v>1421.862609273541</v>
      </c>
      <c r="R291" s="11">
        <f t="shared" si="55"/>
        <v>-665.84944112089931</v>
      </c>
      <c r="S291" s="11">
        <f t="shared" si="53"/>
        <v>0</v>
      </c>
      <c r="T291" s="11">
        <f t="shared" si="54"/>
        <v>0</v>
      </c>
    </row>
    <row r="292" spans="2:20" x14ac:dyDescent="0.2">
      <c r="B292" s="16" t="s">
        <v>6</v>
      </c>
      <c r="C292" s="16">
        <v>282</v>
      </c>
      <c r="D292" s="16">
        <v>282</v>
      </c>
      <c r="E292" s="17">
        <v>22.9</v>
      </c>
      <c r="F292" s="17">
        <f t="shared" si="63"/>
        <v>6.3611111111111107</v>
      </c>
      <c r="G292" s="15">
        <f t="shared" si="64"/>
        <v>0.88888888888888917</v>
      </c>
      <c r="H292" s="15">
        <f t="shared" si="65"/>
        <v>3.2000000000000011</v>
      </c>
      <c r="I292" s="11">
        <f>IF(G292&lt;0,(G292-'Coast Down Run'!H287)*-1,)</f>
        <v>0</v>
      </c>
      <c r="K292" s="11">
        <f t="shared" si="58"/>
        <v>2123.5555555555561</v>
      </c>
      <c r="L292" s="11">
        <f t="shared" si="57"/>
        <v>280.94639999999998</v>
      </c>
      <c r="M292" s="11">
        <f t="shared" si="59"/>
        <v>43.191147733482914</v>
      </c>
      <c r="N292" s="11">
        <f t="shared" si="60"/>
        <v>2447.6931032890388</v>
      </c>
      <c r="O292" s="11">
        <f t="shared" si="61"/>
        <v>15570.047795921941</v>
      </c>
      <c r="P292" s="11">
        <f t="shared" si="62"/>
        <v>15.570047795921941</v>
      </c>
      <c r="Q292" s="11">
        <f t="shared" si="56"/>
        <v>1437.4326570694629</v>
      </c>
      <c r="R292" s="11">
        <f t="shared" si="55"/>
        <v>-665.84944112089931</v>
      </c>
      <c r="S292" s="11">
        <f t="shared" si="53"/>
        <v>0</v>
      </c>
      <c r="T292" s="11">
        <f t="shared" si="54"/>
        <v>0</v>
      </c>
    </row>
    <row r="293" spans="2:20" x14ac:dyDescent="0.2">
      <c r="B293" s="16" t="s">
        <v>6</v>
      </c>
      <c r="C293" s="16">
        <v>283</v>
      </c>
      <c r="D293" s="16">
        <v>283</v>
      </c>
      <c r="E293" s="17">
        <v>26.6</v>
      </c>
      <c r="F293" s="17">
        <f t="shared" si="63"/>
        <v>7.3888888888888893</v>
      </c>
      <c r="G293" s="15">
        <f t="shared" si="64"/>
        <v>1.0138888888888891</v>
      </c>
      <c r="H293" s="15">
        <f t="shared" si="65"/>
        <v>3.6500000000000004</v>
      </c>
      <c r="I293" s="11">
        <f>IF(G293&lt;0,(G293-'Coast Down Run'!H288)*-1,)</f>
        <v>0</v>
      </c>
      <c r="K293" s="11">
        <f t="shared" si="58"/>
        <v>2422.1805555555561</v>
      </c>
      <c r="L293" s="11">
        <f t="shared" si="57"/>
        <v>280.94639999999998</v>
      </c>
      <c r="M293" s="11">
        <f t="shared" si="59"/>
        <v>58.275640224830148</v>
      </c>
      <c r="N293" s="11">
        <f t="shared" si="60"/>
        <v>2761.402595780386</v>
      </c>
      <c r="O293" s="11">
        <f t="shared" si="61"/>
        <v>20403.696957710632</v>
      </c>
      <c r="P293" s="11">
        <f t="shared" si="62"/>
        <v>20.403696957710633</v>
      </c>
      <c r="Q293" s="11">
        <f t="shared" si="56"/>
        <v>1457.8363540271737</v>
      </c>
      <c r="R293" s="11">
        <f t="shared" si="55"/>
        <v>-665.84944112089931</v>
      </c>
      <c r="S293" s="11">
        <f t="shared" si="53"/>
        <v>0</v>
      </c>
      <c r="T293" s="11">
        <f t="shared" si="54"/>
        <v>0</v>
      </c>
    </row>
    <row r="294" spans="2:20" x14ac:dyDescent="0.2">
      <c r="B294" s="16" t="s">
        <v>6</v>
      </c>
      <c r="C294" s="16">
        <v>284</v>
      </c>
      <c r="D294" s="16">
        <v>284</v>
      </c>
      <c r="E294" s="17">
        <v>30.2</v>
      </c>
      <c r="F294" s="17">
        <f t="shared" si="63"/>
        <v>8.3888888888888893</v>
      </c>
      <c r="G294" s="15">
        <f t="shared" si="64"/>
        <v>1.0416666666666667</v>
      </c>
      <c r="H294" s="15">
        <f t="shared" si="65"/>
        <v>3.75</v>
      </c>
      <c r="I294" s="11">
        <f>IF(G294&lt;0,(G294-'Coast Down Run'!H289)*-1,)</f>
        <v>0</v>
      </c>
      <c r="K294" s="11">
        <f t="shared" si="58"/>
        <v>2488.541666666667</v>
      </c>
      <c r="L294" s="11">
        <f t="shared" si="57"/>
        <v>280.94639999999998</v>
      </c>
      <c r="M294" s="11">
        <f t="shared" si="59"/>
        <v>75.116901620575064</v>
      </c>
      <c r="N294" s="11">
        <f t="shared" si="60"/>
        <v>2844.6049682872417</v>
      </c>
      <c r="O294" s="11">
        <f t="shared" si="61"/>
        <v>23863.075011742974</v>
      </c>
      <c r="P294" s="11">
        <f t="shared" si="62"/>
        <v>23.863075011742975</v>
      </c>
      <c r="Q294" s="11">
        <f t="shared" si="56"/>
        <v>1481.6994290389166</v>
      </c>
      <c r="R294" s="11">
        <f t="shared" si="55"/>
        <v>-665.84944112089931</v>
      </c>
      <c r="S294" s="11">
        <f t="shared" si="53"/>
        <v>0</v>
      </c>
      <c r="T294" s="11">
        <f t="shared" si="54"/>
        <v>0</v>
      </c>
    </row>
    <row r="295" spans="2:20" x14ac:dyDescent="0.2">
      <c r="B295" s="16" t="s">
        <v>6</v>
      </c>
      <c r="C295" s="16">
        <v>285</v>
      </c>
      <c r="D295" s="16">
        <v>285</v>
      </c>
      <c r="E295" s="17">
        <v>34.1</v>
      </c>
      <c r="F295" s="17">
        <f t="shared" si="63"/>
        <v>9.4722222222222232</v>
      </c>
      <c r="G295" s="15">
        <f t="shared" si="64"/>
        <v>0.99999999999999989</v>
      </c>
      <c r="H295" s="15">
        <f t="shared" si="65"/>
        <v>3.5999999999999996</v>
      </c>
      <c r="I295" s="11">
        <f>IF(G295&lt;0,(G295-'Coast Down Run'!H290)*-1,)</f>
        <v>0</v>
      </c>
      <c r="K295" s="11">
        <f t="shared" si="58"/>
        <v>2388.9999999999995</v>
      </c>
      <c r="L295" s="11">
        <f t="shared" si="57"/>
        <v>280.94639999999998</v>
      </c>
      <c r="M295" s="11">
        <f t="shared" si="59"/>
        <v>95.770672748367275</v>
      </c>
      <c r="N295" s="11">
        <f t="shared" si="60"/>
        <v>2765.7170727483667</v>
      </c>
      <c r="O295" s="11">
        <f t="shared" si="61"/>
        <v>26197.486716866475</v>
      </c>
      <c r="P295" s="11">
        <f t="shared" si="62"/>
        <v>26.197486716866475</v>
      </c>
      <c r="Q295" s="11">
        <f t="shared" si="56"/>
        <v>1507.8969157557831</v>
      </c>
      <c r="R295" s="11">
        <f t="shared" si="55"/>
        <v>-665.84944112089931</v>
      </c>
      <c r="S295" s="11">
        <f t="shared" si="53"/>
        <v>0</v>
      </c>
      <c r="T295" s="11">
        <f t="shared" si="54"/>
        <v>0</v>
      </c>
    </row>
    <row r="296" spans="2:20" x14ac:dyDescent="0.2">
      <c r="B296" s="16" t="s">
        <v>6</v>
      </c>
      <c r="C296" s="16">
        <v>286</v>
      </c>
      <c r="D296" s="16">
        <v>286</v>
      </c>
      <c r="E296" s="17">
        <v>37.4</v>
      </c>
      <c r="F296" s="17">
        <f t="shared" si="63"/>
        <v>10.388888888888888</v>
      </c>
      <c r="G296" s="15">
        <f t="shared" si="64"/>
        <v>0.91666666666666685</v>
      </c>
      <c r="H296" s="15">
        <f t="shared" si="65"/>
        <v>3.3000000000000007</v>
      </c>
      <c r="I296" s="11">
        <f>IF(G296&lt;0,(G296-'Coast Down Run'!H291)*-1,)</f>
        <v>0</v>
      </c>
      <c r="K296" s="11">
        <f t="shared" si="58"/>
        <v>2189.916666666667</v>
      </c>
      <c r="L296" s="11">
        <f t="shared" si="57"/>
        <v>280.94639999999998</v>
      </c>
      <c r="M296" s="11">
        <f t="shared" si="59"/>
        <v>115.20384775974247</v>
      </c>
      <c r="N296" s="11">
        <f t="shared" si="60"/>
        <v>2586.0669144264093</v>
      </c>
      <c r="O296" s="11">
        <f t="shared" si="61"/>
        <v>26866.361833207695</v>
      </c>
      <c r="P296" s="11">
        <f t="shared" si="62"/>
        <v>26.866361833207694</v>
      </c>
      <c r="Q296" s="11">
        <f t="shared" si="56"/>
        <v>1534.7632775889908</v>
      </c>
      <c r="R296" s="11">
        <f t="shared" si="55"/>
        <v>-665.84944112089931</v>
      </c>
      <c r="S296" s="11">
        <f t="shared" si="53"/>
        <v>0</v>
      </c>
      <c r="T296" s="11">
        <f t="shared" si="54"/>
        <v>0</v>
      </c>
    </row>
    <row r="297" spans="2:20" x14ac:dyDescent="0.2">
      <c r="B297" s="16" t="s">
        <v>6</v>
      </c>
      <c r="C297" s="16">
        <v>287</v>
      </c>
      <c r="D297" s="16">
        <v>287</v>
      </c>
      <c r="E297" s="17">
        <v>40.700000000000003</v>
      </c>
      <c r="F297" s="17">
        <f t="shared" si="63"/>
        <v>11.305555555555555</v>
      </c>
      <c r="G297" s="15">
        <f t="shared" si="64"/>
        <v>0.91666666666666685</v>
      </c>
      <c r="H297" s="15">
        <f t="shared" si="65"/>
        <v>3.3000000000000007</v>
      </c>
      <c r="I297" s="11">
        <f>IF(G297&lt;0,(G297-'Coast Down Run'!H292)*-1,)</f>
        <v>0</v>
      </c>
      <c r="K297" s="11">
        <f t="shared" si="58"/>
        <v>2189.916666666667</v>
      </c>
      <c r="L297" s="11">
        <f t="shared" si="57"/>
        <v>280.94639999999998</v>
      </c>
      <c r="M297" s="11">
        <f t="shared" si="59"/>
        <v>136.43085431062931</v>
      </c>
      <c r="N297" s="11">
        <f t="shared" si="60"/>
        <v>2607.2939209772962</v>
      </c>
      <c r="O297" s="11">
        <f t="shared" si="61"/>
        <v>29476.906273271099</v>
      </c>
      <c r="P297" s="11">
        <f t="shared" si="62"/>
        <v>29.476906273271098</v>
      </c>
      <c r="Q297" s="11">
        <f t="shared" si="56"/>
        <v>1564.240183862262</v>
      </c>
      <c r="R297" s="11">
        <f t="shared" si="55"/>
        <v>-665.84944112089931</v>
      </c>
      <c r="S297" s="11">
        <f t="shared" si="53"/>
        <v>0</v>
      </c>
      <c r="T297" s="11">
        <f t="shared" si="54"/>
        <v>0</v>
      </c>
    </row>
    <row r="298" spans="2:20" x14ac:dyDescent="0.2">
      <c r="B298" s="16" t="s">
        <v>6</v>
      </c>
      <c r="C298" s="16">
        <v>288</v>
      </c>
      <c r="D298" s="16">
        <v>288</v>
      </c>
      <c r="E298" s="17">
        <v>44</v>
      </c>
      <c r="F298" s="17">
        <f t="shared" si="63"/>
        <v>12.222222222222221</v>
      </c>
      <c r="G298" s="15">
        <f t="shared" si="64"/>
        <v>0.91666666666666585</v>
      </c>
      <c r="H298" s="15">
        <f t="shared" si="65"/>
        <v>3.2999999999999972</v>
      </c>
      <c r="I298" s="11">
        <f>IF(G298&lt;0,(G298-'Coast Down Run'!H293)*-1,)</f>
        <v>0</v>
      </c>
      <c r="K298" s="11">
        <f t="shared" si="58"/>
        <v>2189.9166666666647</v>
      </c>
      <c r="L298" s="11">
        <f t="shared" si="57"/>
        <v>280.94639999999998</v>
      </c>
      <c r="M298" s="11">
        <f t="shared" si="59"/>
        <v>159.45169240102769</v>
      </c>
      <c r="N298" s="11">
        <f t="shared" si="60"/>
        <v>2630.3147590676922</v>
      </c>
      <c r="O298" s="11">
        <f t="shared" si="61"/>
        <v>32148.291499716237</v>
      </c>
      <c r="P298" s="11">
        <f t="shared" si="62"/>
        <v>32.148291499716237</v>
      </c>
      <c r="Q298" s="11">
        <f t="shared" si="56"/>
        <v>1596.3884753619782</v>
      </c>
      <c r="R298" s="11">
        <f t="shared" si="55"/>
        <v>-665.84944112089931</v>
      </c>
      <c r="S298" s="11">
        <f t="shared" si="53"/>
        <v>0</v>
      </c>
      <c r="T298" s="11">
        <f t="shared" si="54"/>
        <v>0</v>
      </c>
    </row>
    <row r="299" spans="2:20" x14ac:dyDescent="0.2">
      <c r="B299" s="16" t="s">
        <v>6</v>
      </c>
      <c r="C299" s="16">
        <v>289</v>
      </c>
      <c r="D299" s="16">
        <v>289</v>
      </c>
      <c r="E299" s="17">
        <v>47.3</v>
      </c>
      <c r="F299" s="17">
        <f t="shared" si="63"/>
        <v>13.138888888888888</v>
      </c>
      <c r="G299" s="15">
        <f t="shared" si="64"/>
        <v>0.72222222222222265</v>
      </c>
      <c r="H299" s="15">
        <f t="shared" si="65"/>
        <v>2.6000000000000014</v>
      </c>
      <c r="I299" s="11">
        <f>IF(G299&lt;0,(G299-'Coast Down Run'!H294)*-1,)</f>
        <v>0</v>
      </c>
      <c r="K299" s="11">
        <f t="shared" si="58"/>
        <v>1725.3888888888898</v>
      </c>
      <c r="L299" s="11">
        <f t="shared" si="57"/>
        <v>280.94639999999998</v>
      </c>
      <c r="M299" s="11">
        <f t="shared" si="59"/>
        <v>184.26636203093759</v>
      </c>
      <c r="N299" s="11">
        <f t="shared" si="60"/>
        <v>2190.6016509198275</v>
      </c>
      <c r="O299" s="11">
        <f t="shared" si="61"/>
        <v>28782.071691252175</v>
      </c>
      <c r="P299" s="11">
        <f t="shared" si="62"/>
        <v>28.782071691252174</v>
      </c>
      <c r="Q299" s="11">
        <f t="shared" si="56"/>
        <v>1625.1705470532304</v>
      </c>
      <c r="R299" s="11">
        <f t="shared" si="55"/>
        <v>-665.84944112089931</v>
      </c>
      <c r="S299" s="11">
        <f t="shared" si="53"/>
        <v>0</v>
      </c>
      <c r="T299" s="11">
        <f t="shared" si="54"/>
        <v>0</v>
      </c>
    </row>
    <row r="300" spans="2:20" x14ac:dyDescent="0.2">
      <c r="B300" s="16" t="s">
        <v>6</v>
      </c>
      <c r="C300" s="16">
        <v>290</v>
      </c>
      <c r="D300" s="16">
        <v>290</v>
      </c>
      <c r="E300" s="17">
        <v>49.2</v>
      </c>
      <c r="F300" s="17">
        <f t="shared" si="63"/>
        <v>13.666666666666668</v>
      </c>
      <c r="G300" s="15">
        <f t="shared" si="64"/>
        <v>0.34722222222222221</v>
      </c>
      <c r="H300" s="15">
        <f t="shared" si="65"/>
        <v>1.25</v>
      </c>
      <c r="I300" s="11">
        <f>IF(G300&lt;0,(G300-'Coast Down Run'!H295)*-1,)</f>
        <v>0</v>
      </c>
      <c r="K300" s="11">
        <f t="shared" si="58"/>
        <v>829.51388888888891</v>
      </c>
      <c r="L300" s="11">
        <f t="shared" si="57"/>
        <v>280.94639999999998</v>
      </c>
      <c r="M300" s="11">
        <f t="shared" si="59"/>
        <v>199.36732680455771</v>
      </c>
      <c r="N300" s="11">
        <f t="shared" si="60"/>
        <v>1309.8276156934467</v>
      </c>
      <c r="O300" s="11">
        <f t="shared" si="61"/>
        <v>17900.977414477107</v>
      </c>
      <c r="P300" s="11">
        <f t="shared" si="62"/>
        <v>17.900977414477108</v>
      </c>
      <c r="Q300" s="11">
        <f t="shared" si="56"/>
        <v>1643.0715244677076</v>
      </c>
      <c r="R300" s="11">
        <f t="shared" si="55"/>
        <v>-665.84944112089931</v>
      </c>
      <c r="S300" s="11">
        <f t="shared" si="53"/>
        <v>0</v>
      </c>
      <c r="T300" s="11">
        <f t="shared" si="54"/>
        <v>0</v>
      </c>
    </row>
    <row r="301" spans="2:20" x14ac:dyDescent="0.2">
      <c r="B301" s="16" t="s">
        <v>6</v>
      </c>
      <c r="C301" s="16">
        <v>291</v>
      </c>
      <c r="D301" s="16">
        <v>291</v>
      </c>
      <c r="E301" s="17">
        <v>49.8</v>
      </c>
      <c r="F301" s="17">
        <f t="shared" si="63"/>
        <v>13.833333333333332</v>
      </c>
      <c r="G301" s="15">
        <f t="shared" si="64"/>
        <v>0</v>
      </c>
      <c r="H301" s="15">
        <f t="shared" si="65"/>
        <v>0</v>
      </c>
      <c r="I301" s="11">
        <f>IF(G301&lt;0,(G301-'Coast Down Run'!H296)*-1,)</f>
        <v>0</v>
      </c>
      <c r="K301" s="11">
        <f t="shared" si="58"/>
        <v>0</v>
      </c>
      <c r="L301" s="11">
        <f t="shared" si="57"/>
        <v>280.94639999999998</v>
      </c>
      <c r="M301" s="11">
        <f t="shared" si="59"/>
        <v>204.25959463958918</v>
      </c>
      <c r="N301" s="11">
        <f t="shared" si="60"/>
        <v>485.20599463958916</v>
      </c>
      <c r="O301" s="11">
        <f t="shared" si="61"/>
        <v>6712.0162591809831</v>
      </c>
      <c r="P301" s="11">
        <f t="shared" si="62"/>
        <v>6.7120162591809827</v>
      </c>
      <c r="Q301" s="11">
        <f t="shared" si="56"/>
        <v>1649.7835407268885</v>
      </c>
      <c r="R301" s="11">
        <f t="shared" si="55"/>
        <v>-665.84944112089931</v>
      </c>
      <c r="S301" s="11">
        <f t="shared" si="53"/>
        <v>0</v>
      </c>
      <c r="T301" s="11">
        <f t="shared" si="54"/>
        <v>0</v>
      </c>
    </row>
    <row r="302" spans="2:20" x14ac:dyDescent="0.2">
      <c r="B302" s="16" t="s">
        <v>6</v>
      </c>
      <c r="C302" s="16">
        <v>292</v>
      </c>
      <c r="D302" s="16">
        <v>292</v>
      </c>
      <c r="E302" s="17">
        <v>49.2</v>
      </c>
      <c r="F302" s="17">
        <f t="shared" si="63"/>
        <v>13.666666666666668</v>
      </c>
      <c r="G302" s="15">
        <f t="shared" si="64"/>
        <v>-0.23611111111111052</v>
      </c>
      <c r="H302" s="15">
        <f t="shared" si="65"/>
        <v>-0.84999999999999787</v>
      </c>
      <c r="I302" s="11">
        <f>IF(G302&lt;0,(G302-'Coast Down Run'!H297)*-1,)</f>
        <v>0.23611111111111052</v>
      </c>
      <c r="K302" s="11">
        <f t="shared" si="58"/>
        <v>-564.06944444444309</v>
      </c>
      <c r="L302" s="11">
        <f t="shared" si="57"/>
        <v>280.94639999999998</v>
      </c>
      <c r="M302" s="11">
        <f t="shared" si="59"/>
        <v>199.36732680455771</v>
      </c>
      <c r="N302" s="11">
        <f t="shared" si="60"/>
        <v>-83.755717639885404</v>
      </c>
      <c r="O302" s="11">
        <f t="shared" si="61"/>
        <v>-1144.6614744117674</v>
      </c>
      <c r="P302" s="11">
        <f t="shared" si="62"/>
        <v>-1.1446614744117674</v>
      </c>
      <c r="Q302" s="11">
        <f t="shared" si="56"/>
        <v>1649.7835407268885</v>
      </c>
      <c r="R302" s="11">
        <f t="shared" si="55"/>
        <v>-666.99410259531112</v>
      </c>
      <c r="S302" s="11">
        <f t="shared" si="53"/>
        <v>1.1446614744117674</v>
      </c>
      <c r="T302" s="11">
        <f t="shared" si="54"/>
        <v>1.6340845964152793</v>
      </c>
    </row>
    <row r="303" spans="2:20" x14ac:dyDescent="0.2">
      <c r="B303" s="16" t="s">
        <v>6</v>
      </c>
      <c r="C303" s="16">
        <v>293</v>
      </c>
      <c r="D303" s="16">
        <v>293</v>
      </c>
      <c r="E303" s="17">
        <v>48.1</v>
      </c>
      <c r="F303" s="17">
        <f t="shared" si="63"/>
        <v>13.361111111111111</v>
      </c>
      <c r="G303" s="15">
        <f t="shared" si="64"/>
        <v>-0.26388888888888967</v>
      </c>
      <c r="H303" s="15">
        <f t="shared" si="65"/>
        <v>-0.95000000000000284</v>
      </c>
      <c r="I303" s="11">
        <f>IF(G303&lt;0,(G303-'Coast Down Run'!H298)*-1,)</f>
        <v>0.26388888888888967</v>
      </c>
      <c r="K303" s="11">
        <f t="shared" si="58"/>
        <v>-630.43055555555748</v>
      </c>
      <c r="L303" s="11">
        <f t="shared" si="57"/>
        <v>280.94639999999998</v>
      </c>
      <c r="M303" s="11">
        <f t="shared" si="59"/>
        <v>190.55218494625086</v>
      </c>
      <c r="N303" s="11">
        <f t="shared" si="60"/>
        <v>-158.93197060930663</v>
      </c>
      <c r="O303" s="11">
        <f t="shared" si="61"/>
        <v>-2123.5077184187912</v>
      </c>
      <c r="P303" s="11">
        <f t="shared" si="62"/>
        <v>-2.1235077184187912</v>
      </c>
      <c r="Q303" s="11">
        <f t="shared" si="56"/>
        <v>1649.7835407268885</v>
      </c>
      <c r="R303" s="11">
        <f t="shared" si="55"/>
        <v>-669.11761031372987</v>
      </c>
      <c r="S303" s="11">
        <f t="shared" si="53"/>
        <v>2.1235077184187912</v>
      </c>
      <c r="T303" s="11">
        <f t="shared" si="54"/>
        <v>2.6958384556246751</v>
      </c>
    </row>
    <row r="304" spans="2:20" x14ac:dyDescent="0.2">
      <c r="B304" s="16" t="s">
        <v>6</v>
      </c>
      <c r="C304" s="16">
        <v>294</v>
      </c>
      <c r="D304" s="16">
        <v>294</v>
      </c>
      <c r="E304" s="17">
        <v>47.3</v>
      </c>
      <c r="F304" s="17">
        <f t="shared" si="63"/>
        <v>13.138888888888888</v>
      </c>
      <c r="G304" s="15">
        <f t="shared" si="64"/>
        <v>-0.18055555555555614</v>
      </c>
      <c r="H304" s="15">
        <f t="shared" si="65"/>
        <v>-0.65000000000000213</v>
      </c>
      <c r="I304" s="11">
        <f>IF(G304&lt;0,(G304-'Coast Down Run'!H299)*-1,)</f>
        <v>0.18055555555555614</v>
      </c>
      <c r="K304" s="11">
        <f t="shared" si="58"/>
        <v>-431.34722222222359</v>
      </c>
      <c r="L304" s="11">
        <f t="shared" si="57"/>
        <v>280.94639999999998</v>
      </c>
      <c r="M304" s="11">
        <f t="shared" si="59"/>
        <v>184.26636203093759</v>
      </c>
      <c r="N304" s="11">
        <f t="shared" si="60"/>
        <v>33.865539808713976</v>
      </c>
      <c r="O304" s="11">
        <f t="shared" si="61"/>
        <v>444.95556470893638</v>
      </c>
      <c r="P304" s="11">
        <f t="shared" si="62"/>
        <v>0.44495556470893638</v>
      </c>
      <c r="Q304" s="11">
        <f t="shared" si="56"/>
        <v>1650.2284962915974</v>
      </c>
      <c r="R304" s="11">
        <f t="shared" si="55"/>
        <v>-669.11761031372987</v>
      </c>
      <c r="S304" s="11">
        <f t="shared" si="53"/>
        <v>0</v>
      </c>
      <c r="T304" s="11">
        <f t="shared" si="54"/>
        <v>0</v>
      </c>
    </row>
    <row r="305" spans="2:20" x14ac:dyDescent="0.2">
      <c r="B305" s="16" t="s">
        <v>6</v>
      </c>
      <c r="C305" s="16">
        <v>295</v>
      </c>
      <c r="D305" s="16">
        <v>295</v>
      </c>
      <c r="E305" s="17">
        <v>46.8</v>
      </c>
      <c r="F305" s="17">
        <f t="shared" si="63"/>
        <v>12.999999999999998</v>
      </c>
      <c r="G305" s="15">
        <f t="shared" si="64"/>
        <v>-8.3333333333332538E-2</v>
      </c>
      <c r="H305" s="15">
        <f t="shared" si="65"/>
        <v>-0.29999999999999716</v>
      </c>
      <c r="I305" s="11">
        <f>IF(G305&lt;0,(G305-'Coast Down Run'!H300)*-1,)</f>
        <v>8.3333333333332538E-2</v>
      </c>
      <c r="K305" s="11">
        <f t="shared" si="58"/>
        <v>-199.08333333333144</v>
      </c>
      <c r="L305" s="11">
        <f t="shared" si="57"/>
        <v>280.94639999999998</v>
      </c>
      <c r="M305" s="11">
        <f t="shared" si="59"/>
        <v>180.39125762625349</v>
      </c>
      <c r="N305" s="11">
        <f t="shared" si="60"/>
        <v>262.25432429292204</v>
      </c>
      <c r="O305" s="11">
        <f t="shared" si="61"/>
        <v>3409.3062158079861</v>
      </c>
      <c r="P305" s="11">
        <f t="shared" si="62"/>
        <v>3.4093062158079861</v>
      </c>
      <c r="Q305" s="11">
        <f t="shared" si="56"/>
        <v>1653.6378025074052</v>
      </c>
      <c r="R305" s="11">
        <f t="shared" si="55"/>
        <v>-669.11761031372987</v>
      </c>
      <c r="S305" s="11">
        <f t="shared" ref="S305:S368" si="66">IF(P305&lt;0,P305*-1,)</f>
        <v>0</v>
      </c>
      <c r="T305" s="11">
        <f t="shared" ref="T305:T368" si="67">IF(S305&gt;0,T304+((S305+S306)/2*(C306-C305)),0)</f>
        <v>0</v>
      </c>
    </row>
    <row r="306" spans="2:20" x14ac:dyDescent="0.2">
      <c r="B306" s="16" t="s">
        <v>6</v>
      </c>
      <c r="C306" s="16">
        <v>296</v>
      </c>
      <c r="D306" s="16">
        <v>296</v>
      </c>
      <c r="E306" s="17">
        <v>46.7</v>
      </c>
      <c r="F306" s="17">
        <f t="shared" si="63"/>
        <v>12.972222222222223</v>
      </c>
      <c r="G306" s="15">
        <f t="shared" si="64"/>
        <v>0</v>
      </c>
      <c r="H306" s="15">
        <f t="shared" si="65"/>
        <v>0</v>
      </c>
      <c r="I306" s="11">
        <f>IF(G306&lt;0,(G306-'Coast Down Run'!H301)*-1,)</f>
        <v>0</v>
      </c>
      <c r="K306" s="11">
        <f t="shared" si="58"/>
        <v>0</v>
      </c>
      <c r="L306" s="11">
        <f t="shared" si="57"/>
        <v>280.94639999999998</v>
      </c>
      <c r="M306" s="11">
        <f t="shared" si="59"/>
        <v>179.62117842999862</v>
      </c>
      <c r="N306" s="11">
        <f t="shared" si="60"/>
        <v>460.5675784299986</v>
      </c>
      <c r="O306" s="11">
        <f t="shared" si="61"/>
        <v>5974.5849757447049</v>
      </c>
      <c r="P306" s="11">
        <f t="shared" si="62"/>
        <v>5.9745849757447047</v>
      </c>
      <c r="Q306" s="11">
        <f t="shared" si="56"/>
        <v>1659.6123874831499</v>
      </c>
      <c r="R306" s="11">
        <f t="shared" si="55"/>
        <v>-669.11761031372987</v>
      </c>
      <c r="S306" s="11">
        <f t="shared" si="66"/>
        <v>0</v>
      </c>
      <c r="T306" s="11">
        <f t="shared" si="67"/>
        <v>0</v>
      </c>
    </row>
    <row r="307" spans="2:20" x14ac:dyDescent="0.2">
      <c r="B307" s="16" t="s">
        <v>6</v>
      </c>
      <c r="C307" s="16">
        <v>297</v>
      </c>
      <c r="D307" s="16">
        <v>297</v>
      </c>
      <c r="E307" s="17">
        <v>46.8</v>
      </c>
      <c r="F307" s="17">
        <f t="shared" si="63"/>
        <v>12.999999999999998</v>
      </c>
      <c r="G307" s="15">
        <f t="shared" si="64"/>
        <v>5.5555555555555358E-2</v>
      </c>
      <c r="H307" s="15">
        <f t="shared" si="65"/>
        <v>0.19999999999999929</v>
      </c>
      <c r="I307" s="11">
        <f>IF(G307&lt;0,(G307-'Coast Down Run'!H302)*-1,)</f>
        <v>0</v>
      </c>
      <c r="K307" s="11">
        <f t="shared" si="58"/>
        <v>132.72222222222175</v>
      </c>
      <c r="L307" s="11">
        <f t="shared" si="57"/>
        <v>280.94639999999998</v>
      </c>
      <c r="M307" s="11">
        <f t="shared" si="59"/>
        <v>180.39125762625349</v>
      </c>
      <c r="N307" s="11">
        <f t="shared" si="60"/>
        <v>594.05987984847525</v>
      </c>
      <c r="O307" s="11">
        <f t="shared" si="61"/>
        <v>7722.7784380301773</v>
      </c>
      <c r="P307" s="11">
        <f t="shared" si="62"/>
        <v>7.7227784380301774</v>
      </c>
      <c r="Q307" s="11">
        <f t="shared" si="56"/>
        <v>1667.3351659211801</v>
      </c>
      <c r="R307" s="11">
        <f t="shared" si="55"/>
        <v>-669.11761031372987</v>
      </c>
      <c r="S307" s="11">
        <f t="shared" si="66"/>
        <v>0</v>
      </c>
      <c r="T307" s="11">
        <f t="shared" si="67"/>
        <v>0</v>
      </c>
    </row>
    <row r="308" spans="2:20" x14ac:dyDescent="0.2">
      <c r="B308" s="16" t="s">
        <v>6</v>
      </c>
      <c r="C308" s="16">
        <v>298</v>
      </c>
      <c r="D308" s="16">
        <v>298</v>
      </c>
      <c r="E308" s="17">
        <v>47.1</v>
      </c>
      <c r="F308" s="17">
        <f t="shared" si="63"/>
        <v>13.083333333333334</v>
      </c>
      <c r="G308" s="15">
        <f t="shared" si="64"/>
        <v>6.9444444444444448E-2</v>
      </c>
      <c r="H308" s="15">
        <f t="shared" si="65"/>
        <v>0.25</v>
      </c>
      <c r="I308" s="11">
        <f>IF(G308&lt;0,(G308-'Coast Down Run'!H303)*-1,)</f>
        <v>0</v>
      </c>
      <c r="K308" s="11">
        <f t="shared" si="58"/>
        <v>165.90277777777777</v>
      </c>
      <c r="L308" s="11">
        <f t="shared" si="57"/>
        <v>280.94639999999998</v>
      </c>
      <c r="M308" s="11">
        <f t="shared" si="59"/>
        <v>182.71137858438215</v>
      </c>
      <c r="N308" s="11">
        <f t="shared" si="60"/>
        <v>629.5605563621599</v>
      </c>
      <c r="O308" s="11">
        <f t="shared" si="61"/>
        <v>8236.7506124049251</v>
      </c>
      <c r="P308" s="11">
        <f t="shared" si="62"/>
        <v>8.2367506124049257</v>
      </c>
      <c r="Q308" s="11">
        <f t="shared" si="56"/>
        <v>1675.571916533585</v>
      </c>
      <c r="R308" s="11">
        <f t="shared" si="55"/>
        <v>-669.11761031372987</v>
      </c>
      <c r="S308" s="11">
        <f t="shared" si="66"/>
        <v>0</v>
      </c>
      <c r="T308" s="11">
        <f t="shared" si="67"/>
        <v>0</v>
      </c>
    </row>
    <row r="309" spans="2:20" x14ac:dyDescent="0.2">
      <c r="B309" s="16" t="s">
        <v>6</v>
      </c>
      <c r="C309" s="16">
        <v>299</v>
      </c>
      <c r="D309" s="16">
        <v>299</v>
      </c>
      <c r="E309" s="17">
        <v>47.3</v>
      </c>
      <c r="F309" s="17">
        <f t="shared" si="63"/>
        <v>13.138888888888888</v>
      </c>
      <c r="G309" s="15">
        <f t="shared" si="64"/>
        <v>2.7777777777777186E-2</v>
      </c>
      <c r="H309" s="15">
        <f t="shared" si="65"/>
        <v>9.9999999999997868E-2</v>
      </c>
      <c r="I309" s="11">
        <f>IF(G309&lt;0,(G309-'Coast Down Run'!H304)*-1,)</f>
        <v>0</v>
      </c>
      <c r="K309" s="11">
        <f t="shared" si="58"/>
        <v>66.361111111109693</v>
      </c>
      <c r="L309" s="11">
        <f t="shared" si="57"/>
        <v>280.94639999999998</v>
      </c>
      <c r="M309" s="11">
        <f t="shared" si="59"/>
        <v>184.26636203093759</v>
      </c>
      <c r="N309" s="11">
        <f t="shared" si="60"/>
        <v>531.5738731420472</v>
      </c>
      <c r="O309" s="11">
        <f t="shared" si="61"/>
        <v>6984.2900554496755</v>
      </c>
      <c r="P309" s="11">
        <f t="shared" si="62"/>
        <v>6.9842900554496756</v>
      </c>
      <c r="Q309" s="11">
        <f t="shared" si="56"/>
        <v>1682.5562065890347</v>
      </c>
      <c r="R309" s="11">
        <f t="shared" si="55"/>
        <v>-669.11761031372987</v>
      </c>
      <c r="S309" s="11">
        <f t="shared" si="66"/>
        <v>0</v>
      </c>
      <c r="T309" s="11">
        <f t="shared" si="67"/>
        <v>0</v>
      </c>
    </row>
    <row r="310" spans="2:20" x14ac:dyDescent="0.2">
      <c r="B310" s="16" t="s">
        <v>6</v>
      </c>
      <c r="C310" s="16">
        <v>300</v>
      </c>
      <c r="D310" s="16">
        <v>300</v>
      </c>
      <c r="E310" s="17">
        <v>47.3</v>
      </c>
      <c r="F310" s="17">
        <f t="shared" si="63"/>
        <v>13.138888888888888</v>
      </c>
      <c r="G310" s="15">
        <f t="shared" si="64"/>
        <v>-2.7777777777777186E-2</v>
      </c>
      <c r="H310" s="15">
        <f t="shared" si="65"/>
        <v>-9.9999999999997868E-2</v>
      </c>
      <c r="I310" s="11">
        <f>IF(G310&lt;0,(G310-'Coast Down Run'!H305)*-1,)</f>
        <v>2.7777777777777186E-2</v>
      </c>
      <c r="K310" s="11">
        <f t="shared" si="58"/>
        <v>-66.361111111109693</v>
      </c>
      <c r="L310" s="11">
        <f t="shared" si="57"/>
        <v>280.94639999999998</v>
      </c>
      <c r="M310" s="11">
        <f t="shared" si="59"/>
        <v>184.26636203093759</v>
      </c>
      <c r="N310" s="11">
        <f t="shared" si="60"/>
        <v>398.85165091982788</v>
      </c>
      <c r="O310" s="11">
        <f t="shared" si="61"/>
        <v>5240.467524585516</v>
      </c>
      <c r="P310" s="11">
        <f t="shared" si="62"/>
        <v>5.2404675245855161</v>
      </c>
      <c r="Q310" s="11">
        <f t="shared" si="56"/>
        <v>1687.7966741136202</v>
      </c>
      <c r="R310" s="11">
        <f t="shared" si="55"/>
        <v>-669.11761031372987</v>
      </c>
      <c r="S310" s="11">
        <f t="shared" si="66"/>
        <v>0</v>
      </c>
      <c r="T310" s="11">
        <f t="shared" si="67"/>
        <v>0</v>
      </c>
    </row>
    <row r="311" spans="2:20" x14ac:dyDescent="0.2">
      <c r="B311" s="16" t="s">
        <v>6</v>
      </c>
      <c r="C311" s="16">
        <v>301</v>
      </c>
      <c r="D311" s="16">
        <v>301</v>
      </c>
      <c r="E311" s="17">
        <v>47.1</v>
      </c>
      <c r="F311" s="17">
        <f t="shared" si="63"/>
        <v>13.083333333333334</v>
      </c>
      <c r="G311" s="15">
        <f t="shared" si="64"/>
        <v>-9.7222222222221627E-2</v>
      </c>
      <c r="H311" s="15">
        <f t="shared" si="65"/>
        <v>-0.34999999999999787</v>
      </c>
      <c r="I311" s="11">
        <f>IF(G311&lt;0,(G311-'Coast Down Run'!H306)*-1,)</f>
        <v>9.7222222222221627E-2</v>
      </c>
      <c r="K311" s="11">
        <f t="shared" si="58"/>
        <v>-232.26388888888746</v>
      </c>
      <c r="L311" s="11">
        <f t="shared" si="57"/>
        <v>280.94639999999998</v>
      </c>
      <c r="M311" s="11">
        <f t="shared" si="59"/>
        <v>182.71137858438215</v>
      </c>
      <c r="N311" s="11">
        <f t="shared" si="60"/>
        <v>231.39388969549466</v>
      </c>
      <c r="O311" s="11">
        <f t="shared" si="61"/>
        <v>3027.403390182722</v>
      </c>
      <c r="P311" s="11">
        <f t="shared" si="62"/>
        <v>3.0274033901827222</v>
      </c>
      <c r="Q311" s="11">
        <f t="shared" si="56"/>
        <v>1690.824077503803</v>
      </c>
      <c r="R311" s="11">
        <f t="shared" si="55"/>
        <v>-669.11761031372987</v>
      </c>
      <c r="S311" s="11">
        <f t="shared" si="66"/>
        <v>0</v>
      </c>
      <c r="T311" s="11">
        <f t="shared" si="67"/>
        <v>0</v>
      </c>
    </row>
    <row r="312" spans="2:20" x14ac:dyDescent="0.2">
      <c r="B312" s="16" t="s">
        <v>6</v>
      </c>
      <c r="C312" s="16">
        <v>302</v>
      </c>
      <c r="D312" s="16">
        <v>302</v>
      </c>
      <c r="E312" s="17">
        <v>46.6</v>
      </c>
      <c r="F312" s="17">
        <f t="shared" si="63"/>
        <v>12.944444444444445</v>
      </c>
      <c r="G312" s="15">
        <f t="shared" si="64"/>
        <v>-0.18055555555555614</v>
      </c>
      <c r="H312" s="15">
        <f t="shared" si="65"/>
        <v>-0.65000000000000213</v>
      </c>
      <c r="I312" s="11">
        <f>IF(G312&lt;0,(G312-'Coast Down Run'!H307)*-1,)</f>
        <v>0.18055555555555614</v>
      </c>
      <c r="K312" s="11">
        <f t="shared" si="58"/>
        <v>-431.34722222222359</v>
      </c>
      <c r="L312" s="11">
        <f t="shared" si="57"/>
        <v>280.94639999999998</v>
      </c>
      <c r="M312" s="11">
        <f t="shared" si="59"/>
        <v>178.85274646197095</v>
      </c>
      <c r="N312" s="11">
        <f t="shared" si="60"/>
        <v>28.451924239747342</v>
      </c>
      <c r="O312" s="11">
        <f t="shared" si="61"/>
        <v>368.29435265895171</v>
      </c>
      <c r="P312" s="11">
        <f t="shared" si="62"/>
        <v>0.36829435265895172</v>
      </c>
      <c r="Q312" s="11">
        <f t="shared" si="56"/>
        <v>1691.1923718564619</v>
      </c>
      <c r="R312" s="11">
        <f t="shared" si="55"/>
        <v>-669.11761031372987</v>
      </c>
      <c r="S312" s="11">
        <f t="shared" si="66"/>
        <v>0</v>
      </c>
      <c r="T312" s="11">
        <f t="shared" si="67"/>
        <v>0</v>
      </c>
    </row>
    <row r="313" spans="2:20" x14ac:dyDescent="0.2">
      <c r="B313" s="16" t="s">
        <v>6</v>
      </c>
      <c r="C313" s="16">
        <v>303</v>
      </c>
      <c r="D313" s="16">
        <v>303</v>
      </c>
      <c r="E313" s="17">
        <v>45.8</v>
      </c>
      <c r="F313" s="17">
        <f t="shared" si="63"/>
        <v>12.722222222222221</v>
      </c>
      <c r="G313" s="15">
        <f t="shared" si="64"/>
        <v>-0.25000000000000061</v>
      </c>
      <c r="H313" s="15">
        <f t="shared" si="65"/>
        <v>-0.90000000000000213</v>
      </c>
      <c r="I313" s="11">
        <f>IF(G313&lt;0,(G313-'Coast Down Run'!H308)*-1,)</f>
        <v>0.25000000000000061</v>
      </c>
      <c r="K313" s="11">
        <f t="shared" si="58"/>
        <v>-597.25000000000148</v>
      </c>
      <c r="L313" s="11">
        <f t="shared" si="57"/>
        <v>280.94639999999998</v>
      </c>
      <c r="M313" s="11">
        <f t="shared" si="59"/>
        <v>172.76459093393166</v>
      </c>
      <c r="N313" s="11">
        <f t="shared" si="60"/>
        <v>-143.53900906606984</v>
      </c>
      <c r="O313" s="11">
        <f t="shared" si="61"/>
        <v>-1826.1351708961106</v>
      </c>
      <c r="P313" s="11">
        <f t="shared" si="62"/>
        <v>-1.8261351708961107</v>
      </c>
      <c r="Q313" s="11">
        <f t="shared" si="56"/>
        <v>1691.1923718564619</v>
      </c>
      <c r="R313" s="11">
        <f t="shared" si="55"/>
        <v>-670.94374548462599</v>
      </c>
      <c r="S313" s="11">
        <f t="shared" si="66"/>
        <v>1.8261351708961107</v>
      </c>
      <c r="T313" s="11">
        <f t="shared" si="67"/>
        <v>3.2978266012452595</v>
      </c>
    </row>
    <row r="314" spans="2:20" x14ac:dyDescent="0.2">
      <c r="B314" s="16" t="s">
        <v>6</v>
      </c>
      <c r="C314" s="16">
        <v>304</v>
      </c>
      <c r="D314" s="16">
        <v>304</v>
      </c>
      <c r="E314" s="17">
        <v>44.8</v>
      </c>
      <c r="F314" s="17">
        <f t="shared" si="63"/>
        <v>12.444444444444443</v>
      </c>
      <c r="G314" s="15">
        <f t="shared" si="64"/>
        <v>-0.34722222222222221</v>
      </c>
      <c r="H314" s="15">
        <f t="shared" si="65"/>
        <v>-1.25</v>
      </c>
      <c r="I314" s="11">
        <f>IF(G314&lt;0,(G314-'Coast Down Run'!H309)*-1,)</f>
        <v>0.34722222222222221</v>
      </c>
      <c r="K314" s="11">
        <f t="shared" si="58"/>
        <v>-829.51388888888891</v>
      </c>
      <c r="L314" s="11">
        <f t="shared" si="57"/>
        <v>280.94639999999998</v>
      </c>
      <c r="M314" s="11">
        <f t="shared" si="59"/>
        <v>165.30264706433809</v>
      </c>
      <c r="N314" s="11">
        <f t="shared" si="60"/>
        <v>-383.26484182455079</v>
      </c>
      <c r="O314" s="11">
        <f t="shared" si="61"/>
        <v>-4769.518031594409</v>
      </c>
      <c r="P314" s="11">
        <f t="shared" si="62"/>
        <v>-4.7695180315944086</v>
      </c>
      <c r="Q314" s="11">
        <f t="shared" si="56"/>
        <v>1691.1923718564619</v>
      </c>
      <c r="R314" s="11">
        <f t="shared" si="55"/>
        <v>-675.71326351622042</v>
      </c>
      <c r="S314" s="11">
        <f t="shared" si="66"/>
        <v>4.7695180315944086</v>
      </c>
      <c r="T314" s="11">
        <f t="shared" si="67"/>
        <v>9.0506741932842232</v>
      </c>
    </row>
    <row r="315" spans="2:20" x14ac:dyDescent="0.2">
      <c r="B315" s="16" t="s">
        <v>6</v>
      </c>
      <c r="C315" s="16">
        <v>305</v>
      </c>
      <c r="D315" s="16">
        <v>305</v>
      </c>
      <c r="E315" s="17">
        <v>43.3</v>
      </c>
      <c r="F315" s="17">
        <f t="shared" si="63"/>
        <v>12.027777777777777</v>
      </c>
      <c r="G315" s="15">
        <f t="shared" si="64"/>
        <v>-0.41666666666666663</v>
      </c>
      <c r="H315" s="15">
        <f t="shared" si="65"/>
        <v>-1.5</v>
      </c>
      <c r="I315" s="11">
        <f>IF(G315&lt;0,(G315-'Coast Down Run'!H310)*-1,)</f>
        <v>0.41666666666666663</v>
      </c>
      <c r="K315" s="11">
        <f t="shared" si="58"/>
        <v>-995.41666666666663</v>
      </c>
      <c r="L315" s="11">
        <f t="shared" si="57"/>
        <v>280.94639999999998</v>
      </c>
      <c r="M315" s="11">
        <f t="shared" si="59"/>
        <v>154.4185865525634</v>
      </c>
      <c r="N315" s="11">
        <f t="shared" si="60"/>
        <v>-560.05168011410331</v>
      </c>
      <c r="O315" s="11">
        <f t="shared" si="61"/>
        <v>-6736.1771524835194</v>
      </c>
      <c r="P315" s="11">
        <f t="shared" si="62"/>
        <v>-6.7361771524835197</v>
      </c>
      <c r="Q315" s="11">
        <f t="shared" si="56"/>
        <v>1691.1923718564619</v>
      </c>
      <c r="R315" s="11">
        <f t="shared" si="55"/>
        <v>-682.44944066870391</v>
      </c>
      <c r="S315" s="11">
        <f t="shared" si="66"/>
        <v>6.7361771524835197</v>
      </c>
      <c r="T315" s="11">
        <f t="shared" si="67"/>
        <v>14.768052445300009</v>
      </c>
    </row>
    <row r="316" spans="2:20" x14ac:dyDescent="0.2">
      <c r="B316" s="16" t="s">
        <v>6</v>
      </c>
      <c r="C316" s="16">
        <v>306</v>
      </c>
      <c r="D316" s="16">
        <v>306</v>
      </c>
      <c r="E316" s="17">
        <v>41.8</v>
      </c>
      <c r="F316" s="17">
        <f t="shared" si="63"/>
        <v>11.611111111111111</v>
      </c>
      <c r="G316" s="15">
        <f t="shared" si="64"/>
        <v>-0.34722222222222221</v>
      </c>
      <c r="H316" s="15">
        <f t="shared" si="65"/>
        <v>-1.25</v>
      </c>
      <c r="I316" s="11">
        <f>IF(G316&lt;0,(G316-'Coast Down Run'!H311)*-1,)</f>
        <v>0.34722222222222221</v>
      </c>
      <c r="K316" s="11">
        <f t="shared" si="58"/>
        <v>-829.51388888888891</v>
      </c>
      <c r="L316" s="11">
        <f t="shared" si="57"/>
        <v>280.94639999999998</v>
      </c>
      <c r="M316" s="11">
        <f t="shared" si="59"/>
        <v>143.90515239192749</v>
      </c>
      <c r="N316" s="11">
        <f t="shared" si="60"/>
        <v>-404.66233649696142</v>
      </c>
      <c r="O316" s="11">
        <f t="shared" si="61"/>
        <v>-4698.5793515480518</v>
      </c>
      <c r="P316" s="11">
        <f t="shared" si="62"/>
        <v>-4.6985793515480516</v>
      </c>
      <c r="Q316" s="11">
        <f t="shared" si="56"/>
        <v>1691.1923718564619</v>
      </c>
      <c r="R316" s="11">
        <f t="shared" ref="R316:R379" si="68">IF(P316&lt;0,R315+P316,R315)</f>
        <v>-687.14802002025192</v>
      </c>
      <c r="S316" s="11">
        <f t="shared" si="66"/>
        <v>4.6985793515480516</v>
      </c>
      <c r="T316" s="11">
        <f t="shared" si="67"/>
        <v>17.568747844354522</v>
      </c>
    </row>
    <row r="317" spans="2:20" x14ac:dyDescent="0.2">
      <c r="B317" s="16" t="s">
        <v>6</v>
      </c>
      <c r="C317" s="16">
        <v>307</v>
      </c>
      <c r="D317" s="16">
        <v>307</v>
      </c>
      <c r="E317" s="17">
        <v>40.799999999999997</v>
      </c>
      <c r="F317" s="17">
        <f t="shared" si="63"/>
        <v>11.333333333333332</v>
      </c>
      <c r="G317" s="15">
        <f t="shared" si="64"/>
        <v>-0.20833333333333331</v>
      </c>
      <c r="H317" s="15">
        <f t="shared" si="65"/>
        <v>-0.75</v>
      </c>
      <c r="I317" s="11">
        <f>IF(G317&lt;0,(G317-'Coast Down Run'!H312)*-1,)</f>
        <v>0.20833333333333331</v>
      </c>
      <c r="K317" s="11">
        <f t="shared" si="58"/>
        <v>-497.70833333333331</v>
      </c>
      <c r="L317" s="11">
        <f t="shared" si="57"/>
        <v>280.94639999999998</v>
      </c>
      <c r="M317" s="11">
        <f t="shared" si="59"/>
        <v>137.10209981324726</v>
      </c>
      <c r="N317" s="11">
        <f t="shared" si="60"/>
        <v>-79.659833520086067</v>
      </c>
      <c r="O317" s="11">
        <f t="shared" si="61"/>
        <v>-902.81144656097536</v>
      </c>
      <c r="P317" s="11">
        <f t="shared" si="62"/>
        <v>-0.90281144656097534</v>
      </c>
      <c r="Q317" s="11">
        <f t="shared" si="56"/>
        <v>1691.1923718564619</v>
      </c>
      <c r="R317" s="11">
        <f t="shared" si="68"/>
        <v>-688.05083146681295</v>
      </c>
      <c r="S317" s="11">
        <f t="shared" si="66"/>
        <v>0.90281144656097534</v>
      </c>
      <c r="T317" s="11">
        <f t="shared" si="67"/>
        <v>18.02015356763501</v>
      </c>
    </row>
    <row r="318" spans="2:20" x14ac:dyDescent="0.2">
      <c r="B318" s="16" t="s">
        <v>6</v>
      </c>
      <c r="C318" s="16">
        <v>308</v>
      </c>
      <c r="D318" s="16">
        <v>308</v>
      </c>
      <c r="E318" s="17">
        <v>40.299999999999997</v>
      </c>
      <c r="F318" s="17">
        <f t="shared" si="63"/>
        <v>11.194444444444443</v>
      </c>
      <c r="G318" s="15">
        <f t="shared" si="64"/>
        <v>-9.7222222222221627E-2</v>
      </c>
      <c r="H318" s="15">
        <f t="shared" si="65"/>
        <v>-0.34999999999999787</v>
      </c>
      <c r="I318" s="11">
        <f>IF(G318&lt;0,(G318-'Coast Down Run'!H313)*-1,)</f>
        <v>9.7222222222221627E-2</v>
      </c>
      <c r="K318" s="11">
        <f t="shared" si="58"/>
        <v>-232.26388888888746</v>
      </c>
      <c r="L318" s="11">
        <f t="shared" si="57"/>
        <v>280.94639999999998</v>
      </c>
      <c r="M318" s="11">
        <f t="shared" si="59"/>
        <v>133.76234458243027</v>
      </c>
      <c r="N318" s="11">
        <f t="shared" si="60"/>
        <v>182.44485569354279</v>
      </c>
      <c r="O318" s="11">
        <f t="shared" si="61"/>
        <v>2042.3688012360483</v>
      </c>
      <c r="P318" s="11">
        <f t="shared" si="62"/>
        <v>2.0423688012360484</v>
      </c>
      <c r="Q318" s="11">
        <f t="shared" ref="Q318:Q381" si="69">IF(P318&gt;0,Q317+P318,Q317)</f>
        <v>1693.234740657698</v>
      </c>
      <c r="R318" s="11">
        <f t="shared" si="68"/>
        <v>-688.05083146681295</v>
      </c>
      <c r="S318" s="11">
        <f t="shared" si="66"/>
        <v>0</v>
      </c>
      <c r="T318" s="11">
        <f t="shared" si="67"/>
        <v>0</v>
      </c>
    </row>
    <row r="319" spans="2:20" x14ac:dyDescent="0.2">
      <c r="B319" s="16" t="s">
        <v>6</v>
      </c>
      <c r="C319" s="16">
        <v>309</v>
      </c>
      <c r="D319" s="16">
        <v>309</v>
      </c>
      <c r="E319" s="17">
        <v>40.1</v>
      </c>
      <c r="F319" s="17">
        <f t="shared" si="63"/>
        <v>11.138888888888889</v>
      </c>
      <c r="G319" s="15">
        <f t="shared" si="64"/>
        <v>-8.3333333333332538E-2</v>
      </c>
      <c r="H319" s="15">
        <f t="shared" si="65"/>
        <v>-0.29999999999999716</v>
      </c>
      <c r="I319" s="11">
        <f>IF(G319&lt;0,(G319-'Coast Down Run'!H314)*-1,)</f>
        <v>8.3333333333332538E-2</v>
      </c>
      <c r="K319" s="11">
        <f t="shared" si="58"/>
        <v>-199.08333333333144</v>
      </c>
      <c r="L319" s="11">
        <f t="shared" si="57"/>
        <v>280.94639999999998</v>
      </c>
      <c r="M319" s="11">
        <f t="shared" si="59"/>
        <v>132.4379730876945</v>
      </c>
      <c r="N319" s="11">
        <f t="shared" si="60"/>
        <v>214.30103975436305</v>
      </c>
      <c r="O319" s="11">
        <f t="shared" si="61"/>
        <v>2387.0754705972108</v>
      </c>
      <c r="P319" s="11">
        <f t="shared" si="62"/>
        <v>2.3870754705972108</v>
      </c>
      <c r="Q319" s="11">
        <f t="shared" si="69"/>
        <v>1695.6218161282952</v>
      </c>
      <c r="R319" s="11">
        <f t="shared" si="68"/>
        <v>-688.05083146681295</v>
      </c>
      <c r="S319" s="11">
        <f t="shared" si="66"/>
        <v>0</v>
      </c>
      <c r="T319" s="11">
        <f t="shared" si="67"/>
        <v>0</v>
      </c>
    </row>
    <row r="320" spans="2:20" x14ac:dyDescent="0.2">
      <c r="B320" s="16" t="s">
        <v>6</v>
      </c>
      <c r="C320" s="16">
        <v>310</v>
      </c>
      <c r="D320" s="16">
        <v>310</v>
      </c>
      <c r="E320" s="17">
        <v>39.700000000000003</v>
      </c>
      <c r="F320" s="17">
        <f t="shared" si="63"/>
        <v>11.027777777777779</v>
      </c>
      <c r="G320" s="15">
        <f t="shared" si="64"/>
        <v>-0.12499999999999981</v>
      </c>
      <c r="H320" s="15">
        <f t="shared" si="65"/>
        <v>-0.44999999999999929</v>
      </c>
      <c r="I320" s="11">
        <f>IF(G320&lt;0,(G320-'Coast Down Run'!H315)*-1,)</f>
        <v>0.12499999999999981</v>
      </c>
      <c r="K320" s="11">
        <f t="shared" si="58"/>
        <v>-298.62499999999955</v>
      </c>
      <c r="L320" s="11">
        <f t="shared" si="57"/>
        <v>280.94639999999998</v>
      </c>
      <c r="M320" s="11">
        <f t="shared" si="59"/>
        <v>129.80899683695029</v>
      </c>
      <c r="N320" s="11">
        <f t="shared" si="60"/>
        <v>112.13039683695072</v>
      </c>
      <c r="O320" s="11">
        <f t="shared" si="61"/>
        <v>1236.5490984519288</v>
      </c>
      <c r="P320" s="11">
        <f t="shared" si="62"/>
        <v>1.2365490984519287</v>
      </c>
      <c r="Q320" s="11">
        <f t="shared" si="69"/>
        <v>1696.8583652267471</v>
      </c>
      <c r="R320" s="11">
        <f t="shared" si="68"/>
        <v>-688.05083146681295</v>
      </c>
      <c r="S320" s="11">
        <f t="shared" si="66"/>
        <v>0</v>
      </c>
      <c r="T320" s="11">
        <f t="shared" si="67"/>
        <v>0</v>
      </c>
    </row>
    <row r="321" spans="2:20" x14ac:dyDescent="0.2">
      <c r="B321" s="16" t="s">
        <v>6</v>
      </c>
      <c r="C321" s="16">
        <v>311</v>
      </c>
      <c r="D321" s="16">
        <v>311</v>
      </c>
      <c r="E321" s="17">
        <v>39.200000000000003</v>
      </c>
      <c r="F321" s="17">
        <f t="shared" si="63"/>
        <v>10.888888888888889</v>
      </c>
      <c r="G321" s="15">
        <f t="shared" si="64"/>
        <v>-0.16666666666666705</v>
      </c>
      <c r="H321" s="15">
        <f t="shared" si="65"/>
        <v>-0.60000000000000142</v>
      </c>
      <c r="I321" s="11">
        <f>IF(G321&lt;0,(G321-'Coast Down Run'!H316)*-1,)</f>
        <v>0.16666666666666705</v>
      </c>
      <c r="K321" s="11">
        <f t="shared" si="58"/>
        <v>-398.1666666666676</v>
      </c>
      <c r="L321" s="11">
        <f t="shared" si="57"/>
        <v>280.94639999999998</v>
      </c>
      <c r="M321" s="11">
        <f t="shared" si="59"/>
        <v>126.55983915863389</v>
      </c>
      <c r="N321" s="11">
        <f t="shared" si="60"/>
        <v>9.3395724919662797</v>
      </c>
      <c r="O321" s="11">
        <f t="shared" si="61"/>
        <v>101.69756713474393</v>
      </c>
      <c r="P321" s="11">
        <f t="shared" si="62"/>
        <v>0.10169756713474394</v>
      </c>
      <c r="Q321" s="11">
        <f t="shared" si="69"/>
        <v>1696.9600627938819</v>
      </c>
      <c r="R321" s="11">
        <f t="shared" si="68"/>
        <v>-688.05083146681295</v>
      </c>
      <c r="S321" s="11">
        <f t="shared" si="66"/>
        <v>0</v>
      </c>
      <c r="T321" s="11">
        <f t="shared" si="67"/>
        <v>0</v>
      </c>
    </row>
    <row r="322" spans="2:20" x14ac:dyDescent="0.2">
      <c r="B322" s="16" t="s">
        <v>6</v>
      </c>
      <c r="C322" s="16">
        <v>312</v>
      </c>
      <c r="D322" s="16">
        <v>312</v>
      </c>
      <c r="E322" s="17">
        <v>38.5</v>
      </c>
      <c r="F322" s="17">
        <f t="shared" si="63"/>
        <v>10.694444444444445</v>
      </c>
      <c r="G322" s="15">
        <f t="shared" si="64"/>
        <v>-0.25000000000000061</v>
      </c>
      <c r="H322" s="15">
        <f t="shared" si="65"/>
        <v>-0.90000000000000213</v>
      </c>
      <c r="I322" s="11">
        <f>IF(G322&lt;0,(G322-'Coast Down Run'!H317)*-1,)</f>
        <v>0.25000000000000061</v>
      </c>
      <c r="K322" s="11">
        <f t="shared" si="58"/>
        <v>-597.25000000000148</v>
      </c>
      <c r="L322" s="11">
        <f t="shared" si="57"/>
        <v>280.94639999999998</v>
      </c>
      <c r="M322" s="11">
        <f t="shared" si="59"/>
        <v>122.08020199453684</v>
      </c>
      <c r="N322" s="11">
        <f t="shared" si="60"/>
        <v>-194.22339800546467</v>
      </c>
      <c r="O322" s="11">
        <f t="shared" si="61"/>
        <v>-2077.1113397806639</v>
      </c>
      <c r="P322" s="11">
        <f t="shared" si="62"/>
        <v>-2.077111339780664</v>
      </c>
      <c r="Q322" s="11">
        <f t="shared" si="69"/>
        <v>1696.9600627938819</v>
      </c>
      <c r="R322" s="11">
        <f t="shared" si="68"/>
        <v>-690.12794280659364</v>
      </c>
      <c r="S322" s="11">
        <f t="shared" si="66"/>
        <v>2.077111339780664</v>
      </c>
      <c r="T322" s="11">
        <f t="shared" si="67"/>
        <v>3.2896390279778425</v>
      </c>
    </row>
    <row r="323" spans="2:20" x14ac:dyDescent="0.2">
      <c r="B323" s="16" t="s">
        <v>6</v>
      </c>
      <c r="C323" s="16">
        <v>313</v>
      </c>
      <c r="D323" s="16">
        <v>313</v>
      </c>
      <c r="E323" s="17">
        <v>37.4</v>
      </c>
      <c r="F323" s="17">
        <f t="shared" si="63"/>
        <v>10.388888888888888</v>
      </c>
      <c r="G323" s="15">
        <f t="shared" si="64"/>
        <v>-0.34722222222222221</v>
      </c>
      <c r="H323" s="15">
        <f t="shared" si="65"/>
        <v>-1.25</v>
      </c>
      <c r="I323" s="11">
        <f>IF(G323&lt;0,(G323-'Coast Down Run'!H318)*-1,)</f>
        <v>0.34722222222222221</v>
      </c>
      <c r="K323" s="11">
        <f t="shared" si="58"/>
        <v>-829.51388888888891</v>
      </c>
      <c r="L323" s="11">
        <f t="shared" si="57"/>
        <v>280.94639999999998</v>
      </c>
      <c r="M323" s="11">
        <f t="shared" si="59"/>
        <v>115.20384775974247</v>
      </c>
      <c r="N323" s="11">
        <f t="shared" si="60"/>
        <v>-433.3636411291464</v>
      </c>
      <c r="O323" s="11">
        <f t="shared" si="61"/>
        <v>-4502.1667161750202</v>
      </c>
      <c r="P323" s="11">
        <f t="shared" si="62"/>
        <v>-4.5021667161750205</v>
      </c>
      <c r="Q323" s="11">
        <f t="shared" si="69"/>
        <v>1696.9600627938819</v>
      </c>
      <c r="R323" s="11">
        <f t="shared" si="68"/>
        <v>-694.63010952276863</v>
      </c>
      <c r="S323" s="11">
        <f t="shared" si="66"/>
        <v>4.5021667161750205</v>
      </c>
      <c r="T323" s="11">
        <f t="shared" si="67"/>
        <v>8.5793717737588828</v>
      </c>
    </row>
    <row r="324" spans="2:20" x14ac:dyDescent="0.2">
      <c r="B324" s="16" t="s">
        <v>6</v>
      </c>
      <c r="C324" s="16">
        <v>314</v>
      </c>
      <c r="D324" s="16">
        <v>314</v>
      </c>
      <c r="E324" s="17">
        <v>36</v>
      </c>
      <c r="F324" s="17">
        <f t="shared" si="63"/>
        <v>10</v>
      </c>
      <c r="G324" s="15">
        <f t="shared" si="64"/>
        <v>-0.41666666666666663</v>
      </c>
      <c r="H324" s="15">
        <f t="shared" si="65"/>
        <v>-1.5</v>
      </c>
      <c r="I324" s="11">
        <f>IF(G324&lt;0,(G324-'Coast Down Run'!H319)*-1,)</f>
        <v>0.41666666666666663</v>
      </c>
      <c r="K324" s="11">
        <f t="shared" si="58"/>
        <v>-995.41666666666663</v>
      </c>
      <c r="L324" s="11">
        <f t="shared" si="57"/>
        <v>280.94639999999998</v>
      </c>
      <c r="M324" s="11">
        <f t="shared" si="59"/>
        <v>106.74038912796068</v>
      </c>
      <c r="N324" s="11">
        <f t="shared" si="60"/>
        <v>-607.72987753870598</v>
      </c>
      <c r="O324" s="11">
        <f t="shared" si="61"/>
        <v>-6077.2987753870602</v>
      </c>
      <c r="P324" s="11">
        <f t="shared" si="62"/>
        <v>-6.0772987753870602</v>
      </c>
      <c r="Q324" s="11">
        <f t="shared" si="69"/>
        <v>1696.9600627938819</v>
      </c>
      <c r="R324" s="11">
        <f t="shared" si="68"/>
        <v>-700.70740829815566</v>
      </c>
      <c r="S324" s="11">
        <f t="shared" si="66"/>
        <v>6.0772987753870602</v>
      </c>
      <c r="T324" s="11">
        <f t="shared" si="67"/>
        <v>14.565943814489627</v>
      </c>
    </row>
    <row r="325" spans="2:20" x14ac:dyDescent="0.2">
      <c r="B325" s="16" t="s">
        <v>6</v>
      </c>
      <c r="C325" s="16">
        <v>315</v>
      </c>
      <c r="D325" s="16">
        <v>315</v>
      </c>
      <c r="E325" s="17">
        <v>34.4</v>
      </c>
      <c r="F325" s="17">
        <f t="shared" si="63"/>
        <v>9.5555555555555554</v>
      </c>
      <c r="G325" s="15">
        <f t="shared" si="64"/>
        <v>-0.41666666666666663</v>
      </c>
      <c r="H325" s="15">
        <f t="shared" si="65"/>
        <v>-1.5</v>
      </c>
      <c r="I325" s="11">
        <f>IF(G325&lt;0,(G325-'Coast Down Run'!H320)*-1,)</f>
        <v>0.41666666666666663</v>
      </c>
      <c r="K325" s="11">
        <f t="shared" si="58"/>
        <v>-995.41666666666663</v>
      </c>
      <c r="L325" s="11">
        <f t="shared" si="57"/>
        <v>280.94639999999998</v>
      </c>
      <c r="M325" s="11">
        <f t="shared" si="59"/>
        <v>97.463199751900888</v>
      </c>
      <c r="N325" s="11">
        <f t="shared" si="60"/>
        <v>-617.0070669147658</v>
      </c>
      <c r="O325" s="11">
        <f t="shared" si="61"/>
        <v>-5895.8453060744287</v>
      </c>
      <c r="P325" s="11">
        <f t="shared" si="62"/>
        <v>-5.8958453060744285</v>
      </c>
      <c r="Q325" s="11">
        <f t="shared" si="69"/>
        <v>1696.9600627938819</v>
      </c>
      <c r="R325" s="11">
        <f t="shared" si="68"/>
        <v>-706.60325360423008</v>
      </c>
      <c r="S325" s="11">
        <f t="shared" si="66"/>
        <v>5.8958453060744285</v>
      </c>
      <c r="T325" s="11">
        <f t="shared" si="67"/>
        <v>19.921202823055438</v>
      </c>
    </row>
    <row r="326" spans="2:20" x14ac:dyDescent="0.2">
      <c r="B326" s="16" t="s">
        <v>6</v>
      </c>
      <c r="C326" s="16">
        <v>316</v>
      </c>
      <c r="D326" s="16">
        <v>316</v>
      </c>
      <c r="E326" s="17">
        <v>33</v>
      </c>
      <c r="F326" s="17">
        <f t="shared" si="63"/>
        <v>9.1666666666666661</v>
      </c>
      <c r="G326" s="15">
        <f t="shared" si="64"/>
        <v>-0.37499999999999989</v>
      </c>
      <c r="H326" s="15">
        <f t="shared" si="65"/>
        <v>-1.3499999999999996</v>
      </c>
      <c r="I326" s="11">
        <f>IF(G326&lt;0,(G326-'Coast Down Run'!H321)*-1,)</f>
        <v>0.37499999999999989</v>
      </c>
      <c r="K326" s="11">
        <f t="shared" si="58"/>
        <v>-895.87499999999977</v>
      </c>
      <c r="L326" s="11">
        <f t="shared" si="57"/>
        <v>280.94639999999998</v>
      </c>
      <c r="M326" s="11">
        <f t="shared" si="59"/>
        <v>89.691576975578073</v>
      </c>
      <c r="N326" s="11">
        <f t="shared" si="60"/>
        <v>-525.23702302442166</v>
      </c>
      <c r="O326" s="11">
        <f t="shared" si="61"/>
        <v>-4814.6727110571983</v>
      </c>
      <c r="P326" s="11">
        <f t="shared" si="62"/>
        <v>-4.8146727110571979</v>
      </c>
      <c r="Q326" s="11">
        <f t="shared" si="69"/>
        <v>1696.9600627938819</v>
      </c>
      <c r="R326" s="11">
        <f t="shared" si="68"/>
        <v>-711.41792631528722</v>
      </c>
      <c r="S326" s="11">
        <f t="shared" si="66"/>
        <v>4.8146727110571979</v>
      </c>
      <c r="T326" s="11">
        <f t="shared" si="67"/>
        <v>25.109800792977016</v>
      </c>
    </row>
    <row r="327" spans="2:20" x14ac:dyDescent="0.2">
      <c r="B327" s="16" t="s">
        <v>6</v>
      </c>
      <c r="C327" s="16">
        <v>317</v>
      </c>
      <c r="D327" s="16">
        <v>317</v>
      </c>
      <c r="E327" s="17">
        <v>31.7</v>
      </c>
      <c r="F327" s="17">
        <f t="shared" si="63"/>
        <v>8.8055555555555554</v>
      </c>
      <c r="G327" s="15">
        <f t="shared" si="64"/>
        <v>-0.41666666666666663</v>
      </c>
      <c r="H327" s="15">
        <f t="shared" si="65"/>
        <v>-1.5</v>
      </c>
      <c r="I327" s="11">
        <f>IF(G327&lt;0,(G327-'Coast Down Run'!H322)*-1,)</f>
        <v>0.41666666666666663</v>
      </c>
      <c r="K327" s="11">
        <f t="shared" si="58"/>
        <v>-995.41666666666663</v>
      </c>
      <c r="L327" s="11">
        <f t="shared" si="57"/>
        <v>280.94639999999998</v>
      </c>
      <c r="M327" s="11">
        <f t="shared" si="59"/>
        <v>82.764158665737966</v>
      </c>
      <c r="N327" s="11">
        <f t="shared" si="60"/>
        <v>-631.70610800092868</v>
      </c>
      <c r="O327" s="11">
        <f t="shared" si="61"/>
        <v>-5562.5232287859553</v>
      </c>
      <c r="P327" s="11">
        <f t="shared" si="62"/>
        <v>-5.5625232287859552</v>
      </c>
      <c r="Q327" s="11">
        <f t="shared" si="69"/>
        <v>1696.9600627938819</v>
      </c>
      <c r="R327" s="11">
        <f t="shared" si="68"/>
        <v>-716.98044954407317</v>
      </c>
      <c r="S327" s="11">
        <f t="shared" si="66"/>
        <v>5.5625232287859552</v>
      </c>
      <c r="T327" s="11">
        <f t="shared" si="67"/>
        <v>31.526932762902511</v>
      </c>
    </row>
    <row r="328" spans="2:20" x14ac:dyDescent="0.2">
      <c r="B328" s="16" t="s">
        <v>6</v>
      </c>
      <c r="C328" s="16">
        <v>318</v>
      </c>
      <c r="D328" s="16">
        <v>318</v>
      </c>
      <c r="E328" s="17">
        <v>30</v>
      </c>
      <c r="F328" s="17">
        <f t="shared" si="63"/>
        <v>8.3333333333333339</v>
      </c>
      <c r="G328" s="15">
        <f t="shared" si="64"/>
        <v>-0.51388888888888873</v>
      </c>
      <c r="H328" s="15">
        <f t="shared" si="65"/>
        <v>-1.8499999999999996</v>
      </c>
      <c r="I328" s="11">
        <f>IF(G328&lt;0,(G328-'Coast Down Run'!H323)*-1,)</f>
        <v>0.51388888888888873</v>
      </c>
      <c r="K328" s="11">
        <f t="shared" si="58"/>
        <v>-1227.6805555555552</v>
      </c>
      <c r="L328" s="11">
        <f t="shared" si="57"/>
        <v>280.94639999999998</v>
      </c>
      <c r="M328" s="11">
        <f t="shared" si="59"/>
        <v>74.125270227750491</v>
      </c>
      <c r="N328" s="11">
        <f t="shared" si="60"/>
        <v>-872.60888532780473</v>
      </c>
      <c r="O328" s="11">
        <f t="shared" si="61"/>
        <v>-7271.7407110650402</v>
      </c>
      <c r="P328" s="11">
        <f t="shared" si="62"/>
        <v>-7.2717407110650401</v>
      </c>
      <c r="Q328" s="11">
        <f t="shared" si="69"/>
        <v>1696.9600627938819</v>
      </c>
      <c r="R328" s="11">
        <f t="shared" si="68"/>
        <v>-724.2521902551382</v>
      </c>
      <c r="S328" s="11">
        <f t="shared" si="66"/>
        <v>7.2717407110650401</v>
      </c>
      <c r="T328" s="11">
        <f t="shared" si="67"/>
        <v>38.851507252379534</v>
      </c>
    </row>
    <row r="329" spans="2:20" x14ac:dyDescent="0.2">
      <c r="B329" s="16" t="s">
        <v>6</v>
      </c>
      <c r="C329" s="16">
        <v>319</v>
      </c>
      <c r="D329" s="16">
        <v>319</v>
      </c>
      <c r="E329" s="17">
        <v>28</v>
      </c>
      <c r="F329" s="17">
        <f t="shared" si="63"/>
        <v>7.7777777777777777</v>
      </c>
      <c r="G329" s="15">
        <f t="shared" si="64"/>
        <v>-0.54166666666666641</v>
      </c>
      <c r="H329" s="15">
        <f t="shared" si="65"/>
        <v>-1.9499999999999993</v>
      </c>
      <c r="I329" s="11">
        <f>IF(G329&lt;0,(G329-'Coast Down Run'!H324)*-1,)</f>
        <v>0.54166666666666641</v>
      </c>
      <c r="K329" s="11">
        <f t="shared" si="58"/>
        <v>-1294.0416666666661</v>
      </c>
      <c r="L329" s="11">
        <f t="shared" si="57"/>
        <v>280.94639999999998</v>
      </c>
      <c r="M329" s="11">
        <f t="shared" si="59"/>
        <v>64.57134650950708</v>
      </c>
      <c r="N329" s="11">
        <f t="shared" si="60"/>
        <v>-948.52392015715895</v>
      </c>
      <c r="O329" s="11">
        <f t="shared" si="61"/>
        <v>-7377.4082678890136</v>
      </c>
      <c r="P329" s="11">
        <f t="shared" si="62"/>
        <v>-7.3774082678890132</v>
      </c>
      <c r="Q329" s="11">
        <f t="shared" si="69"/>
        <v>1696.9600627938819</v>
      </c>
      <c r="R329" s="11">
        <f t="shared" si="68"/>
        <v>-731.6295985230272</v>
      </c>
      <c r="S329" s="11">
        <f t="shared" si="66"/>
        <v>7.3774082678890132</v>
      </c>
      <c r="T329" s="11">
        <f t="shared" si="67"/>
        <v>44.205106882904104</v>
      </c>
    </row>
    <row r="330" spans="2:20" x14ac:dyDescent="0.2">
      <c r="B330" s="16" t="s">
        <v>6</v>
      </c>
      <c r="C330" s="16">
        <v>320</v>
      </c>
      <c r="D330" s="16">
        <v>320</v>
      </c>
      <c r="E330" s="17">
        <v>26.1</v>
      </c>
      <c r="F330" s="17">
        <f t="shared" si="63"/>
        <v>7.25</v>
      </c>
      <c r="G330" s="15">
        <f t="shared" si="64"/>
        <v>-0.33333333333333315</v>
      </c>
      <c r="H330" s="15">
        <f t="shared" si="65"/>
        <v>-1.1999999999999993</v>
      </c>
      <c r="I330" s="11">
        <f>IF(G330&lt;0,(G330-'Coast Down Run'!H325)*-1,)</f>
        <v>0.33333333333333315</v>
      </c>
      <c r="K330" s="11">
        <f t="shared" si="58"/>
        <v>-796.33333333333292</v>
      </c>
      <c r="L330" s="11">
        <f t="shared" ref="L330:L393" si="70">$B$5*$K$5*$D$5</f>
        <v>280.94639999999998</v>
      </c>
      <c r="M330" s="11">
        <f t="shared" si="59"/>
        <v>56.105417035384335</v>
      </c>
      <c r="N330" s="11">
        <f t="shared" si="60"/>
        <v>-459.28151629794866</v>
      </c>
      <c r="O330" s="11">
        <f t="shared" si="61"/>
        <v>-3329.790993160128</v>
      </c>
      <c r="P330" s="11">
        <f t="shared" si="62"/>
        <v>-3.3297909931601279</v>
      </c>
      <c r="Q330" s="11">
        <f t="shared" si="69"/>
        <v>1696.9600627938819</v>
      </c>
      <c r="R330" s="11">
        <f t="shared" si="68"/>
        <v>-734.95938951618734</v>
      </c>
      <c r="S330" s="11">
        <f t="shared" si="66"/>
        <v>3.3297909931601279</v>
      </c>
      <c r="T330" s="11">
        <f t="shared" si="67"/>
        <v>46.094869551448781</v>
      </c>
    </row>
    <row r="331" spans="2:20" x14ac:dyDescent="0.2">
      <c r="B331" s="16" t="s">
        <v>6</v>
      </c>
      <c r="C331" s="16">
        <v>321</v>
      </c>
      <c r="D331" s="16">
        <v>321</v>
      </c>
      <c r="E331" s="17">
        <v>25.6</v>
      </c>
      <c r="F331" s="17">
        <f t="shared" si="63"/>
        <v>7.1111111111111116</v>
      </c>
      <c r="G331" s="15">
        <f t="shared" si="64"/>
        <v>-0.16666666666666705</v>
      </c>
      <c r="H331" s="15">
        <f t="shared" si="65"/>
        <v>-0.60000000000000142</v>
      </c>
      <c r="I331" s="11">
        <f>IF(G331&lt;0,(G331-'Coast Down Run'!H326)*-1,)</f>
        <v>0.16666666666666705</v>
      </c>
      <c r="K331" s="11">
        <f t="shared" ref="K331:K394" si="71">$B$5*G331</f>
        <v>-398.1666666666676</v>
      </c>
      <c r="L331" s="11">
        <f t="shared" si="70"/>
        <v>280.94639999999998</v>
      </c>
      <c r="M331" s="11">
        <f t="shared" ref="M331:M394" si="72">($C$5*$E$5*$L$5*(F331^2))/2</f>
        <v>53.976374551620623</v>
      </c>
      <c r="N331" s="11">
        <f t="shared" ref="N331:N394" si="73">SUM(K331:M331)</f>
        <v>-63.243892115046989</v>
      </c>
      <c r="O331" s="11">
        <f t="shared" ref="O331:O394" si="74">N331*F331</f>
        <v>-449.73434392922309</v>
      </c>
      <c r="P331" s="11">
        <f t="shared" ref="P331:P394" si="75">O331/1000</f>
        <v>-0.44973434392922307</v>
      </c>
      <c r="Q331" s="11">
        <f t="shared" si="69"/>
        <v>1696.9600627938819</v>
      </c>
      <c r="R331" s="11">
        <f t="shared" si="68"/>
        <v>-735.40912386011655</v>
      </c>
      <c r="S331" s="11">
        <f t="shared" si="66"/>
        <v>0.44973434392922307</v>
      </c>
      <c r="T331" s="11">
        <f t="shared" si="67"/>
        <v>46.319736723413392</v>
      </c>
    </row>
    <row r="332" spans="2:20" x14ac:dyDescent="0.2">
      <c r="B332" s="16" t="s">
        <v>6</v>
      </c>
      <c r="C332" s="16">
        <v>322</v>
      </c>
      <c r="D332" s="16">
        <v>322</v>
      </c>
      <c r="E332" s="17">
        <v>24.9</v>
      </c>
      <c r="F332" s="17">
        <f t="shared" ref="F332:F395" si="76">E332/3.6</f>
        <v>6.9166666666666661</v>
      </c>
      <c r="G332" s="15">
        <f t="shared" ref="G332:G395" si="77">($E333-$E331)/2/3.6</f>
        <v>-9.7222222222222612E-2</v>
      </c>
      <c r="H332" s="15">
        <f t="shared" ref="H332:H395" si="78">($E333-$E331)/2</f>
        <v>-0.35000000000000142</v>
      </c>
      <c r="I332" s="11">
        <f>IF(G332&lt;0,(G332-'Coast Down Run'!H327)*-1,)</f>
        <v>9.7222222222222612E-2</v>
      </c>
      <c r="K332" s="11">
        <f t="shared" si="71"/>
        <v>-232.26388888888982</v>
      </c>
      <c r="L332" s="11">
        <f t="shared" si="70"/>
        <v>280.94639999999998</v>
      </c>
      <c r="M332" s="11">
        <f t="shared" si="72"/>
        <v>51.064898659897295</v>
      </c>
      <c r="N332" s="11">
        <f t="shared" si="73"/>
        <v>99.747409771007455</v>
      </c>
      <c r="O332" s="11">
        <f t="shared" si="74"/>
        <v>689.91958424946813</v>
      </c>
      <c r="P332" s="11">
        <f t="shared" si="75"/>
        <v>0.68991958424946809</v>
      </c>
      <c r="Q332" s="11">
        <f t="shared" si="69"/>
        <v>1697.6499823781314</v>
      </c>
      <c r="R332" s="11">
        <f t="shared" si="68"/>
        <v>-735.40912386011655</v>
      </c>
      <c r="S332" s="11">
        <f t="shared" si="66"/>
        <v>0</v>
      </c>
      <c r="T332" s="11">
        <f t="shared" si="67"/>
        <v>0</v>
      </c>
    </row>
    <row r="333" spans="2:20" x14ac:dyDescent="0.2">
      <c r="B333" s="16" t="s">
        <v>6</v>
      </c>
      <c r="C333" s="16">
        <v>323</v>
      </c>
      <c r="D333" s="16">
        <v>323</v>
      </c>
      <c r="E333" s="17">
        <v>24.9</v>
      </c>
      <c r="F333" s="17">
        <f t="shared" si="76"/>
        <v>6.9166666666666661</v>
      </c>
      <c r="G333" s="15">
        <f t="shared" si="77"/>
        <v>-8.3333333333333037E-2</v>
      </c>
      <c r="H333" s="15">
        <f t="shared" si="78"/>
        <v>-0.29999999999999893</v>
      </c>
      <c r="I333" s="11">
        <f>IF(G333&lt;0,(G333-'Coast Down Run'!H328)*-1,)</f>
        <v>8.3333333333333037E-2</v>
      </c>
      <c r="K333" s="11">
        <f t="shared" si="71"/>
        <v>-199.08333333333263</v>
      </c>
      <c r="L333" s="11">
        <f t="shared" si="70"/>
        <v>280.94639999999998</v>
      </c>
      <c r="M333" s="11">
        <f t="shared" si="72"/>
        <v>51.064898659897295</v>
      </c>
      <c r="N333" s="11">
        <f t="shared" si="73"/>
        <v>132.92796532656465</v>
      </c>
      <c r="O333" s="11">
        <f t="shared" si="74"/>
        <v>919.41842684207211</v>
      </c>
      <c r="P333" s="11">
        <f t="shared" si="75"/>
        <v>0.91941842684207209</v>
      </c>
      <c r="Q333" s="11">
        <f t="shared" si="69"/>
        <v>1698.5694008049736</v>
      </c>
      <c r="R333" s="11">
        <f t="shared" si="68"/>
        <v>-735.40912386011655</v>
      </c>
      <c r="S333" s="11">
        <f t="shared" si="66"/>
        <v>0</v>
      </c>
      <c r="T333" s="11">
        <f t="shared" si="67"/>
        <v>0</v>
      </c>
    </row>
    <row r="334" spans="2:20" x14ac:dyDescent="0.2">
      <c r="B334" s="16" t="s">
        <v>6</v>
      </c>
      <c r="C334" s="16">
        <v>324</v>
      </c>
      <c r="D334" s="16">
        <v>324</v>
      </c>
      <c r="E334" s="17">
        <v>24.3</v>
      </c>
      <c r="F334" s="17">
        <f t="shared" si="76"/>
        <v>6.75</v>
      </c>
      <c r="G334" s="15">
        <f t="shared" si="77"/>
        <v>-0.1388888888888889</v>
      </c>
      <c r="H334" s="15">
        <f t="shared" si="78"/>
        <v>-0.5</v>
      </c>
      <c r="I334" s="11">
        <f>IF(G334&lt;0,(G334-'Coast Down Run'!H329)*-1,)</f>
        <v>0.1388888888888889</v>
      </c>
      <c r="K334" s="11">
        <f t="shared" si="71"/>
        <v>-331.80555555555554</v>
      </c>
      <c r="L334" s="11">
        <f t="shared" si="70"/>
        <v>280.94639999999998</v>
      </c>
      <c r="M334" s="11">
        <f t="shared" si="72"/>
        <v>48.633589796427088</v>
      </c>
      <c r="N334" s="11">
        <f t="shared" si="73"/>
        <v>-2.2255657591284717</v>
      </c>
      <c r="O334" s="11">
        <f t="shared" si="74"/>
        <v>-15.022568874117184</v>
      </c>
      <c r="P334" s="11">
        <f t="shared" si="75"/>
        <v>-1.5022568874117183E-2</v>
      </c>
      <c r="Q334" s="11">
        <f t="shared" si="69"/>
        <v>1698.5694008049736</v>
      </c>
      <c r="R334" s="11">
        <f t="shared" si="68"/>
        <v>-735.42414642899064</v>
      </c>
      <c r="S334" s="11">
        <f t="shared" si="66"/>
        <v>1.5022568874117183E-2</v>
      </c>
      <c r="T334" s="11">
        <f t="shared" si="67"/>
        <v>7.5112844370585916E-3</v>
      </c>
    </row>
    <row r="335" spans="2:20" x14ac:dyDescent="0.2">
      <c r="B335" s="16" t="s">
        <v>6</v>
      </c>
      <c r="C335" s="16">
        <v>325</v>
      </c>
      <c r="D335" s="16">
        <v>325</v>
      </c>
      <c r="E335" s="17">
        <v>23.9</v>
      </c>
      <c r="F335" s="17">
        <f t="shared" si="76"/>
        <v>6.6388888888888884</v>
      </c>
      <c r="G335" s="15">
        <f t="shared" si="77"/>
        <v>-5.5555555555555851E-2</v>
      </c>
      <c r="H335" s="15">
        <f t="shared" si="78"/>
        <v>-0.20000000000000107</v>
      </c>
      <c r="I335" s="11">
        <f>IF(G335&lt;0,(G335-'Coast Down Run'!H330)*-1,)</f>
        <v>5.5555555555555851E-2</v>
      </c>
      <c r="K335" s="11">
        <f t="shared" si="71"/>
        <v>-132.72222222222294</v>
      </c>
      <c r="L335" s="11">
        <f t="shared" si="70"/>
        <v>280.94639999999998</v>
      </c>
      <c r="M335" s="11">
        <f t="shared" si="72"/>
        <v>47.04566178532594</v>
      </c>
      <c r="N335" s="11">
        <f t="shared" si="73"/>
        <v>195.26983956310298</v>
      </c>
      <c r="O335" s="11">
        <f t="shared" si="74"/>
        <v>1296.3747682106002</v>
      </c>
      <c r="P335" s="11">
        <f t="shared" si="75"/>
        <v>1.2963747682106002</v>
      </c>
      <c r="Q335" s="11">
        <f t="shared" si="69"/>
        <v>1699.8657755731842</v>
      </c>
      <c r="R335" s="11">
        <f t="shared" si="68"/>
        <v>-735.42414642899064</v>
      </c>
      <c r="S335" s="11">
        <f t="shared" si="66"/>
        <v>0</v>
      </c>
      <c r="T335" s="11">
        <f t="shared" si="67"/>
        <v>0</v>
      </c>
    </row>
    <row r="336" spans="2:20" x14ac:dyDescent="0.2">
      <c r="B336" s="16" t="s">
        <v>6</v>
      </c>
      <c r="C336" s="16">
        <v>326</v>
      </c>
      <c r="D336" s="16">
        <v>326</v>
      </c>
      <c r="E336" s="17">
        <v>23.9</v>
      </c>
      <c r="F336" s="17">
        <f t="shared" si="76"/>
        <v>6.6388888888888884</v>
      </c>
      <c r="G336" s="15">
        <f t="shared" si="77"/>
        <v>-4.1666666666666269E-2</v>
      </c>
      <c r="H336" s="15">
        <f t="shared" si="78"/>
        <v>-0.14999999999999858</v>
      </c>
      <c r="I336" s="11">
        <f>IF(G336&lt;0,(G336-'Coast Down Run'!H331)*-1,)</f>
        <v>4.1666666666666269E-2</v>
      </c>
      <c r="K336" s="11">
        <f t="shared" si="71"/>
        <v>-99.541666666665719</v>
      </c>
      <c r="L336" s="11">
        <f t="shared" si="70"/>
        <v>280.94639999999998</v>
      </c>
      <c r="M336" s="11">
        <f t="shared" si="72"/>
        <v>47.04566178532594</v>
      </c>
      <c r="N336" s="11">
        <f t="shared" si="73"/>
        <v>228.4503951186602</v>
      </c>
      <c r="O336" s="11">
        <f t="shared" si="74"/>
        <v>1516.6567898155495</v>
      </c>
      <c r="P336" s="11">
        <f t="shared" si="75"/>
        <v>1.5166567898155494</v>
      </c>
      <c r="Q336" s="11">
        <f t="shared" si="69"/>
        <v>1701.3824323629997</v>
      </c>
      <c r="R336" s="11">
        <f t="shared" si="68"/>
        <v>-735.42414642899064</v>
      </c>
      <c r="S336" s="11">
        <f t="shared" si="66"/>
        <v>0</v>
      </c>
      <c r="T336" s="11">
        <f t="shared" si="67"/>
        <v>0</v>
      </c>
    </row>
    <row r="337" spans="2:20" x14ac:dyDescent="0.2">
      <c r="B337" s="16" t="s">
        <v>6</v>
      </c>
      <c r="C337" s="16">
        <v>327</v>
      </c>
      <c r="D337" s="16">
        <v>327</v>
      </c>
      <c r="E337" s="17">
        <v>23.6</v>
      </c>
      <c r="F337" s="17">
        <f t="shared" si="76"/>
        <v>6.5555555555555554</v>
      </c>
      <c r="G337" s="15">
        <f t="shared" si="77"/>
        <v>-8.3333333333333037E-2</v>
      </c>
      <c r="H337" s="15">
        <f t="shared" si="78"/>
        <v>-0.29999999999999893</v>
      </c>
      <c r="I337" s="11">
        <f>IF(G337&lt;0,(G337-'Coast Down Run'!H332)*-1,)</f>
        <v>8.3333333333333037E-2</v>
      </c>
      <c r="K337" s="11">
        <f t="shared" si="71"/>
        <v>-199.08333333333263</v>
      </c>
      <c r="L337" s="11">
        <f t="shared" si="70"/>
        <v>280.94639999999998</v>
      </c>
      <c r="M337" s="11">
        <f t="shared" si="72"/>
        <v>45.872011673386559</v>
      </c>
      <c r="N337" s="11">
        <f t="shared" si="73"/>
        <v>127.73507834005392</v>
      </c>
      <c r="O337" s="11">
        <f t="shared" si="74"/>
        <v>837.37440245146456</v>
      </c>
      <c r="P337" s="11">
        <f t="shared" si="75"/>
        <v>0.83737440245146455</v>
      </c>
      <c r="Q337" s="11">
        <f t="shared" si="69"/>
        <v>1702.219806765451</v>
      </c>
      <c r="R337" s="11">
        <f t="shared" si="68"/>
        <v>-735.42414642899064</v>
      </c>
      <c r="S337" s="11">
        <f t="shared" si="66"/>
        <v>0</v>
      </c>
      <c r="T337" s="11">
        <f t="shared" si="67"/>
        <v>0</v>
      </c>
    </row>
    <row r="338" spans="2:20" x14ac:dyDescent="0.2">
      <c r="B338" s="16" t="s">
        <v>6</v>
      </c>
      <c r="C338" s="16">
        <v>328</v>
      </c>
      <c r="D338" s="16">
        <v>328</v>
      </c>
      <c r="E338" s="17">
        <v>23.3</v>
      </c>
      <c r="F338" s="17">
        <f t="shared" si="76"/>
        <v>6.4722222222222223</v>
      </c>
      <c r="G338" s="15">
        <f t="shared" si="77"/>
        <v>-0.43055555555555575</v>
      </c>
      <c r="H338" s="15">
        <f t="shared" si="78"/>
        <v>-1.5500000000000007</v>
      </c>
      <c r="I338" s="11">
        <f>IF(G338&lt;0,(G338-'Coast Down Run'!H333)*-1,)</f>
        <v>0.43055555555555575</v>
      </c>
      <c r="K338" s="11">
        <f t="shared" si="71"/>
        <v>-1028.5972222222226</v>
      </c>
      <c r="L338" s="11">
        <f t="shared" si="70"/>
        <v>280.94639999999998</v>
      </c>
      <c r="M338" s="11">
        <f t="shared" si="72"/>
        <v>44.713186615492738</v>
      </c>
      <c r="N338" s="11">
        <f t="shared" si="73"/>
        <v>-702.93763560672983</v>
      </c>
      <c r="O338" s="11">
        <f t="shared" si="74"/>
        <v>-4549.568586010224</v>
      </c>
      <c r="P338" s="11">
        <f t="shared" si="75"/>
        <v>-4.5495685860102242</v>
      </c>
      <c r="Q338" s="11">
        <f t="shared" si="69"/>
        <v>1702.219806765451</v>
      </c>
      <c r="R338" s="11">
        <f t="shared" si="68"/>
        <v>-739.97371501500083</v>
      </c>
      <c r="S338" s="11">
        <f t="shared" si="66"/>
        <v>4.5495685860102242</v>
      </c>
      <c r="T338" s="11">
        <f t="shared" si="67"/>
        <v>6.8557183904324503</v>
      </c>
    </row>
    <row r="339" spans="2:20" x14ac:dyDescent="0.2">
      <c r="B339" s="16" t="s">
        <v>6</v>
      </c>
      <c r="C339" s="16">
        <v>329</v>
      </c>
      <c r="D339" s="16">
        <v>329</v>
      </c>
      <c r="E339" s="17">
        <v>20.5</v>
      </c>
      <c r="F339" s="17">
        <f t="shared" si="76"/>
        <v>5.6944444444444446</v>
      </c>
      <c r="G339" s="15">
        <f t="shared" si="77"/>
        <v>-0.80555555555555558</v>
      </c>
      <c r="H339" s="15">
        <f t="shared" si="78"/>
        <v>-2.9000000000000004</v>
      </c>
      <c r="I339" s="11">
        <f>IF(G339&lt;0,(G339-'Coast Down Run'!H334)*-1,)</f>
        <v>0.80555555555555558</v>
      </c>
      <c r="K339" s="11">
        <f t="shared" si="71"/>
        <v>-1924.4722222222222</v>
      </c>
      <c r="L339" s="11">
        <f t="shared" si="70"/>
        <v>280.94639999999998</v>
      </c>
      <c r="M339" s="11">
        <f t="shared" si="72"/>
        <v>34.612383125791268</v>
      </c>
      <c r="N339" s="11">
        <f t="shared" si="73"/>
        <v>-1608.9134390964309</v>
      </c>
      <c r="O339" s="11">
        <f t="shared" si="74"/>
        <v>-9161.8681948546764</v>
      </c>
      <c r="P339" s="11">
        <f t="shared" si="75"/>
        <v>-9.1618681948546765</v>
      </c>
      <c r="Q339" s="11">
        <f t="shared" si="69"/>
        <v>1702.219806765451</v>
      </c>
      <c r="R339" s="11">
        <f t="shared" si="68"/>
        <v>-749.13558320985555</v>
      </c>
      <c r="S339" s="11">
        <f t="shared" si="66"/>
        <v>9.1618681948546765</v>
      </c>
      <c r="T339" s="11">
        <f t="shared" si="67"/>
        <v>13.595788919938979</v>
      </c>
    </row>
    <row r="340" spans="2:20" x14ac:dyDescent="0.2">
      <c r="B340" s="16" t="s">
        <v>6</v>
      </c>
      <c r="C340" s="16">
        <v>330</v>
      </c>
      <c r="D340" s="16">
        <v>330</v>
      </c>
      <c r="E340" s="17">
        <v>17.5</v>
      </c>
      <c r="F340" s="17">
        <f t="shared" si="76"/>
        <v>4.8611111111111107</v>
      </c>
      <c r="G340" s="15">
        <f t="shared" si="77"/>
        <v>-0.50000000000000022</v>
      </c>
      <c r="H340" s="15">
        <f t="shared" si="78"/>
        <v>-1.8000000000000007</v>
      </c>
      <c r="I340" s="11">
        <f>IF(G340&lt;0,(G340-'Coast Down Run'!H335)*-1,)</f>
        <v>0.50000000000000022</v>
      </c>
      <c r="K340" s="11">
        <f t="shared" si="71"/>
        <v>-1194.5000000000005</v>
      </c>
      <c r="L340" s="11">
        <f t="shared" si="70"/>
        <v>280.94639999999998</v>
      </c>
      <c r="M340" s="11">
        <f t="shared" si="72"/>
        <v>25.223182230276201</v>
      </c>
      <c r="N340" s="11">
        <f t="shared" si="73"/>
        <v>-888.33041776972425</v>
      </c>
      <c r="O340" s="11">
        <f t="shared" si="74"/>
        <v>-4318.2728641583817</v>
      </c>
      <c r="P340" s="11">
        <f t="shared" si="75"/>
        <v>-4.3182728641583816</v>
      </c>
      <c r="Q340" s="11">
        <f t="shared" si="69"/>
        <v>1702.219806765451</v>
      </c>
      <c r="R340" s="11">
        <f t="shared" si="68"/>
        <v>-753.45385607401397</v>
      </c>
      <c r="S340" s="11">
        <f t="shared" si="66"/>
        <v>4.3182728641583816</v>
      </c>
      <c r="T340" s="11">
        <f t="shared" si="67"/>
        <v>15.754925352018169</v>
      </c>
    </row>
    <row r="341" spans="2:20" x14ac:dyDescent="0.2">
      <c r="B341" s="16" t="s">
        <v>6</v>
      </c>
      <c r="C341" s="16">
        <v>331</v>
      </c>
      <c r="D341" s="16">
        <v>331</v>
      </c>
      <c r="E341" s="17">
        <v>16.899999999999999</v>
      </c>
      <c r="F341" s="17">
        <f t="shared" si="76"/>
        <v>4.6944444444444438</v>
      </c>
      <c r="G341" s="15">
        <f t="shared" si="77"/>
        <v>-0.1111111111111112</v>
      </c>
      <c r="H341" s="15">
        <f t="shared" si="78"/>
        <v>-0.40000000000000036</v>
      </c>
      <c r="I341" s="11">
        <f>IF(G341&lt;0,(G341-'Coast Down Run'!H336)*-1,)</f>
        <v>0.1111111111111112</v>
      </c>
      <c r="K341" s="11">
        <f t="shared" si="71"/>
        <v>-265.44444444444468</v>
      </c>
      <c r="L341" s="11">
        <f t="shared" si="70"/>
        <v>280.94639999999998</v>
      </c>
      <c r="M341" s="11">
        <f t="shared" si="72"/>
        <v>23.523242699719788</v>
      </c>
      <c r="N341" s="11">
        <f t="shared" si="73"/>
        <v>39.025198255275086</v>
      </c>
      <c r="O341" s="11">
        <f t="shared" si="74"/>
        <v>183.20162514281913</v>
      </c>
      <c r="P341" s="11">
        <f t="shared" si="75"/>
        <v>0.18320162514281912</v>
      </c>
      <c r="Q341" s="11">
        <f t="shared" si="69"/>
        <v>1702.4030083905939</v>
      </c>
      <c r="R341" s="11">
        <f t="shared" si="68"/>
        <v>-753.45385607401397</v>
      </c>
      <c r="S341" s="11">
        <f t="shared" si="66"/>
        <v>0</v>
      </c>
      <c r="T341" s="11">
        <f t="shared" si="67"/>
        <v>0</v>
      </c>
    </row>
    <row r="342" spans="2:20" x14ac:dyDescent="0.2">
      <c r="B342" s="16" t="s">
        <v>6</v>
      </c>
      <c r="C342" s="16">
        <v>332</v>
      </c>
      <c r="D342" s="16">
        <v>332</v>
      </c>
      <c r="E342" s="17">
        <v>16.7</v>
      </c>
      <c r="F342" s="17">
        <f t="shared" si="76"/>
        <v>4.6388888888888884</v>
      </c>
      <c r="G342" s="15">
        <f t="shared" si="77"/>
        <v>-0.13888888888888865</v>
      </c>
      <c r="H342" s="15">
        <f t="shared" si="78"/>
        <v>-0.49999999999999911</v>
      </c>
      <c r="I342" s="11">
        <f>IF(G342&lt;0,(G342-'Coast Down Run'!H337)*-1,)</f>
        <v>0.13888888888888865</v>
      </c>
      <c r="K342" s="11">
        <f t="shared" si="71"/>
        <v>-331.80555555555497</v>
      </c>
      <c r="L342" s="11">
        <f t="shared" si="70"/>
        <v>280.94639999999998</v>
      </c>
      <c r="M342" s="11">
        <f t="shared" si="72"/>
        <v>22.969774015352584</v>
      </c>
      <c r="N342" s="11">
        <f t="shared" si="73"/>
        <v>-27.889381540202407</v>
      </c>
      <c r="O342" s="11">
        <f t="shared" si="74"/>
        <v>-129.37574214482783</v>
      </c>
      <c r="P342" s="11">
        <f t="shared" si="75"/>
        <v>-0.12937574214482783</v>
      </c>
      <c r="Q342" s="11">
        <f t="shared" si="69"/>
        <v>1702.4030083905939</v>
      </c>
      <c r="R342" s="11">
        <f t="shared" si="68"/>
        <v>-753.58323181615879</v>
      </c>
      <c r="S342" s="11">
        <f t="shared" si="66"/>
        <v>0.12937574214482783</v>
      </c>
      <c r="T342" s="11">
        <f t="shared" si="67"/>
        <v>0.20429411704404743</v>
      </c>
    </row>
    <row r="343" spans="2:20" x14ac:dyDescent="0.2">
      <c r="B343" s="16" t="s">
        <v>6</v>
      </c>
      <c r="C343" s="16">
        <v>333</v>
      </c>
      <c r="D343" s="16">
        <v>333</v>
      </c>
      <c r="E343" s="17">
        <v>15.9</v>
      </c>
      <c r="F343" s="17">
        <f t="shared" si="76"/>
        <v>4.416666666666667</v>
      </c>
      <c r="G343" s="15">
        <f t="shared" si="77"/>
        <v>-0.15277777777777773</v>
      </c>
      <c r="H343" s="15">
        <f t="shared" si="78"/>
        <v>-0.54999999999999982</v>
      </c>
      <c r="I343" s="11">
        <f>IF(G343&lt;0,(G343-'Coast Down Run'!H338)*-1,)</f>
        <v>0.15277777777777773</v>
      </c>
      <c r="K343" s="11">
        <f t="shared" si="71"/>
        <v>-364.98611111111103</v>
      </c>
      <c r="L343" s="11">
        <f t="shared" si="70"/>
        <v>280.94639999999998</v>
      </c>
      <c r="M343" s="11">
        <f t="shared" si="72"/>
        <v>20.821788406975113</v>
      </c>
      <c r="N343" s="11">
        <f t="shared" si="73"/>
        <v>-63.21792270413593</v>
      </c>
      <c r="O343" s="11">
        <f t="shared" si="74"/>
        <v>-279.21249194326703</v>
      </c>
      <c r="P343" s="11">
        <f t="shared" si="75"/>
        <v>-0.27921249194326703</v>
      </c>
      <c r="Q343" s="11">
        <f t="shared" si="69"/>
        <v>1702.4030083905939</v>
      </c>
      <c r="R343" s="11">
        <f t="shared" si="68"/>
        <v>-753.862444308102</v>
      </c>
      <c r="S343" s="11">
        <f t="shared" si="66"/>
        <v>0.27921249194326703</v>
      </c>
      <c r="T343" s="11">
        <f t="shared" si="67"/>
        <v>0.34390036301568094</v>
      </c>
    </row>
    <row r="344" spans="2:20" x14ac:dyDescent="0.2">
      <c r="B344" s="16" t="s">
        <v>6</v>
      </c>
      <c r="C344" s="16">
        <v>334</v>
      </c>
      <c r="D344" s="16">
        <v>334</v>
      </c>
      <c r="E344" s="17">
        <v>15.6</v>
      </c>
      <c r="F344" s="17">
        <f t="shared" si="76"/>
        <v>4.333333333333333</v>
      </c>
      <c r="G344" s="15">
        <f t="shared" si="77"/>
        <v>-0.12500000000000006</v>
      </c>
      <c r="H344" s="15">
        <f t="shared" si="78"/>
        <v>-0.45000000000000018</v>
      </c>
      <c r="I344" s="11">
        <f>IF(G344&lt;0,(G344-'Coast Down Run'!H339)*-1,)</f>
        <v>0.12500000000000006</v>
      </c>
      <c r="K344" s="11">
        <f t="shared" si="71"/>
        <v>-298.62500000000011</v>
      </c>
      <c r="L344" s="11">
        <f t="shared" si="70"/>
        <v>280.94639999999998</v>
      </c>
      <c r="M344" s="11">
        <f t="shared" si="72"/>
        <v>20.043473069583726</v>
      </c>
      <c r="N344" s="11">
        <f t="shared" si="73"/>
        <v>2.3648730695835951</v>
      </c>
      <c r="O344" s="11">
        <f t="shared" si="74"/>
        <v>10.247783301528912</v>
      </c>
      <c r="P344" s="11">
        <f t="shared" si="75"/>
        <v>1.0247783301528913E-2</v>
      </c>
      <c r="Q344" s="11">
        <f t="shared" si="69"/>
        <v>1702.4132561738954</v>
      </c>
      <c r="R344" s="11">
        <f t="shared" si="68"/>
        <v>-753.862444308102</v>
      </c>
      <c r="S344" s="11">
        <f t="shared" si="66"/>
        <v>0</v>
      </c>
      <c r="T344" s="11">
        <f t="shared" si="67"/>
        <v>0</v>
      </c>
    </row>
    <row r="345" spans="2:20" x14ac:dyDescent="0.2">
      <c r="B345" s="16" t="s">
        <v>6</v>
      </c>
      <c r="C345" s="16">
        <v>335</v>
      </c>
      <c r="D345" s="16">
        <v>335</v>
      </c>
      <c r="E345" s="17">
        <v>15</v>
      </c>
      <c r="F345" s="17">
        <f t="shared" si="76"/>
        <v>4.166666666666667</v>
      </c>
      <c r="G345" s="15">
        <f t="shared" si="77"/>
        <v>-0.15277777777777773</v>
      </c>
      <c r="H345" s="15">
        <f t="shared" si="78"/>
        <v>-0.54999999999999982</v>
      </c>
      <c r="I345" s="11">
        <f>IF(G345&lt;0,(G345-'Coast Down Run'!H340)*-1,)</f>
        <v>0.15277777777777773</v>
      </c>
      <c r="K345" s="11">
        <f t="shared" si="71"/>
        <v>-364.98611111111103</v>
      </c>
      <c r="L345" s="11">
        <f t="shared" si="70"/>
        <v>280.94639999999998</v>
      </c>
      <c r="M345" s="11">
        <f t="shared" si="72"/>
        <v>18.531317556937623</v>
      </c>
      <c r="N345" s="11">
        <f t="shared" si="73"/>
        <v>-65.508393554173423</v>
      </c>
      <c r="O345" s="11">
        <f t="shared" si="74"/>
        <v>-272.95163980905596</v>
      </c>
      <c r="P345" s="11">
        <f t="shared" si="75"/>
        <v>-0.27295163980905596</v>
      </c>
      <c r="Q345" s="11">
        <f t="shared" si="69"/>
        <v>1702.4132561738954</v>
      </c>
      <c r="R345" s="11">
        <f t="shared" si="68"/>
        <v>-754.13539594791109</v>
      </c>
      <c r="S345" s="11">
        <f t="shared" si="66"/>
        <v>0.27295163980905596</v>
      </c>
      <c r="T345" s="11">
        <f t="shared" si="67"/>
        <v>0.13647581990452798</v>
      </c>
    </row>
    <row r="346" spans="2:20" x14ac:dyDescent="0.2">
      <c r="B346" s="16" t="s">
        <v>6</v>
      </c>
      <c r="C346" s="16">
        <v>336</v>
      </c>
      <c r="D346" s="16">
        <v>336</v>
      </c>
      <c r="E346" s="17">
        <v>14.5</v>
      </c>
      <c r="F346" s="17">
        <f t="shared" si="76"/>
        <v>4.0277777777777777</v>
      </c>
      <c r="G346" s="15">
        <f t="shared" si="77"/>
        <v>-9.7222222222222127E-2</v>
      </c>
      <c r="H346" s="15">
        <f t="shared" si="78"/>
        <v>-0.34999999999999964</v>
      </c>
      <c r="I346" s="11">
        <f>IF(G346&lt;0,(G346-'Coast Down Run'!H341)*-1,)</f>
        <v>9.7222222222222127E-2</v>
      </c>
      <c r="K346" s="11">
        <f t="shared" si="71"/>
        <v>-232.26388888888866</v>
      </c>
      <c r="L346" s="11">
        <f t="shared" si="70"/>
        <v>280.94639999999998</v>
      </c>
      <c r="M346" s="11">
        <f t="shared" si="72"/>
        <v>17.316486739316154</v>
      </c>
      <c r="N346" s="11">
        <f t="shared" si="73"/>
        <v>65.998997850427486</v>
      </c>
      <c r="O346" s="11">
        <f t="shared" si="74"/>
        <v>265.82929689755514</v>
      </c>
      <c r="P346" s="11">
        <f t="shared" si="75"/>
        <v>0.26582929689755513</v>
      </c>
      <c r="Q346" s="11">
        <f t="shared" si="69"/>
        <v>1702.6790854707931</v>
      </c>
      <c r="R346" s="11">
        <f t="shared" si="68"/>
        <v>-754.13539594791109</v>
      </c>
      <c r="S346" s="11">
        <f t="shared" si="66"/>
        <v>0</v>
      </c>
      <c r="T346" s="11">
        <f t="shared" si="67"/>
        <v>0</v>
      </c>
    </row>
    <row r="347" spans="2:20" x14ac:dyDescent="0.2">
      <c r="B347" s="16" t="s">
        <v>6</v>
      </c>
      <c r="C347" s="16">
        <v>337</v>
      </c>
      <c r="D347" s="16">
        <v>337</v>
      </c>
      <c r="E347" s="17">
        <v>14.3</v>
      </c>
      <c r="F347" s="17">
        <f t="shared" si="76"/>
        <v>3.9722222222222223</v>
      </c>
      <c r="G347" s="15">
        <f t="shared" si="77"/>
        <v>0</v>
      </c>
      <c r="H347" s="15">
        <f t="shared" si="78"/>
        <v>0</v>
      </c>
      <c r="I347" s="11">
        <f>IF(G347&lt;0,(G347-'Coast Down Run'!H342)*-1,)</f>
        <v>0</v>
      </c>
      <c r="K347" s="11">
        <f t="shared" si="71"/>
        <v>0</v>
      </c>
      <c r="L347" s="11">
        <f t="shared" si="70"/>
        <v>280.94639999999998</v>
      </c>
      <c r="M347" s="11">
        <f t="shared" si="72"/>
        <v>16.84208500985855</v>
      </c>
      <c r="N347" s="11">
        <f t="shared" si="73"/>
        <v>297.7884850098585</v>
      </c>
      <c r="O347" s="11">
        <f t="shared" si="74"/>
        <v>1182.8820376780491</v>
      </c>
      <c r="P347" s="11">
        <f t="shared" si="75"/>
        <v>1.1828820376780491</v>
      </c>
      <c r="Q347" s="11">
        <f t="shared" si="69"/>
        <v>1703.8619675084713</v>
      </c>
      <c r="R347" s="11">
        <f t="shared" si="68"/>
        <v>-754.13539594791109</v>
      </c>
      <c r="S347" s="11">
        <f t="shared" si="66"/>
        <v>0</v>
      </c>
      <c r="T347" s="11">
        <f t="shared" si="67"/>
        <v>0</v>
      </c>
    </row>
    <row r="348" spans="2:20" x14ac:dyDescent="0.2">
      <c r="B348" s="16" t="s">
        <v>6</v>
      </c>
      <c r="C348" s="16">
        <v>338</v>
      </c>
      <c r="D348" s="16">
        <v>338</v>
      </c>
      <c r="E348" s="17">
        <v>14.5</v>
      </c>
      <c r="F348" s="17">
        <f t="shared" si="76"/>
        <v>4.0277777777777777</v>
      </c>
      <c r="G348" s="15">
        <f t="shared" si="77"/>
        <v>0.15277777777777773</v>
      </c>
      <c r="H348" s="15">
        <f t="shared" si="78"/>
        <v>0.54999999999999982</v>
      </c>
      <c r="I348" s="11">
        <f>IF(G348&lt;0,(G348-'Coast Down Run'!H343)*-1,)</f>
        <v>0</v>
      </c>
      <c r="K348" s="11">
        <f t="shared" si="71"/>
        <v>364.98611111111103</v>
      </c>
      <c r="L348" s="11">
        <f t="shared" si="70"/>
        <v>280.94639999999998</v>
      </c>
      <c r="M348" s="11">
        <f t="shared" si="72"/>
        <v>17.316486739316154</v>
      </c>
      <c r="N348" s="11">
        <f t="shared" si="73"/>
        <v>663.24899785042714</v>
      </c>
      <c r="O348" s="11">
        <f t="shared" si="74"/>
        <v>2671.4195746753317</v>
      </c>
      <c r="P348" s="11">
        <f t="shared" si="75"/>
        <v>2.6714195746753315</v>
      </c>
      <c r="Q348" s="11">
        <f t="shared" si="69"/>
        <v>1706.5333870831466</v>
      </c>
      <c r="R348" s="11">
        <f t="shared" si="68"/>
        <v>-754.13539594791109</v>
      </c>
      <c r="S348" s="11">
        <f t="shared" si="66"/>
        <v>0</v>
      </c>
      <c r="T348" s="11">
        <f t="shared" si="67"/>
        <v>0</v>
      </c>
    </row>
    <row r="349" spans="2:20" x14ac:dyDescent="0.2">
      <c r="B349" s="16" t="s">
        <v>6</v>
      </c>
      <c r="C349" s="16">
        <v>339</v>
      </c>
      <c r="D349" s="16">
        <v>339</v>
      </c>
      <c r="E349" s="17">
        <v>15.4</v>
      </c>
      <c r="F349" s="17">
        <f t="shared" si="76"/>
        <v>4.2777777777777777</v>
      </c>
      <c r="G349" s="15">
        <f t="shared" si="77"/>
        <v>0.45833333333333343</v>
      </c>
      <c r="H349" s="15">
        <f t="shared" si="78"/>
        <v>1.6500000000000004</v>
      </c>
      <c r="I349" s="11">
        <f>IF(G349&lt;0,(G349-'Coast Down Run'!H344)*-1,)</f>
        <v>0</v>
      </c>
      <c r="K349" s="11">
        <f t="shared" si="71"/>
        <v>1094.9583333333335</v>
      </c>
      <c r="L349" s="11">
        <f t="shared" si="70"/>
        <v>280.94639999999998</v>
      </c>
      <c r="M349" s="11">
        <f t="shared" si="72"/>
        <v>19.532832319125895</v>
      </c>
      <c r="N349" s="11">
        <f t="shared" si="73"/>
        <v>1395.4375656524594</v>
      </c>
      <c r="O349" s="11">
        <f t="shared" si="74"/>
        <v>5969.3718086244098</v>
      </c>
      <c r="P349" s="11">
        <f t="shared" si="75"/>
        <v>5.9693718086244099</v>
      </c>
      <c r="Q349" s="11">
        <f t="shared" si="69"/>
        <v>1712.502758891771</v>
      </c>
      <c r="R349" s="11">
        <f t="shared" si="68"/>
        <v>-754.13539594791109</v>
      </c>
      <c r="S349" s="11">
        <f t="shared" si="66"/>
        <v>0</v>
      </c>
      <c r="T349" s="11">
        <f t="shared" si="67"/>
        <v>0</v>
      </c>
    </row>
    <row r="350" spans="2:20" x14ac:dyDescent="0.2">
      <c r="B350" s="16" t="s">
        <v>6</v>
      </c>
      <c r="C350" s="16">
        <v>340</v>
      </c>
      <c r="D350" s="16">
        <v>340</v>
      </c>
      <c r="E350" s="17">
        <v>17.8</v>
      </c>
      <c r="F350" s="17">
        <f t="shared" si="76"/>
        <v>4.9444444444444446</v>
      </c>
      <c r="G350" s="15">
        <f t="shared" si="77"/>
        <v>0.79166666666666674</v>
      </c>
      <c r="H350" s="15">
        <f t="shared" si="78"/>
        <v>2.8500000000000005</v>
      </c>
      <c r="I350" s="11">
        <f>IF(G350&lt;0,(G350-'Coast Down Run'!H345)*-1,)</f>
        <v>0</v>
      </c>
      <c r="K350" s="11">
        <f t="shared" si="71"/>
        <v>1891.2916666666667</v>
      </c>
      <c r="L350" s="11">
        <f t="shared" si="70"/>
        <v>280.94639999999998</v>
      </c>
      <c r="M350" s="11">
        <f t="shared" si="72"/>
        <v>26.095389576622736</v>
      </c>
      <c r="N350" s="11">
        <f t="shared" si="73"/>
        <v>2198.3334562432897</v>
      </c>
      <c r="O350" s="11">
        <f t="shared" si="74"/>
        <v>10869.537644758488</v>
      </c>
      <c r="P350" s="11">
        <f t="shared" si="75"/>
        <v>10.869537644758488</v>
      </c>
      <c r="Q350" s="11">
        <f t="shared" si="69"/>
        <v>1723.3722965365296</v>
      </c>
      <c r="R350" s="11">
        <f t="shared" si="68"/>
        <v>-754.13539594791109</v>
      </c>
      <c r="S350" s="11">
        <f t="shared" si="66"/>
        <v>0</v>
      </c>
      <c r="T350" s="11">
        <f t="shared" si="67"/>
        <v>0</v>
      </c>
    </row>
    <row r="351" spans="2:20" x14ac:dyDescent="0.2">
      <c r="B351" s="16" t="s">
        <v>6</v>
      </c>
      <c r="C351" s="16">
        <v>341</v>
      </c>
      <c r="D351" s="16">
        <v>341</v>
      </c>
      <c r="E351" s="17">
        <v>21.1</v>
      </c>
      <c r="F351" s="17">
        <f t="shared" si="76"/>
        <v>5.8611111111111116</v>
      </c>
      <c r="G351" s="15">
        <f t="shared" si="77"/>
        <v>0.87500000000000011</v>
      </c>
      <c r="H351" s="15">
        <f t="shared" si="78"/>
        <v>3.1500000000000004</v>
      </c>
      <c r="I351" s="11">
        <f>IF(G351&lt;0,(G351-'Coast Down Run'!H346)*-1,)</f>
        <v>0</v>
      </c>
      <c r="K351" s="11">
        <f t="shared" si="71"/>
        <v>2090.3750000000005</v>
      </c>
      <c r="L351" s="11">
        <f t="shared" si="70"/>
        <v>280.94639999999998</v>
      </c>
      <c r="M351" s="11">
        <f t="shared" si="72"/>
        <v>36.668123953440883</v>
      </c>
      <c r="N351" s="11">
        <f t="shared" si="73"/>
        <v>2407.9895239534412</v>
      </c>
      <c r="O351" s="11">
        <f t="shared" si="74"/>
        <v>14113.494154282671</v>
      </c>
      <c r="P351" s="11">
        <f t="shared" si="75"/>
        <v>14.113494154282671</v>
      </c>
      <c r="Q351" s="11">
        <f t="shared" si="69"/>
        <v>1737.4857906908123</v>
      </c>
      <c r="R351" s="11">
        <f t="shared" si="68"/>
        <v>-754.13539594791109</v>
      </c>
      <c r="S351" s="11">
        <f t="shared" si="66"/>
        <v>0</v>
      </c>
      <c r="T351" s="11">
        <f t="shared" si="67"/>
        <v>0</v>
      </c>
    </row>
    <row r="352" spans="2:20" x14ac:dyDescent="0.2">
      <c r="B352" s="16" t="s">
        <v>6</v>
      </c>
      <c r="C352" s="16">
        <v>342</v>
      </c>
      <c r="D352" s="16">
        <v>342</v>
      </c>
      <c r="E352" s="17">
        <v>24.1</v>
      </c>
      <c r="F352" s="17">
        <f t="shared" si="76"/>
        <v>6.6944444444444446</v>
      </c>
      <c r="G352" s="15">
        <f t="shared" si="77"/>
        <v>0.54166666666666641</v>
      </c>
      <c r="H352" s="15">
        <f t="shared" si="78"/>
        <v>1.9499999999999993</v>
      </c>
      <c r="I352" s="11">
        <f>IF(G352&lt;0,(G352-'Coast Down Run'!H347)*-1,)</f>
        <v>0</v>
      </c>
      <c r="K352" s="11">
        <f t="shared" si="71"/>
        <v>1294.0416666666661</v>
      </c>
      <c r="L352" s="11">
        <f t="shared" si="70"/>
        <v>280.94639999999998</v>
      </c>
      <c r="M352" s="11">
        <f t="shared" si="72"/>
        <v>47.836331334421956</v>
      </c>
      <c r="N352" s="11">
        <f t="shared" si="73"/>
        <v>1622.824398001088</v>
      </c>
      <c r="O352" s="11">
        <f t="shared" si="74"/>
        <v>10863.907775507283</v>
      </c>
      <c r="P352" s="11">
        <f t="shared" si="75"/>
        <v>10.863907775507283</v>
      </c>
      <c r="Q352" s="11">
        <f t="shared" si="69"/>
        <v>1748.3496984663195</v>
      </c>
      <c r="R352" s="11">
        <f t="shared" si="68"/>
        <v>-754.13539594791109</v>
      </c>
      <c r="S352" s="11">
        <f t="shared" si="66"/>
        <v>0</v>
      </c>
      <c r="T352" s="11">
        <f t="shared" si="67"/>
        <v>0</v>
      </c>
    </row>
    <row r="353" spans="2:20" x14ac:dyDescent="0.2">
      <c r="B353" s="16" t="s">
        <v>6</v>
      </c>
      <c r="C353" s="16">
        <v>343</v>
      </c>
      <c r="D353" s="16">
        <v>343</v>
      </c>
      <c r="E353" s="17">
        <v>25</v>
      </c>
      <c r="F353" s="17">
        <f t="shared" si="76"/>
        <v>6.9444444444444446</v>
      </c>
      <c r="G353" s="15">
        <f t="shared" si="77"/>
        <v>0.16666666666666657</v>
      </c>
      <c r="H353" s="15">
        <f t="shared" si="78"/>
        <v>0.59999999999999964</v>
      </c>
      <c r="I353" s="11">
        <f>IF(G353&lt;0,(G353-'Coast Down Run'!H348)*-1,)</f>
        <v>0</v>
      </c>
      <c r="K353" s="11">
        <f t="shared" si="71"/>
        <v>398.16666666666646</v>
      </c>
      <c r="L353" s="11">
        <f t="shared" si="70"/>
        <v>280.94639999999998</v>
      </c>
      <c r="M353" s="11">
        <f t="shared" si="72"/>
        <v>51.475882102604501</v>
      </c>
      <c r="N353" s="11">
        <f t="shared" si="73"/>
        <v>730.58894876927093</v>
      </c>
      <c r="O353" s="11">
        <f t="shared" si="74"/>
        <v>5073.5343664532702</v>
      </c>
      <c r="P353" s="11">
        <f t="shared" si="75"/>
        <v>5.0735343664532699</v>
      </c>
      <c r="Q353" s="11">
        <f t="shared" si="69"/>
        <v>1753.4232328327728</v>
      </c>
      <c r="R353" s="11">
        <f t="shared" si="68"/>
        <v>-754.13539594791109</v>
      </c>
      <c r="S353" s="11">
        <f t="shared" si="66"/>
        <v>0</v>
      </c>
      <c r="T353" s="11">
        <f t="shared" si="67"/>
        <v>0</v>
      </c>
    </row>
    <row r="354" spans="2:20" x14ac:dyDescent="0.2">
      <c r="B354" s="16" t="s">
        <v>6</v>
      </c>
      <c r="C354" s="16">
        <v>344</v>
      </c>
      <c r="D354" s="16">
        <v>344</v>
      </c>
      <c r="E354" s="17">
        <v>25.3</v>
      </c>
      <c r="F354" s="17">
        <f t="shared" si="76"/>
        <v>7.0277777777777777</v>
      </c>
      <c r="G354" s="15">
        <f t="shared" si="77"/>
        <v>6.9444444444444448E-2</v>
      </c>
      <c r="H354" s="15">
        <f t="shared" si="78"/>
        <v>0.25</v>
      </c>
      <c r="I354" s="11">
        <f>IF(G354&lt;0,(G354-'Coast Down Run'!H349)*-1,)</f>
        <v>0</v>
      </c>
      <c r="K354" s="11">
        <f t="shared" si="71"/>
        <v>165.90277777777777</v>
      </c>
      <c r="L354" s="11">
        <f t="shared" si="70"/>
        <v>280.94639999999998</v>
      </c>
      <c r="M354" s="11">
        <f t="shared" si="72"/>
        <v>52.718715800089782</v>
      </c>
      <c r="N354" s="11">
        <f t="shared" si="73"/>
        <v>499.56789357786755</v>
      </c>
      <c r="O354" s="11">
        <f t="shared" si="74"/>
        <v>3510.8521409777914</v>
      </c>
      <c r="P354" s="11">
        <f t="shared" si="75"/>
        <v>3.5108521409777915</v>
      </c>
      <c r="Q354" s="11">
        <f t="shared" si="69"/>
        <v>1756.9340849737505</v>
      </c>
      <c r="R354" s="11">
        <f t="shared" si="68"/>
        <v>-754.13539594791109</v>
      </c>
      <c r="S354" s="11">
        <f t="shared" si="66"/>
        <v>0</v>
      </c>
      <c r="T354" s="11">
        <f t="shared" si="67"/>
        <v>0</v>
      </c>
    </row>
    <row r="355" spans="2:20" x14ac:dyDescent="0.2">
      <c r="B355" s="16" t="s">
        <v>6</v>
      </c>
      <c r="C355" s="16">
        <v>345</v>
      </c>
      <c r="D355" s="16">
        <v>345</v>
      </c>
      <c r="E355" s="17">
        <v>25.5</v>
      </c>
      <c r="F355" s="17">
        <f t="shared" si="76"/>
        <v>7.083333333333333</v>
      </c>
      <c r="G355" s="15">
        <f t="shared" si="77"/>
        <v>0.15277777777777748</v>
      </c>
      <c r="H355" s="15">
        <f t="shared" si="78"/>
        <v>0.54999999999999893</v>
      </c>
      <c r="I355" s="11">
        <f>IF(G355&lt;0,(G355-'Coast Down Run'!H350)*-1,)</f>
        <v>0</v>
      </c>
      <c r="K355" s="11">
        <f t="shared" si="71"/>
        <v>364.9861111111104</v>
      </c>
      <c r="L355" s="11">
        <f t="shared" si="70"/>
        <v>280.94639999999998</v>
      </c>
      <c r="M355" s="11">
        <f t="shared" si="72"/>
        <v>53.555507739549718</v>
      </c>
      <c r="N355" s="11">
        <f t="shared" si="73"/>
        <v>699.48801885066018</v>
      </c>
      <c r="O355" s="11">
        <f t="shared" si="74"/>
        <v>4954.7068001921762</v>
      </c>
      <c r="P355" s="11">
        <f t="shared" si="75"/>
        <v>4.9547068001921764</v>
      </c>
      <c r="Q355" s="11">
        <f t="shared" si="69"/>
        <v>1761.8887917739426</v>
      </c>
      <c r="R355" s="11">
        <f t="shared" si="68"/>
        <v>-754.13539594791109</v>
      </c>
      <c r="S355" s="11">
        <f t="shared" si="66"/>
        <v>0</v>
      </c>
      <c r="T355" s="11">
        <f t="shared" si="67"/>
        <v>0</v>
      </c>
    </row>
    <row r="356" spans="2:20" x14ac:dyDescent="0.2">
      <c r="B356" s="16" t="s">
        <v>6</v>
      </c>
      <c r="C356" s="16">
        <v>346</v>
      </c>
      <c r="D356" s="16">
        <v>346</v>
      </c>
      <c r="E356" s="17">
        <v>26.4</v>
      </c>
      <c r="F356" s="17">
        <f t="shared" si="76"/>
        <v>7.333333333333333</v>
      </c>
      <c r="G356" s="15">
        <f t="shared" si="77"/>
        <v>0.15277777777777798</v>
      </c>
      <c r="H356" s="15">
        <f t="shared" si="78"/>
        <v>0.55000000000000071</v>
      </c>
      <c r="I356" s="11">
        <f>IF(G356&lt;0,(G356-'Coast Down Run'!H351)*-1,)</f>
        <v>0</v>
      </c>
      <c r="K356" s="11">
        <f t="shared" si="71"/>
        <v>364.9861111111116</v>
      </c>
      <c r="L356" s="11">
        <f t="shared" si="70"/>
        <v>280.94639999999998</v>
      </c>
      <c r="M356" s="11">
        <f t="shared" si="72"/>
        <v>57.402609264369964</v>
      </c>
      <c r="N356" s="11">
        <f t="shared" si="73"/>
        <v>703.33512037548155</v>
      </c>
      <c r="O356" s="11">
        <f t="shared" si="74"/>
        <v>5157.7908827535312</v>
      </c>
      <c r="P356" s="11">
        <f t="shared" si="75"/>
        <v>5.157790882753531</v>
      </c>
      <c r="Q356" s="11">
        <f t="shared" si="69"/>
        <v>1767.046582656696</v>
      </c>
      <c r="R356" s="11">
        <f t="shared" si="68"/>
        <v>-754.13539594791109</v>
      </c>
      <c r="S356" s="11">
        <f t="shared" si="66"/>
        <v>0</v>
      </c>
      <c r="T356" s="11">
        <f t="shared" si="67"/>
        <v>0</v>
      </c>
    </row>
    <row r="357" spans="2:20" x14ac:dyDescent="0.2">
      <c r="B357" s="16" t="s">
        <v>6</v>
      </c>
      <c r="C357" s="16">
        <v>347</v>
      </c>
      <c r="D357" s="16">
        <v>347</v>
      </c>
      <c r="E357" s="17">
        <v>26.6</v>
      </c>
      <c r="F357" s="17">
        <f t="shared" si="76"/>
        <v>7.3888888888888893</v>
      </c>
      <c r="G357" s="15">
        <f t="shared" si="77"/>
        <v>9.7222222222222612E-2</v>
      </c>
      <c r="H357" s="15">
        <f t="shared" si="78"/>
        <v>0.35000000000000142</v>
      </c>
      <c r="I357" s="11">
        <f>IF(G357&lt;0,(G357-'Coast Down Run'!H352)*-1,)</f>
        <v>0</v>
      </c>
      <c r="K357" s="11">
        <f t="shared" si="71"/>
        <v>232.26388888888982</v>
      </c>
      <c r="L357" s="11">
        <f t="shared" si="70"/>
        <v>280.94639999999998</v>
      </c>
      <c r="M357" s="11">
        <f t="shared" si="72"/>
        <v>58.275640224830148</v>
      </c>
      <c r="N357" s="11">
        <f t="shared" si="73"/>
        <v>571.48592911371998</v>
      </c>
      <c r="O357" s="11">
        <f t="shared" si="74"/>
        <v>4222.6460317847086</v>
      </c>
      <c r="P357" s="11">
        <f t="shared" si="75"/>
        <v>4.2226460317847083</v>
      </c>
      <c r="Q357" s="11">
        <f t="shared" si="69"/>
        <v>1771.2692286884808</v>
      </c>
      <c r="R357" s="11">
        <f t="shared" si="68"/>
        <v>-754.13539594791109</v>
      </c>
      <c r="S357" s="11">
        <f t="shared" si="66"/>
        <v>0</v>
      </c>
      <c r="T357" s="11">
        <f t="shared" si="67"/>
        <v>0</v>
      </c>
    </row>
    <row r="358" spans="2:20" x14ac:dyDescent="0.2">
      <c r="B358" s="16" t="s">
        <v>6</v>
      </c>
      <c r="C358" s="16">
        <v>348</v>
      </c>
      <c r="D358" s="16">
        <v>348</v>
      </c>
      <c r="E358" s="17">
        <v>27.1</v>
      </c>
      <c r="F358" s="17">
        <f t="shared" si="76"/>
        <v>7.5277777777777777</v>
      </c>
      <c r="G358" s="15">
        <f t="shared" si="77"/>
        <v>0.15277777777777748</v>
      </c>
      <c r="H358" s="15">
        <f t="shared" si="78"/>
        <v>0.54999999999999893</v>
      </c>
      <c r="I358" s="11">
        <f>IF(G358&lt;0,(G358-'Coast Down Run'!H353)*-1,)</f>
        <v>0</v>
      </c>
      <c r="K358" s="11">
        <f t="shared" si="71"/>
        <v>364.9861111111104</v>
      </c>
      <c r="L358" s="11">
        <f t="shared" si="70"/>
        <v>280.94639999999998</v>
      </c>
      <c r="M358" s="11">
        <f t="shared" si="72"/>
        <v>60.487044119958028</v>
      </c>
      <c r="N358" s="11">
        <f t="shared" si="73"/>
        <v>706.41955523106844</v>
      </c>
      <c r="O358" s="11">
        <f t="shared" si="74"/>
        <v>5317.7694296560985</v>
      </c>
      <c r="P358" s="11">
        <f t="shared" si="75"/>
        <v>5.3177694296560984</v>
      </c>
      <c r="Q358" s="11">
        <f t="shared" si="69"/>
        <v>1776.586998118137</v>
      </c>
      <c r="R358" s="11">
        <f t="shared" si="68"/>
        <v>-754.13539594791109</v>
      </c>
      <c r="S358" s="11">
        <f t="shared" si="66"/>
        <v>0</v>
      </c>
      <c r="T358" s="11">
        <f t="shared" si="67"/>
        <v>0</v>
      </c>
    </row>
    <row r="359" spans="2:20" x14ac:dyDescent="0.2">
      <c r="B359" s="16" t="s">
        <v>6</v>
      </c>
      <c r="C359" s="16">
        <v>349</v>
      </c>
      <c r="D359" s="16">
        <v>349</v>
      </c>
      <c r="E359" s="17">
        <v>27.7</v>
      </c>
      <c r="F359" s="17">
        <f t="shared" si="76"/>
        <v>7.6944444444444438</v>
      </c>
      <c r="G359" s="15">
        <f t="shared" si="77"/>
        <v>0.1388888888888889</v>
      </c>
      <c r="H359" s="15">
        <f t="shared" si="78"/>
        <v>0.5</v>
      </c>
      <c r="I359" s="11">
        <f>IF(G359&lt;0,(G359-'Coast Down Run'!H354)*-1,)</f>
        <v>0</v>
      </c>
      <c r="K359" s="11">
        <f t="shared" si="71"/>
        <v>331.80555555555554</v>
      </c>
      <c r="L359" s="11">
        <f t="shared" si="70"/>
        <v>280.94639999999998</v>
      </c>
      <c r="M359" s="11">
        <f t="shared" si="72"/>
        <v>63.195087325611844</v>
      </c>
      <c r="N359" s="11">
        <f t="shared" si="73"/>
        <v>675.94704288116736</v>
      </c>
      <c r="O359" s="11">
        <f t="shared" si="74"/>
        <v>5201.0369688356486</v>
      </c>
      <c r="P359" s="11">
        <f t="shared" si="75"/>
        <v>5.2010369688356484</v>
      </c>
      <c r="Q359" s="11">
        <f t="shared" si="69"/>
        <v>1781.7880350869727</v>
      </c>
      <c r="R359" s="11">
        <f t="shared" si="68"/>
        <v>-754.13539594791109</v>
      </c>
      <c r="S359" s="11">
        <f t="shared" si="66"/>
        <v>0</v>
      </c>
      <c r="T359" s="11">
        <f t="shared" si="67"/>
        <v>0</v>
      </c>
    </row>
    <row r="360" spans="2:20" x14ac:dyDescent="0.2">
      <c r="B360" s="16" t="s">
        <v>6</v>
      </c>
      <c r="C360" s="16">
        <v>350</v>
      </c>
      <c r="D360" s="16">
        <v>350</v>
      </c>
      <c r="E360" s="17">
        <v>28.1</v>
      </c>
      <c r="F360" s="17">
        <f t="shared" si="76"/>
        <v>7.8055555555555554</v>
      </c>
      <c r="G360" s="15">
        <f t="shared" si="77"/>
        <v>6.9444444444444448E-2</v>
      </c>
      <c r="H360" s="15">
        <f t="shared" si="78"/>
        <v>0.25</v>
      </c>
      <c r="I360" s="11">
        <f>IF(G360&lt;0,(G360-'Coast Down Run'!H355)*-1,)</f>
        <v>0</v>
      </c>
      <c r="K360" s="11">
        <f t="shared" si="71"/>
        <v>165.90277777777777</v>
      </c>
      <c r="L360" s="11">
        <f t="shared" si="70"/>
        <v>280.94639999999998</v>
      </c>
      <c r="M360" s="11">
        <f t="shared" si="72"/>
        <v>65.033394027260059</v>
      </c>
      <c r="N360" s="11">
        <f t="shared" si="73"/>
        <v>511.8825718050378</v>
      </c>
      <c r="O360" s="11">
        <f t="shared" si="74"/>
        <v>3995.5278521448781</v>
      </c>
      <c r="P360" s="11">
        <f t="shared" si="75"/>
        <v>3.9955278521448783</v>
      </c>
      <c r="Q360" s="11">
        <f t="shared" si="69"/>
        <v>1785.7835629391177</v>
      </c>
      <c r="R360" s="11">
        <f t="shared" si="68"/>
        <v>-754.13539594791109</v>
      </c>
      <c r="S360" s="11">
        <f t="shared" si="66"/>
        <v>0</v>
      </c>
      <c r="T360" s="11">
        <f t="shared" si="67"/>
        <v>0</v>
      </c>
    </row>
    <row r="361" spans="2:20" x14ac:dyDescent="0.2">
      <c r="B361" s="16" t="s">
        <v>6</v>
      </c>
      <c r="C361" s="16">
        <v>351</v>
      </c>
      <c r="D361" s="16">
        <v>351</v>
      </c>
      <c r="E361" s="17">
        <v>28.2</v>
      </c>
      <c r="F361" s="17">
        <f t="shared" si="76"/>
        <v>7.833333333333333</v>
      </c>
      <c r="G361" s="15">
        <f t="shared" si="77"/>
        <v>0</v>
      </c>
      <c r="H361" s="15">
        <f t="shared" si="78"/>
        <v>0</v>
      </c>
      <c r="I361" s="11">
        <f>IF(G361&lt;0,(G361-'Coast Down Run'!H356)*-1,)</f>
        <v>0</v>
      </c>
      <c r="K361" s="11">
        <f t="shared" si="71"/>
        <v>0</v>
      </c>
      <c r="L361" s="11">
        <f t="shared" si="70"/>
        <v>280.94639999999998</v>
      </c>
      <c r="M361" s="11">
        <f t="shared" si="72"/>
        <v>65.497088773240321</v>
      </c>
      <c r="N361" s="11">
        <f t="shared" si="73"/>
        <v>346.44348877324029</v>
      </c>
      <c r="O361" s="11">
        <f t="shared" si="74"/>
        <v>2713.8073287237157</v>
      </c>
      <c r="P361" s="11">
        <f t="shared" si="75"/>
        <v>2.7138073287237159</v>
      </c>
      <c r="Q361" s="11">
        <f t="shared" si="69"/>
        <v>1788.4973702678415</v>
      </c>
      <c r="R361" s="11">
        <f t="shared" si="68"/>
        <v>-754.13539594791109</v>
      </c>
      <c r="S361" s="11">
        <f t="shared" si="66"/>
        <v>0</v>
      </c>
      <c r="T361" s="11">
        <f t="shared" si="67"/>
        <v>0</v>
      </c>
    </row>
    <row r="362" spans="2:20" x14ac:dyDescent="0.2">
      <c r="B362" s="16" t="s">
        <v>6</v>
      </c>
      <c r="C362" s="16">
        <v>352</v>
      </c>
      <c r="D362" s="16">
        <v>352</v>
      </c>
      <c r="E362" s="17">
        <v>28.1</v>
      </c>
      <c r="F362" s="17">
        <f t="shared" si="76"/>
        <v>7.8055555555555554</v>
      </c>
      <c r="G362" s="15">
        <f t="shared" si="77"/>
        <v>-2.7777777777777679E-2</v>
      </c>
      <c r="H362" s="15">
        <f t="shared" si="78"/>
        <v>-9.9999999999999645E-2</v>
      </c>
      <c r="I362" s="11">
        <f>IF(G362&lt;0,(G362-'Coast Down Run'!H357)*-1,)</f>
        <v>2.7777777777777679E-2</v>
      </c>
      <c r="K362" s="11">
        <f t="shared" si="71"/>
        <v>-66.361111111110873</v>
      </c>
      <c r="L362" s="11">
        <f t="shared" si="70"/>
        <v>280.94639999999998</v>
      </c>
      <c r="M362" s="11">
        <f t="shared" si="72"/>
        <v>65.033394027260059</v>
      </c>
      <c r="N362" s="11">
        <f t="shared" si="73"/>
        <v>279.61868291614917</v>
      </c>
      <c r="O362" s="11">
        <f t="shared" si="74"/>
        <v>2182.5791638732753</v>
      </c>
      <c r="P362" s="11">
        <f t="shared" si="75"/>
        <v>2.1825791638732754</v>
      </c>
      <c r="Q362" s="11">
        <f t="shared" si="69"/>
        <v>1790.6799494317147</v>
      </c>
      <c r="R362" s="11">
        <f t="shared" si="68"/>
        <v>-754.13539594791109</v>
      </c>
      <c r="S362" s="11">
        <f t="shared" si="66"/>
        <v>0</v>
      </c>
      <c r="T362" s="11">
        <f t="shared" si="67"/>
        <v>0</v>
      </c>
    </row>
    <row r="363" spans="2:20" x14ac:dyDescent="0.2">
      <c r="B363" s="16" t="s">
        <v>6</v>
      </c>
      <c r="C363" s="16">
        <v>353</v>
      </c>
      <c r="D363" s="16">
        <v>353</v>
      </c>
      <c r="E363" s="17">
        <v>28</v>
      </c>
      <c r="F363" s="17">
        <f t="shared" si="76"/>
        <v>7.7777777777777777</v>
      </c>
      <c r="G363" s="15">
        <f t="shared" si="77"/>
        <v>-2.7777777777778172E-2</v>
      </c>
      <c r="H363" s="15">
        <f t="shared" si="78"/>
        <v>-0.10000000000000142</v>
      </c>
      <c r="I363" s="11">
        <f>IF(G363&lt;0,(G363-'Coast Down Run'!H358)*-1,)</f>
        <v>2.7777777777778172E-2</v>
      </c>
      <c r="K363" s="11">
        <f t="shared" si="71"/>
        <v>-66.361111111112052</v>
      </c>
      <c r="L363" s="11">
        <f t="shared" si="70"/>
        <v>280.94639999999998</v>
      </c>
      <c r="M363" s="11">
        <f t="shared" si="72"/>
        <v>64.57134650950708</v>
      </c>
      <c r="N363" s="11">
        <f t="shared" si="73"/>
        <v>279.156635398395</v>
      </c>
      <c r="O363" s="11">
        <f t="shared" si="74"/>
        <v>2171.2182753208499</v>
      </c>
      <c r="P363" s="11">
        <f t="shared" si="75"/>
        <v>2.1712182753208498</v>
      </c>
      <c r="Q363" s="11">
        <f t="shared" si="69"/>
        <v>1792.8511677070355</v>
      </c>
      <c r="R363" s="11">
        <f t="shared" si="68"/>
        <v>-754.13539594791109</v>
      </c>
      <c r="S363" s="11">
        <f t="shared" si="66"/>
        <v>0</v>
      </c>
      <c r="T363" s="11">
        <f t="shared" si="67"/>
        <v>0</v>
      </c>
    </row>
    <row r="364" spans="2:20" x14ac:dyDescent="0.2">
      <c r="B364" s="16" t="s">
        <v>6</v>
      </c>
      <c r="C364" s="16">
        <v>354</v>
      </c>
      <c r="D364" s="16">
        <v>354</v>
      </c>
      <c r="E364" s="17">
        <v>27.9</v>
      </c>
      <c r="F364" s="17">
        <f t="shared" si="76"/>
        <v>7.7499999999999991</v>
      </c>
      <c r="G364" s="15">
        <f t="shared" si="77"/>
        <v>-1.3888888888889086E-2</v>
      </c>
      <c r="H364" s="15">
        <f t="shared" si="78"/>
        <v>-5.0000000000000711E-2</v>
      </c>
      <c r="I364" s="11">
        <f>IF(G364&lt;0,(G364-'Coast Down Run'!H359)*-1,)</f>
        <v>1.3888888888889086E-2</v>
      </c>
      <c r="K364" s="11">
        <f t="shared" si="71"/>
        <v>-33.180555555556026</v>
      </c>
      <c r="L364" s="11">
        <f t="shared" si="70"/>
        <v>280.94639999999998</v>
      </c>
      <c r="M364" s="11">
        <f t="shared" si="72"/>
        <v>64.110946219981372</v>
      </c>
      <c r="N364" s="11">
        <f t="shared" si="73"/>
        <v>311.87679066442536</v>
      </c>
      <c r="O364" s="11">
        <f t="shared" si="74"/>
        <v>2417.0451276492963</v>
      </c>
      <c r="P364" s="11">
        <f t="shared" si="75"/>
        <v>2.4170451276492964</v>
      </c>
      <c r="Q364" s="11">
        <f t="shared" si="69"/>
        <v>1795.2682128346848</v>
      </c>
      <c r="R364" s="11">
        <f t="shared" si="68"/>
        <v>-754.13539594791109</v>
      </c>
      <c r="S364" s="11">
        <f t="shared" si="66"/>
        <v>0</v>
      </c>
      <c r="T364" s="11">
        <f t="shared" si="67"/>
        <v>0</v>
      </c>
    </row>
    <row r="365" spans="2:20" x14ac:dyDescent="0.2">
      <c r="B365" s="16" t="s">
        <v>6</v>
      </c>
      <c r="C365" s="16">
        <v>355</v>
      </c>
      <c r="D365" s="16">
        <v>355</v>
      </c>
      <c r="E365" s="17">
        <v>27.9</v>
      </c>
      <c r="F365" s="17">
        <f t="shared" si="76"/>
        <v>7.7499999999999991</v>
      </c>
      <c r="G365" s="15">
        <f t="shared" si="77"/>
        <v>2.7777777777778172E-2</v>
      </c>
      <c r="H365" s="15">
        <f t="shared" si="78"/>
        <v>0.10000000000000142</v>
      </c>
      <c r="I365" s="11">
        <f>IF(G365&lt;0,(G365-'Coast Down Run'!H360)*-1,)</f>
        <v>0</v>
      </c>
      <c r="K365" s="11">
        <f t="shared" si="71"/>
        <v>66.361111111112052</v>
      </c>
      <c r="L365" s="11">
        <f t="shared" si="70"/>
        <v>280.94639999999998</v>
      </c>
      <c r="M365" s="11">
        <f t="shared" si="72"/>
        <v>64.110946219981372</v>
      </c>
      <c r="N365" s="11">
        <f t="shared" si="73"/>
        <v>411.41845733109341</v>
      </c>
      <c r="O365" s="11">
        <f t="shared" si="74"/>
        <v>3188.4930443159737</v>
      </c>
      <c r="P365" s="11">
        <f t="shared" si="75"/>
        <v>3.1884930443159738</v>
      </c>
      <c r="Q365" s="11">
        <f t="shared" si="69"/>
        <v>1798.4567058790008</v>
      </c>
      <c r="R365" s="11">
        <f t="shared" si="68"/>
        <v>-754.13539594791109</v>
      </c>
      <c r="S365" s="11">
        <f t="shared" si="66"/>
        <v>0</v>
      </c>
      <c r="T365" s="11">
        <f t="shared" si="67"/>
        <v>0</v>
      </c>
    </row>
    <row r="366" spans="2:20" x14ac:dyDescent="0.2">
      <c r="B366" s="16" t="s">
        <v>6</v>
      </c>
      <c r="C366" s="16">
        <v>356</v>
      </c>
      <c r="D366" s="16">
        <v>356</v>
      </c>
      <c r="E366" s="17">
        <v>28.1</v>
      </c>
      <c r="F366" s="17">
        <f t="shared" si="76"/>
        <v>7.8055555555555554</v>
      </c>
      <c r="G366" s="15">
        <f t="shared" si="77"/>
        <v>4.1666666666666761E-2</v>
      </c>
      <c r="H366" s="15">
        <f t="shared" si="78"/>
        <v>0.15000000000000036</v>
      </c>
      <c r="I366" s="11">
        <f>IF(G366&lt;0,(G366-'Coast Down Run'!H361)*-1,)</f>
        <v>0</v>
      </c>
      <c r="K366" s="11">
        <f t="shared" si="71"/>
        <v>99.541666666666899</v>
      </c>
      <c r="L366" s="11">
        <f t="shared" si="70"/>
        <v>280.94639999999998</v>
      </c>
      <c r="M366" s="11">
        <f t="shared" si="72"/>
        <v>65.033394027260059</v>
      </c>
      <c r="N366" s="11">
        <f t="shared" si="73"/>
        <v>445.52146069392694</v>
      </c>
      <c r="O366" s="11">
        <f t="shared" si="74"/>
        <v>3477.5425126387072</v>
      </c>
      <c r="P366" s="11">
        <f t="shared" si="75"/>
        <v>3.4775425126387072</v>
      </c>
      <c r="Q366" s="11">
        <f t="shared" si="69"/>
        <v>1801.9342483916396</v>
      </c>
      <c r="R366" s="11">
        <f t="shared" si="68"/>
        <v>-754.13539594791109</v>
      </c>
      <c r="S366" s="11">
        <f t="shared" si="66"/>
        <v>0</v>
      </c>
      <c r="T366" s="11">
        <f t="shared" si="67"/>
        <v>0</v>
      </c>
    </row>
    <row r="367" spans="2:20" x14ac:dyDescent="0.2">
      <c r="B367" s="16" t="s">
        <v>6</v>
      </c>
      <c r="C367" s="16">
        <v>357</v>
      </c>
      <c r="D367" s="16">
        <v>357</v>
      </c>
      <c r="E367" s="17">
        <v>28.2</v>
      </c>
      <c r="F367" s="17">
        <f t="shared" si="76"/>
        <v>7.833333333333333</v>
      </c>
      <c r="G367" s="15">
        <f t="shared" si="77"/>
        <v>-1.3888888888889086E-2</v>
      </c>
      <c r="H367" s="15">
        <f t="shared" si="78"/>
        <v>-5.0000000000000711E-2</v>
      </c>
      <c r="I367" s="11">
        <f>IF(G367&lt;0,(G367-'Coast Down Run'!H362)*-1,)</f>
        <v>1.3888888888889086E-2</v>
      </c>
      <c r="K367" s="11">
        <f t="shared" si="71"/>
        <v>-33.180555555556026</v>
      </c>
      <c r="L367" s="11">
        <f t="shared" si="70"/>
        <v>280.94639999999998</v>
      </c>
      <c r="M367" s="11">
        <f t="shared" si="72"/>
        <v>65.497088773240321</v>
      </c>
      <c r="N367" s="11">
        <f t="shared" si="73"/>
        <v>313.26293321768429</v>
      </c>
      <c r="O367" s="11">
        <f t="shared" si="74"/>
        <v>2453.8929768718604</v>
      </c>
      <c r="P367" s="11">
        <f t="shared" si="75"/>
        <v>2.4538929768718605</v>
      </c>
      <c r="Q367" s="11">
        <f t="shared" si="69"/>
        <v>1804.3881413685115</v>
      </c>
      <c r="R367" s="11">
        <f t="shared" si="68"/>
        <v>-754.13539594791109</v>
      </c>
      <c r="S367" s="11">
        <f t="shared" si="66"/>
        <v>0</v>
      </c>
      <c r="T367" s="11">
        <f t="shared" si="67"/>
        <v>0</v>
      </c>
    </row>
    <row r="368" spans="2:20" x14ac:dyDescent="0.2">
      <c r="B368" s="16" t="s">
        <v>6</v>
      </c>
      <c r="C368" s="16">
        <v>358</v>
      </c>
      <c r="D368" s="16">
        <v>358</v>
      </c>
      <c r="E368" s="17">
        <v>28</v>
      </c>
      <c r="F368" s="17">
        <f t="shared" si="76"/>
        <v>7.7777777777777777</v>
      </c>
      <c r="G368" s="15">
        <f t="shared" si="77"/>
        <v>-0.18055555555555566</v>
      </c>
      <c r="H368" s="15">
        <f t="shared" si="78"/>
        <v>-0.65000000000000036</v>
      </c>
      <c r="I368" s="11">
        <f>IF(G368&lt;0,(G368-'Coast Down Run'!H363)*-1,)</f>
        <v>0.18055555555555566</v>
      </c>
      <c r="K368" s="11">
        <f t="shared" si="71"/>
        <v>-431.34722222222246</v>
      </c>
      <c r="L368" s="11">
        <f t="shared" si="70"/>
        <v>280.94639999999998</v>
      </c>
      <c r="M368" s="11">
        <f t="shared" si="72"/>
        <v>64.57134650950708</v>
      </c>
      <c r="N368" s="11">
        <f t="shared" si="73"/>
        <v>-85.829475712715393</v>
      </c>
      <c r="O368" s="11">
        <f t="shared" si="74"/>
        <v>-667.56258887667525</v>
      </c>
      <c r="P368" s="11">
        <f t="shared" si="75"/>
        <v>-0.6675625888766753</v>
      </c>
      <c r="Q368" s="11">
        <f t="shared" si="69"/>
        <v>1804.3881413685115</v>
      </c>
      <c r="R368" s="11">
        <f t="shared" si="68"/>
        <v>-754.80295853678774</v>
      </c>
      <c r="S368" s="11">
        <f t="shared" si="66"/>
        <v>0.6675625888766753</v>
      </c>
      <c r="T368" s="11">
        <f t="shared" si="67"/>
        <v>2.7804585616238908</v>
      </c>
    </row>
    <row r="369" spans="2:20" x14ac:dyDescent="0.2">
      <c r="B369" s="16" t="s">
        <v>6</v>
      </c>
      <c r="C369" s="16">
        <v>359</v>
      </c>
      <c r="D369" s="16">
        <v>359</v>
      </c>
      <c r="E369" s="17">
        <v>26.9</v>
      </c>
      <c r="F369" s="17">
        <f t="shared" si="76"/>
        <v>7.4722222222222214</v>
      </c>
      <c r="G369" s="15">
        <f t="shared" si="77"/>
        <v>-0.41666666666666663</v>
      </c>
      <c r="H369" s="15">
        <f t="shared" si="78"/>
        <v>-1.5</v>
      </c>
      <c r="I369" s="11">
        <f>IF(G369&lt;0,(G369-'Coast Down Run'!H364)*-1,)</f>
        <v>0.41666666666666663</v>
      </c>
      <c r="K369" s="11">
        <f t="shared" si="71"/>
        <v>-995.41666666666663</v>
      </c>
      <c r="L369" s="11">
        <f t="shared" si="70"/>
        <v>280.94639999999998</v>
      </c>
      <c r="M369" s="11">
        <f t="shared" si="72"/>
        <v>59.597540877225015</v>
      </c>
      <c r="N369" s="11">
        <f t="shared" si="73"/>
        <v>-654.87272578944169</v>
      </c>
      <c r="O369" s="11">
        <f t="shared" si="74"/>
        <v>-4893.3545343711057</v>
      </c>
      <c r="P369" s="11">
        <f t="shared" si="75"/>
        <v>-4.893354534371106</v>
      </c>
      <c r="Q369" s="11">
        <f t="shared" si="69"/>
        <v>1804.3881413685115</v>
      </c>
      <c r="R369" s="11">
        <f t="shared" si="68"/>
        <v>-759.6963130711589</v>
      </c>
      <c r="S369" s="11">
        <f t="shared" ref="S369:S432" si="79">IF(P369&lt;0,P369*-1,)</f>
        <v>4.893354534371106</v>
      </c>
      <c r="T369" s="11">
        <f t="shared" ref="T369:T432" si="80">IF(S369&gt;0,T368+((S369+S370)/2*(C370-C369)),0)</f>
        <v>8.3356715005210766</v>
      </c>
    </row>
    <row r="370" spans="2:20" x14ac:dyDescent="0.2">
      <c r="B370" s="16" t="s">
        <v>6</v>
      </c>
      <c r="C370" s="16">
        <v>360</v>
      </c>
      <c r="D370" s="16">
        <v>360</v>
      </c>
      <c r="E370" s="17">
        <v>25</v>
      </c>
      <c r="F370" s="17">
        <f t="shared" si="76"/>
        <v>6.9444444444444446</v>
      </c>
      <c r="G370" s="15">
        <f t="shared" si="77"/>
        <v>-0.51388888888888873</v>
      </c>
      <c r="H370" s="15">
        <f t="shared" si="78"/>
        <v>-1.8499999999999996</v>
      </c>
      <c r="I370" s="11">
        <f>IF(G370&lt;0,(G370-'Coast Down Run'!H365)*-1,)</f>
        <v>0.51388888888888873</v>
      </c>
      <c r="K370" s="11">
        <f t="shared" si="71"/>
        <v>-1227.6805555555552</v>
      </c>
      <c r="L370" s="11">
        <f t="shared" si="70"/>
        <v>280.94639999999998</v>
      </c>
      <c r="M370" s="11">
        <f t="shared" si="72"/>
        <v>51.475882102604501</v>
      </c>
      <c r="N370" s="11">
        <f t="shared" si="73"/>
        <v>-895.25827345295068</v>
      </c>
      <c r="O370" s="11">
        <f t="shared" si="74"/>
        <v>-6217.0713434232684</v>
      </c>
      <c r="P370" s="11">
        <f t="shared" si="75"/>
        <v>-6.2170713434232683</v>
      </c>
      <c r="Q370" s="11">
        <f t="shared" si="69"/>
        <v>1804.3881413685115</v>
      </c>
      <c r="R370" s="11">
        <f t="shared" si="68"/>
        <v>-765.9133844145822</v>
      </c>
      <c r="S370" s="11">
        <f t="shared" si="79"/>
        <v>6.2170713434232683</v>
      </c>
      <c r="T370" s="11">
        <f t="shared" si="80"/>
        <v>13.710462491001335</v>
      </c>
    </row>
    <row r="371" spans="2:20" x14ac:dyDescent="0.2">
      <c r="B371" s="16" t="s">
        <v>6</v>
      </c>
      <c r="C371" s="16">
        <v>361</v>
      </c>
      <c r="D371" s="16">
        <v>361</v>
      </c>
      <c r="E371" s="17">
        <v>23.2</v>
      </c>
      <c r="F371" s="17">
        <f t="shared" si="76"/>
        <v>6.4444444444444438</v>
      </c>
      <c r="G371" s="15">
        <f t="shared" si="77"/>
        <v>-0.43055555555555575</v>
      </c>
      <c r="H371" s="15">
        <f t="shared" si="78"/>
        <v>-1.5500000000000007</v>
      </c>
      <c r="I371" s="11">
        <f>IF(G371&lt;0,(G371-'Coast Down Run'!H366)*-1,)</f>
        <v>0.43055555555555575</v>
      </c>
      <c r="K371" s="11">
        <f t="shared" si="71"/>
        <v>-1028.5972222222226</v>
      </c>
      <c r="L371" s="11">
        <f t="shared" si="70"/>
        <v>280.94639999999998</v>
      </c>
      <c r="M371" s="11">
        <f t="shared" si="72"/>
        <v>44.330206052649338</v>
      </c>
      <c r="N371" s="11">
        <f t="shared" si="73"/>
        <v>-703.32061616957321</v>
      </c>
      <c r="O371" s="11">
        <f t="shared" si="74"/>
        <v>-4532.5106375372488</v>
      </c>
      <c r="P371" s="11">
        <f t="shared" si="75"/>
        <v>-4.532510637537249</v>
      </c>
      <c r="Q371" s="11">
        <f t="shared" si="69"/>
        <v>1804.3881413685115</v>
      </c>
      <c r="R371" s="11">
        <f t="shared" si="68"/>
        <v>-770.44589505211945</v>
      </c>
      <c r="S371" s="11">
        <f t="shared" si="79"/>
        <v>4.532510637537249</v>
      </c>
      <c r="T371" s="11">
        <f t="shared" si="80"/>
        <v>17.121430536513614</v>
      </c>
    </row>
    <row r="372" spans="2:20" x14ac:dyDescent="0.2">
      <c r="B372" s="16" t="s">
        <v>6</v>
      </c>
      <c r="C372" s="16">
        <v>362</v>
      </c>
      <c r="D372" s="16">
        <v>362</v>
      </c>
      <c r="E372" s="17">
        <v>21.9</v>
      </c>
      <c r="F372" s="17">
        <f t="shared" si="76"/>
        <v>6.083333333333333</v>
      </c>
      <c r="G372" s="15">
        <f t="shared" si="77"/>
        <v>-0.29166666666666635</v>
      </c>
      <c r="H372" s="15">
        <f t="shared" si="78"/>
        <v>-1.0499999999999989</v>
      </c>
      <c r="I372" s="11">
        <f>IF(G372&lt;0,(G372-'Coast Down Run'!H367)*-1,)</f>
        <v>0.29166666666666635</v>
      </c>
      <c r="K372" s="11">
        <f t="shared" si="71"/>
        <v>-696.79166666666595</v>
      </c>
      <c r="L372" s="11">
        <f t="shared" si="70"/>
        <v>280.94639999999998</v>
      </c>
      <c r="M372" s="11">
        <f t="shared" si="72"/>
        <v>39.501356504368225</v>
      </c>
      <c r="N372" s="11">
        <f t="shared" si="73"/>
        <v>-376.34391016229773</v>
      </c>
      <c r="O372" s="11">
        <f t="shared" si="74"/>
        <v>-2289.4254534873112</v>
      </c>
      <c r="P372" s="11">
        <f t="shared" si="75"/>
        <v>-2.2894254534873113</v>
      </c>
      <c r="Q372" s="11">
        <f t="shared" si="69"/>
        <v>1804.3881413685115</v>
      </c>
      <c r="R372" s="11">
        <f t="shared" si="68"/>
        <v>-772.73532050560675</v>
      </c>
      <c r="S372" s="11">
        <f t="shared" si="79"/>
        <v>2.2894254534873113</v>
      </c>
      <c r="T372" s="11">
        <f t="shared" si="80"/>
        <v>18.502205792597415</v>
      </c>
    </row>
    <row r="373" spans="2:20" x14ac:dyDescent="0.2">
      <c r="B373" s="16" t="s">
        <v>6</v>
      </c>
      <c r="C373" s="16">
        <v>363</v>
      </c>
      <c r="D373" s="16">
        <v>363</v>
      </c>
      <c r="E373" s="17">
        <v>21.1</v>
      </c>
      <c r="F373" s="17">
        <f t="shared" si="76"/>
        <v>5.8611111111111116</v>
      </c>
      <c r="G373" s="15">
        <f t="shared" si="77"/>
        <v>-0.16666666666666657</v>
      </c>
      <c r="H373" s="15">
        <f t="shared" si="78"/>
        <v>-0.59999999999999964</v>
      </c>
      <c r="I373" s="11">
        <f>IF(G373&lt;0,(G373-'Coast Down Run'!H368)*-1,)</f>
        <v>0.16666666666666657</v>
      </c>
      <c r="K373" s="11">
        <f t="shared" si="71"/>
        <v>-398.16666666666646</v>
      </c>
      <c r="L373" s="11">
        <f t="shared" si="70"/>
        <v>280.94639999999998</v>
      </c>
      <c r="M373" s="11">
        <f t="shared" si="72"/>
        <v>36.668123953440883</v>
      </c>
      <c r="N373" s="11">
        <f t="shared" si="73"/>
        <v>-80.552142713225592</v>
      </c>
      <c r="O373" s="11">
        <f t="shared" si="74"/>
        <v>-472.1250586802945</v>
      </c>
      <c r="P373" s="11">
        <f t="shared" si="75"/>
        <v>-0.47212505868029447</v>
      </c>
      <c r="Q373" s="11">
        <f t="shared" si="69"/>
        <v>1804.3881413685115</v>
      </c>
      <c r="R373" s="11">
        <f t="shared" si="68"/>
        <v>-773.20744556428701</v>
      </c>
      <c r="S373" s="11">
        <f t="shared" si="79"/>
        <v>0.47212505868029447</v>
      </c>
      <c r="T373" s="11">
        <f t="shared" si="80"/>
        <v>18.738268321937561</v>
      </c>
    </row>
    <row r="374" spans="2:20" x14ac:dyDescent="0.2">
      <c r="B374" s="16" t="s">
        <v>6</v>
      </c>
      <c r="C374" s="16">
        <v>364</v>
      </c>
      <c r="D374" s="16">
        <v>364</v>
      </c>
      <c r="E374" s="17">
        <v>20.7</v>
      </c>
      <c r="F374" s="17">
        <f t="shared" si="76"/>
        <v>5.75</v>
      </c>
      <c r="G374" s="15">
        <f t="shared" si="77"/>
        <v>-5.5555555555555851E-2</v>
      </c>
      <c r="H374" s="15">
        <f t="shared" si="78"/>
        <v>-0.20000000000000107</v>
      </c>
      <c r="I374" s="11">
        <f>IF(G374&lt;0,(G374-'Coast Down Run'!H369)*-1,)</f>
        <v>5.5555555555555851E-2</v>
      </c>
      <c r="K374" s="11">
        <f t="shared" si="71"/>
        <v>-132.72222222222294</v>
      </c>
      <c r="L374" s="11">
        <f t="shared" si="70"/>
        <v>280.94639999999998</v>
      </c>
      <c r="M374" s="11">
        <f t="shared" si="72"/>
        <v>35.291041155432005</v>
      </c>
      <c r="N374" s="11">
        <f t="shared" si="73"/>
        <v>183.51521893320904</v>
      </c>
      <c r="O374" s="11">
        <f t="shared" si="74"/>
        <v>1055.212508865952</v>
      </c>
      <c r="P374" s="11">
        <f t="shared" si="75"/>
        <v>1.0552125088659521</v>
      </c>
      <c r="Q374" s="11">
        <f t="shared" si="69"/>
        <v>1805.4433538773774</v>
      </c>
      <c r="R374" s="11">
        <f t="shared" si="68"/>
        <v>-773.20744556428701</v>
      </c>
      <c r="S374" s="11">
        <f t="shared" si="79"/>
        <v>0</v>
      </c>
      <c r="T374" s="11">
        <f t="shared" si="80"/>
        <v>0</v>
      </c>
    </row>
    <row r="375" spans="2:20" x14ac:dyDescent="0.2">
      <c r="B375" s="16" t="s">
        <v>6</v>
      </c>
      <c r="C375" s="16">
        <v>365</v>
      </c>
      <c r="D375" s="16">
        <v>365</v>
      </c>
      <c r="E375" s="17">
        <v>20.7</v>
      </c>
      <c r="F375" s="17">
        <f t="shared" si="76"/>
        <v>5.75</v>
      </c>
      <c r="G375" s="15">
        <f t="shared" si="77"/>
        <v>1.3888888888889086E-2</v>
      </c>
      <c r="H375" s="15">
        <f t="shared" si="78"/>
        <v>5.0000000000000711E-2</v>
      </c>
      <c r="I375" s="11">
        <f>IF(G375&lt;0,(G375-'Coast Down Run'!H370)*-1,)</f>
        <v>0</v>
      </c>
      <c r="K375" s="11">
        <f t="shared" si="71"/>
        <v>33.180555555556026</v>
      </c>
      <c r="L375" s="11">
        <f t="shared" si="70"/>
        <v>280.94639999999998</v>
      </c>
      <c r="M375" s="11">
        <f t="shared" si="72"/>
        <v>35.291041155432005</v>
      </c>
      <c r="N375" s="11">
        <f t="shared" si="73"/>
        <v>349.41799671098806</v>
      </c>
      <c r="O375" s="11">
        <f t="shared" si="74"/>
        <v>2009.1534810881813</v>
      </c>
      <c r="P375" s="11">
        <f t="shared" si="75"/>
        <v>2.0091534810881813</v>
      </c>
      <c r="Q375" s="11">
        <f t="shared" si="69"/>
        <v>1807.4525073584655</v>
      </c>
      <c r="R375" s="11">
        <f t="shared" si="68"/>
        <v>-773.20744556428701</v>
      </c>
      <c r="S375" s="11">
        <f t="shared" si="79"/>
        <v>0</v>
      </c>
      <c r="T375" s="11">
        <f t="shared" si="80"/>
        <v>0</v>
      </c>
    </row>
    <row r="376" spans="2:20" x14ac:dyDescent="0.2">
      <c r="B376" s="16" t="s">
        <v>6</v>
      </c>
      <c r="C376" s="16">
        <v>366</v>
      </c>
      <c r="D376" s="16">
        <v>366</v>
      </c>
      <c r="E376" s="17">
        <v>20.8</v>
      </c>
      <c r="F376" s="17">
        <f t="shared" si="76"/>
        <v>5.7777777777777777</v>
      </c>
      <c r="G376" s="15">
        <f t="shared" si="77"/>
        <v>6.9444444444444448E-2</v>
      </c>
      <c r="H376" s="15">
        <f t="shared" si="78"/>
        <v>0.25</v>
      </c>
      <c r="I376" s="11">
        <f>IF(G376&lt;0,(G376-'Coast Down Run'!H371)*-1,)</f>
        <v>0</v>
      </c>
      <c r="K376" s="11">
        <f t="shared" si="71"/>
        <v>165.90277777777777</v>
      </c>
      <c r="L376" s="11">
        <f t="shared" si="70"/>
        <v>280.94639999999998</v>
      </c>
      <c r="M376" s="11">
        <f t="shared" si="72"/>
        <v>35.632841012593296</v>
      </c>
      <c r="N376" s="11">
        <f t="shared" si="73"/>
        <v>482.48201879037106</v>
      </c>
      <c r="O376" s="11">
        <f t="shared" si="74"/>
        <v>2787.6738863443661</v>
      </c>
      <c r="P376" s="11">
        <f t="shared" si="75"/>
        <v>2.7876738863443662</v>
      </c>
      <c r="Q376" s="11">
        <f t="shared" si="69"/>
        <v>1810.2401812448099</v>
      </c>
      <c r="R376" s="11">
        <f t="shared" si="68"/>
        <v>-773.20744556428701</v>
      </c>
      <c r="S376" s="11">
        <f t="shared" si="79"/>
        <v>0</v>
      </c>
      <c r="T376" s="11">
        <f t="shared" si="80"/>
        <v>0</v>
      </c>
    </row>
    <row r="377" spans="2:20" x14ac:dyDescent="0.2">
      <c r="B377" s="16" t="s">
        <v>6</v>
      </c>
      <c r="C377" s="16">
        <v>367</v>
      </c>
      <c r="D377" s="16">
        <v>367</v>
      </c>
      <c r="E377" s="17">
        <v>21.2</v>
      </c>
      <c r="F377" s="17">
        <f t="shared" si="76"/>
        <v>5.8888888888888884</v>
      </c>
      <c r="G377" s="15">
        <f t="shared" si="77"/>
        <v>0.18055555555555566</v>
      </c>
      <c r="H377" s="15">
        <f t="shared" si="78"/>
        <v>0.65000000000000036</v>
      </c>
      <c r="I377" s="11">
        <f>IF(G377&lt;0,(G377-'Coast Down Run'!H372)*-1,)</f>
        <v>0</v>
      </c>
      <c r="K377" s="11">
        <f t="shared" si="71"/>
        <v>431.34722222222246</v>
      </c>
      <c r="L377" s="11">
        <f t="shared" si="70"/>
        <v>280.94639999999998</v>
      </c>
      <c r="M377" s="11">
        <f t="shared" si="72"/>
        <v>37.016512723511298</v>
      </c>
      <c r="N377" s="11">
        <f t="shared" si="73"/>
        <v>749.31013494573369</v>
      </c>
      <c r="O377" s="11">
        <f t="shared" si="74"/>
        <v>4412.6041280137651</v>
      </c>
      <c r="P377" s="11">
        <f t="shared" si="75"/>
        <v>4.4126041280137649</v>
      </c>
      <c r="Q377" s="11">
        <f t="shared" si="69"/>
        <v>1814.6527853728237</v>
      </c>
      <c r="R377" s="11">
        <f t="shared" si="68"/>
        <v>-773.20744556428701</v>
      </c>
      <c r="S377" s="11">
        <f t="shared" si="79"/>
        <v>0</v>
      </c>
      <c r="T377" s="11">
        <f t="shared" si="80"/>
        <v>0</v>
      </c>
    </row>
    <row r="378" spans="2:20" x14ac:dyDescent="0.2">
      <c r="B378" s="16" t="s">
        <v>6</v>
      </c>
      <c r="C378" s="16">
        <v>368</v>
      </c>
      <c r="D378" s="16">
        <v>368</v>
      </c>
      <c r="E378" s="17">
        <v>22.1</v>
      </c>
      <c r="F378" s="17">
        <f t="shared" si="76"/>
        <v>6.1388888888888893</v>
      </c>
      <c r="G378" s="15">
        <f t="shared" si="77"/>
        <v>0.31944444444444453</v>
      </c>
      <c r="H378" s="15">
        <f t="shared" si="78"/>
        <v>1.1500000000000004</v>
      </c>
      <c r="I378" s="11">
        <f>IF(G378&lt;0,(G378-'Coast Down Run'!H373)*-1,)</f>
        <v>0</v>
      </c>
      <c r="K378" s="11">
        <f t="shared" si="71"/>
        <v>763.15277777777794</v>
      </c>
      <c r="L378" s="11">
        <f t="shared" si="70"/>
        <v>280.94639999999998</v>
      </c>
      <c r="M378" s="11">
        <f t="shared" si="72"/>
        <v>40.226136924372909</v>
      </c>
      <c r="N378" s="11">
        <f t="shared" si="73"/>
        <v>1084.3253147021508</v>
      </c>
      <c r="O378" s="11">
        <f t="shared" si="74"/>
        <v>6656.5526263659813</v>
      </c>
      <c r="P378" s="11">
        <f t="shared" si="75"/>
        <v>6.6565526263659809</v>
      </c>
      <c r="Q378" s="11">
        <f t="shared" si="69"/>
        <v>1821.3093379991897</v>
      </c>
      <c r="R378" s="11">
        <f t="shared" si="68"/>
        <v>-773.20744556428701</v>
      </c>
      <c r="S378" s="11">
        <f t="shared" si="79"/>
        <v>0</v>
      </c>
      <c r="T378" s="11">
        <f t="shared" si="80"/>
        <v>0</v>
      </c>
    </row>
    <row r="379" spans="2:20" x14ac:dyDescent="0.2">
      <c r="B379" s="16" t="s">
        <v>6</v>
      </c>
      <c r="C379" s="16">
        <v>369</v>
      </c>
      <c r="D379" s="16">
        <v>369</v>
      </c>
      <c r="E379" s="17">
        <v>23.5</v>
      </c>
      <c r="F379" s="17">
        <f t="shared" si="76"/>
        <v>6.5277777777777777</v>
      </c>
      <c r="G379" s="15">
        <f t="shared" si="77"/>
        <v>0.30555555555555547</v>
      </c>
      <c r="H379" s="15">
        <f t="shared" si="78"/>
        <v>1.0999999999999996</v>
      </c>
      <c r="I379" s="11">
        <f>IF(G379&lt;0,(G379-'Coast Down Run'!H374)*-1,)</f>
        <v>0</v>
      </c>
      <c r="K379" s="11">
        <f t="shared" si="71"/>
        <v>729.97222222222206</v>
      </c>
      <c r="L379" s="11">
        <f t="shared" si="70"/>
        <v>280.94639999999998</v>
      </c>
      <c r="M379" s="11">
        <f t="shared" si="72"/>
        <v>45.484089425861335</v>
      </c>
      <c r="N379" s="11">
        <f t="shared" si="73"/>
        <v>1056.4027116480834</v>
      </c>
      <c r="O379" s="11">
        <f t="shared" si="74"/>
        <v>6895.9621454805438</v>
      </c>
      <c r="P379" s="11">
        <f t="shared" si="75"/>
        <v>6.895962145480544</v>
      </c>
      <c r="Q379" s="11">
        <f t="shared" si="69"/>
        <v>1828.2053001446702</v>
      </c>
      <c r="R379" s="11">
        <f t="shared" si="68"/>
        <v>-773.20744556428701</v>
      </c>
      <c r="S379" s="11">
        <f t="shared" si="79"/>
        <v>0</v>
      </c>
      <c r="T379" s="11">
        <f t="shared" si="80"/>
        <v>0</v>
      </c>
    </row>
    <row r="380" spans="2:20" x14ac:dyDescent="0.2">
      <c r="B380" s="16" t="s">
        <v>6</v>
      </c>
      <c r="C380" s="16">
        <v>370</v>
      </c>
      <c r="D380" s="16">
        <v>370</v>
      </c>
      <c r="E380" s="17">
        <v>24.3</v>
      </c>
      <c r="F380" s="17">
        <f t="shared" si="76"/>
        <v>6.75</v>
      </c>
      <c r="G380" s="15">
        <f t="shared" si="77"/>
        <v>0.1388888888888889</v>
      </c>
      <c r="H380" s="15">
        <f t="shared" si="78"/>
        <v>0.5</v>
      </c>
      <c r="I380" s="11">
        <f>IF(G380&lt;0,(G380-'Coast Down Run'!H375)*-1,)</f>
        <v>0</v>
      </c>
      <c r="K380" s="11">
        <f t="shared" si="71"/>
        <v>331.80555555555554</v>
      </c>
      <c r="L380" s="11">
        <f t="shared" si="70"/>
        <v>280.94639999999998</v>
      </c>
      <c r="M380" s="11">
        <f t="shared" si="72"/>
        <v>48.633589796427088</v>
      </c>
      <c r="N380" s="11">
        <f t="shared" si="73"/>
        <v>661.3855453519825</v>
      </c>
      <c r="O380" s="11">
        <f t="shared" si="74"/>
        <v>4464.3524311258816</v>
      </c>
      <c r="P380" s="11">
        <f t="shared" si="75"/>
        <v>4.4643524311258815</v>
      </c>
      <c r="Q380" s="11">
        <f t="shared" si="69"/>
        <v>1832.6696525757961</v>
      </c>
      <c r="R380" s="11">
        <f t="shared" ref="R380:R443" si="81">IF(P380&lt;0,R379+P380,R379)</f>
        <v>-773.20744556428701</v>
      </c>
      <c r="S380" s="11">
        <f t="shared" si="79"/>
        <v>0</v>
      </c>
      <c r="T380" s="11">
        <f t="shared" si="80"/>
        <v>0</v>
      </c>
    </row>
    <row r="381" spans="2:20" x14ac:dyDescent="0.2">
      <c r="B381" s="16" t="s">
        <v>6</v>
      </c>
      <c r="C381" s="16">
        <v>371</v>
      </c>
      <c r="D381" s="16">
        <v>371</v>
      </c>
      <c r="E381" s="17">
        <v>24.5</v>
      </c>
      <c r="F381" s="17">
        <f t="shared" si="76"/>
        <v>6.8055555555555554</v>
      </c>
      <c r="G381" s="15">
        <f t="shared" si="77"/>
        <v>-6.9444444444444448E-2</v>
      </c>
      <c r="H381" s="15">
        <f t="shared" si="78"/>
        <v>-0.25</v>
      </c>
      <c r="I381" s="11">
        <f>IF(G381&lt;0,(G381-'Coast Down Run'!H376)*-1,)</f>
        <v>6.9444444444444448E-2</v>
      </c>
      <c r="K381" s="11">
        <f t="shared" si="71"/>
        <v>-165.90277777777777</v>
      </c>
      <c r="L381" s="11">
        <f t="shared" si="70"/>
        <v>280.94639999999998</v>
      </c>
      <c r="M381" s="11">
        <f t="shared" si="72"/>
        <v>49.437437171341358</v>
      </c>
      <c r="N381" s="11">
        <f t="shared" si="73"/>
        <v>164.48105939356356</v>
      </c>
      <c r="O381" s="11">
        <f t="shared" si="74"/>
        <v>1119.3849875395297</v>
      </c>
      <c r="P381" s="11">
        <f t="shared" si="75"/>
        <v>1.1193849875395296</v>
      </c>
      <c r="Q381" s="11">
        <f t="shared" si="69"/>
        <v>1833.7890375633356</v>
      </c>
      <c r="R381" s="11">
        <f t="shared" si="81"/>
        <v>-773.20744556428701</v>
      </c>
      <c r="S381" s="11">
        <f t="shared" si="79"/>
        <v>0</v>
      </c>
      <c r="T381" s="11">
        <f t="shared" si="80"/>
        <v>0</v>
      </c>
    </row>
    <row r="382" spans="2:20" x14ac:dyDescent="0.2">
      <c r="B382" s="16" t="s">
        <v>6</v>
      </c>
      <c r="C382" s="16">
        <v>372</v>
      </c>
      <c r="D382" s="16">
        <v>372</v>
      </c>
      <c r="E382" s="17">
        <v>23.8</v>
      </c>
      <c r="F382" s="17">
        <f t="shared" si="76"/>
        <v>6.6111111111111107</v>
      </c>
      <c r="G382" s="15">
        <f t="shared" si="77"/>
        <v>-0.44444444444444431</v>
      </c>
      <c r="H382" s="15">
        <f t="shared" si="78"/>
        <v>-1.5999999999999996</v>
      </c>
      <c r="I382" s="11">
        <f>IF(G382&lt;0,(G382-'Coast Down Run'!H377)*-1,)</f>
        <v>0.44444444444444431</v>
      </c>
      <c r="K382" s="11">
        <f t="shared" si="71"/>
        <v>-1061.7777777777774</v>
      </c>
      <c r="L382" s="11">
        <f t="shared" si="70"/>
        <v>280.94639999999998</v>
      </c>
      <c r="M382" s="11">
        <f t="shared" si="72"/>
        <v>46.652797853118862</v>
      </c>
      <c r="N382" s="11">
        <f t="shared" si="73"/>
        <v>-734.17857992465849</v>
      </c>
      <c r="O382" s="11">
        <f t="shared" si="74"/>
        <v>-4853.736167279686</v>
      </c>
      <c r="P382" s="11">
        <f t="shared" si="75"/>
        <v>-4.8537361672796857</v>
      </c>
      <c r="Q382" s="11">
        <f t="shared" ref="Q382:Q445" si="82">IF(P382&gt;0,Q381+P382,Q381)</f>
        <v>1833.7890375633356</v>
      </c>
      <c r="R382" s="11">
        <f t="shared" si="81"/>
        <v>-778.06118173156665</v>
      </c>
      <c r="S382" s="11">
        <f t="shared" si="79"/>
        <v>4.8537361672796857</v>
      </c>
      <c r="T382" s="11">
        <f t="shared" si="80"/>
        <v>7.4729000316341221</v>
      </c>
    </row>
    <row r="383" spans="2:20" x14ac:dyDescent="0.2">
      <c r="B383" s="16" t="s">
        <v>6</v>
      </c>
      <c r="C383" s="16">
        <v>373</v>
      </c>
      <c r="D383" s="16">
        <v>373</v>
      </c>
      <c r="E383" s="17">
        <v>21.3</v>
      </c>
      <c r="F383" s="17">
        <f t="shared" si="76"/>
        <v>5.916666666666667</v>
      </c>
      <c r="G383" s="15">
        <f t="shared" si="77"/>
        <v>-0.84722222222222243</v>
      </c>
      <c r="H383" s="15">
        <f t="shared" si="78"/>
        <v>-3.0500000000000007</v>
      </c>
      <c r="I383" s="11">
        <f>IF(G383&lt;0,(G383-'Coast Down Run'!H378)*-1,)</f>
        <v>0.84722222222222243</v>
      </c>
      <c r="K383" s="11">
        <f t="shared" si="71"/>
        <v>-2024.0138888888894</v>
      </c>
      <c r="L383" s="11">
        <f t="shared" si="70"/>
        <v>280.94639999999998</v>
      </c>
      <c r="M383" s="11">
        <f t="shared" si="72"/>
        <v>37.366548721809025</v>
      </c>
      <c r="N383" s="11">
        <f t="shared" si="73"/>
        <v>-1705.7009401670803</v>
      </c>
      <c r="O383" s="11">
        <f t="shared" si="74"/>
        <v>-10092.063895988558</v>
      </c>
      <c r="P383" s="11">
        <f t="shared" si="75"/>
        <v>-10.092063895988558</v>
      </c>
      <c r="Q383" s="11">
        <f t="shared" si="82"/>
        <v>1833.7890375633356</v>
      </c>
      <c r="R383" s="11">
        <f t="shared" si="81"/>
        <v>-788.15324562755518</v>
      </c>
      <c r="S383" s="11">
        <f t="shared" si="79"/>
        <v>10.092063895988558</v>
      </c>
      <c r="T383" s="11">
        <f t="shared" si="80"/>
        <v>17.393091424597408</v>
      </c>
    </row>
    <row r="384" spans="2:20" x14ac:dyDescent="0.2">
      <c r="B384" s="16" t="s">
        <v>6</v>
      </c>
      <c r="C384" s="16">
        <v>374</v>
      </c>
      <c r="D384" s="16">
        <v>374</v>
      </c>
      <c r="E384" s="17">
        <v>17.7</v>
      </c>
      <c r="F384" s="17">
        <f t="shared" si="76"/>
        <v>4.9166666666666661</v>
      </c>
      <c r="G384" s="15">
        <f t="shared" si="77"/>
        <v>-0.95833333333333337</v>
      </c>
      <c r="H384" s="15">
        <f t="shared" si="78"/>
        <v>-3.45</v>
      </c>
      <c r="I384" s="11">
        <f>IF(G384&lt;0,(G384-'Coast Down Run'!H379)*-1,)</f>
        <v>0.95833333333333337</v>
      </c>
      <c r="K384" s="11">
        <f t="shared" si="71"/>
        <v>-2289.4583333333335</v>
      </c>
      <c r="L384" s="11">
        <f t="shared" si="70"/>
        <v>280.94639999999998</v>
      </c>
      <c r="M384" s="11">
        <f t="shared" si="72"/>
        <v>25.803006566279933</v>
      </c>
      <c r="N384" s="11">
        <f t="shared" si="73"/>
        <v>-1982.7089267670535</v>
      </c>
      <c r="O384" s="11">
        <f t="shared" si="74"/>
        <v>-9748.3188899380111</v>
      </c>
      <c r="P384" s="11">
        <f t="shared" si="75"/>
        <v>-9.7483188899380107</v>
      </c>
      <c r="Q384" s="11">
        <f t="shared" si="82"/>
        <v>1833.7890375633356</v>
      </c>
      <c r="R384" s="11">
        <f t="shared" si="81"/>
        <v>-797.90156451749317</v>
      </c>
      <c r="S384" s="11">
        <f t="shared" si="79"/>
        <v>9.7483188899380107</v>
      </c>
      <c r="T384" s="11">
        <f t="shared" si="80"/>
        <v>25.520145589489907</v>
      </c>
    </row>
    <row r="385" spans="2:20" x14ac:dyDescent="0.2">
      <c r="B385" s="16" t="s">
        <v>6</v>
      </c>
      <c r="C385" s="16">
        <v>375</v>
      </c>
      <c r="D385" s="16">
        <v>375</v>
      </c>
      <c r="E385" s="17">
        <v>14.4</v>
      </c>
      <c r="F385" s="17">
        <f t="shared" si="76"/>
        <v>4</v>
      </c>
      <c r="G385" s="15">
        <f t="shared" si="77"/>
        <v>-0.80555555555555536</v>
      </c>
      <c r="H385" s="15">
        <f t="shared" si="78"/>
        <v>-2.8999999999999995</v>
      </c>
      <c r="I385" s="11">
        <f>IF(G385&lt;0,(G385-'Coast Down Run'!H380)*-1,)</f>
        <v>0.80555555555555536</v>
      </c>
      <c r="K385" s="11">
        <f t="shared" si="71"/>
        <v>-1924.4722222222217</v>
      </c>
      <c r="L385" s="11">
        <f t="shared" si="70"/>
        <v>280.94639999999998</v>
      </c>
      <c r="M385" s="11">
        <f t="shared" si="72"/>
        <v>17.07846226047371</v>
      </c>
      <c r="N385" s="11">
        <f t="shared" si="73"/>
        <v>-1626.4473599617479</v>
      </c>
      <c r="O385" s="11">
        <f t="shared" si="74"/>
        <v>-6505.7894398469916</v>
      </c>
      <c r="P385" s="11">
        <f t="shared" si="75"/>
        <v>-6.5057894398469918</v>
      </c>
      <c r="Q385" s="11">
        <f t="shared" si="82"/>
        <v>1833.7890375633356</v>
      </c>
      <c r="R385" s="11">
        <f t="shared" si="81"/>
        <v>-804.40735395734021</v>
      </c>
      <c r="S385" s="11">
        <f t="shared" si="79"/>
        <v>6.5057894398469918</v>
      </c>
      <c r="T385" s="11">
        <f t="shared" si="80"/>
        <v>30.592705230670852</v>
      </c>
    </row>
    <row r="386" spans="2:20" x14ac:dyDescent="0.2">
      <c r="B386" s="16" t="s">
        <v>6</v>
      </c>
      <c r="C386" s="16">
        <v>376</v>
      </c>
      <c r="D386" s="16">
        <v>376</v>
      </c>
      <c r="E386" s="17">
        <v>11.9</v>
      </c>
      <c r="F386" s="17">
        <f t="shared" si="76"/>
        <v>3.3055555555555554</v>
      </c>
      <c r="G386" s="15">
        <f t="shared" si="77"/>
        <v>-0.58333333333333348</v>
      </c>
      <c r="H386" s="15">
        <f t="shared" si="78"/>
        <v>-2.1000000000000005</v>
      </c>
      <c r="I386" s="11">
        <f>IF(G386&lt;0,(G386-'Coast Down Run'!H381)*-1,)</f>
        <v>0.58333333333333348</v>
      </c>
      <c r="K386" s="11">
        <f t="shared" si="71"/>
        <v>-1393.5833333333337</v>
      </c>
      <c r="L386" s="11">
        <f t="shared" si="70"/>
        <v>280.94639999999998</v>
      </c>
      <c r="M386" s="11">
        <f t="shared" si="72"/>
        <v>11.663199463279716</v>
      </c>
      <c r="N386" s="11">
        <f t="shared" si="73"/>
        <v>-1100.973733870054</v>
      </c>
      <c r="O386" s="11">
        <f t="shared" si="74"/>
        <v>-3639.3298425149005</v>
      </c>
      <c r="P386" s="11">
        <f t="shared" si="75"/>
        <v>-3.6393298425149005</v>
      </c>
      <c r="Q386" s="11">
        <f t="shared" si="82"/>
        <v>1833.7890375633356</v>
      </c>
      <c r="R386" s="11">
        <f t="shared" si="81"/>
        <v>-808.04668379985515</v>
      </c>
      <c r="S386" s="11">
        <f t="shared" si="79"/>
        <v>3.6393298425149005</v>
      </c>
      <c r="T386" s="11">
        <f t="shared" si="80"/>
        <v>33.41239711461845</v>
      </c>
    </row>
    <row r="387" spans="2:20" x14ac:dyDescent="0.2">
      <c r="B387" s="16" t="s">
        <v>6</v>
      </c>
      <c r="C387" s="16">
        <v>377</v>
      </c>
      <c r="D387" s="16">
        <v>377</v>
      </c>
      <c r="E387" s="17">
        <v>10.199999999999999</v>
      </c>
      <c r="F387" s="17">
        <f t="shared" si="76"/>
        <v>2.833333333333333</v>
      </c>
      <c r="G387" s="15">
        <f t="shared" si="77"/>
        <v>-0.41666666666666663</v>
      </c>
      <c r="H387" s="15">
        <f t="shared" si="78"/>
        <v>-1.5</v>
      </c>
      <c r="I387" s="11">
        <f>IF(G387&lt;0,(G387-'Coast Down Run'!H382)*-1,)</f>
        <v>0.41666666666666663</v>
      </c>
      <c r="K387" s="11">
        <f t="shared" si="71"/>
        <v>-995.41666666666663</v>
      </c>
      <c r="L387" s="11">
        <f t="shared" si="70"/>
        <v>280.94639999999998</v>
      </c>
      <c r="M387" s="11">
        <f t="shared" si="72"/>
        <v>8.568881238327954</v>
      </c>
      <c r="N387" s="11">
        <f t="shared" si="73"/>
        <v>-705.9013854283387</v>
      </c>
      <c r="O387" s="11">
        <f t="shared" si="74"/>
        <v>-2000.0539253802929</v>
      </c>
      <c r="P387" s="11">
        <f t="shared" si="75"/>
        <v>-2.0000539253802927</v>
      </c>
      <c r="Q387" s="11">
        <f t="shared" si="82"/>
        <v>1833.7890375633356</v>
      </c>
      <c r="R387" s="11">
        <f t="shared" si="81"/>
        <v>-810.0467377252354</v>
      </c>
      <c r="S387" s="11">
        <f t="shared" si="79"/>
        <v>2.0000539253802927</v>
      </c>
      <c r="T387" s="11">
        <f t="shared" si="80"/>
        <v>34.959405685082181</v>
      </c>
    </row>
    <row r="388" spans="2:20" x14ac:dyDescent="0.2">
      <c r="B388" s="16" t="s">
        <v>6</v>
      </c>
      <c r="C388" s="16">
        <v>378</v>
      </c>
      <c r="D388" s="16">
        <v>378</v>
      </c>
      <c r="E388" s="17">
        <v>8.9</v>
      </c>
      <c r="F388" s="17">
        <f t="shared" si="76"/>
        <v>2.4722222222222223</v>
      </c>
      <c r="G388" s="15">
        <f t="shared" si="77"/>
        <v>-0.30555555555555547</v>
      </c>
      <c r="H388" s="15">
        <f t="shared" si="78"/>
        <v>-1.0999999999999996</v>
      </c>
      <c r="I388" s="11">
        <f>IF(G388&lt;0,(G388-'Coast Down Run'!H383)*-1,)</f>
        <v>0.30555555555555547</v>
      </c>
      <c r="K388" s="11">
        <f t="shared" si="71"/>
        <v>-729.97222222222206</v>
      </c>
      <c r="L388" s="11">
        <f t="shared" si="70"/>
        <v>280.94639999999998</v>
      </c>
      <c r="M388" s="11">
        <f t="shared" si="72"/>
        <v>6.523847394155684</v>
      </c>
      <c r="N388" s="11">
        <f t="shared" si="73"/>
        <v>-442.50197482806641</v>
      </c>
      <c r="O388" s="11">
        <f t="shared" si="74"/>
        <v>-1093.9632155471643</v>
      </c>
      <c r="P388" s="11">
        <f t="shared" si="75"/>
        <v>-1.0939632155471644</v>
      </c>
      <c r="Q388" s="11">
        <f t="shared" si="82"/>
        <v>1833.7890375633356</v>
      </c>
      <c r="R388" s="11">
        <f t="shared" si="81"/>
        <v>-811.14070094078261</v>
      </c>
      <c r="S388" s="11">
        <f t="shared" si="79"/>
        <v>1.0939632155471644</v>
      </c>
      <c r="T388" s="11">
        <f t="shared" si="80"/>
        <v>35.815111641874807</v>
      </c>
    </row>
    <row r="389" spans="2:20" x14ac:dyDescent="0.2">
      <c r="B389" s="16" t="s">
        <v>6</v>
      </c>
      <c r="C389" s="16">
        <v>379</v>
      </c>
      <c r="D389" s="16">
        <v>379</v>
      </c>
      <c r="E389" s="17">
        <v>8</v>
      </c>
      <c r="F389" s="17">
        <f t="shared" si="76"/>
        <v>2.2222222222222223</v>
      </c>
      <c r="G389" s="15">
        <f t="shared" si="77"/>
        <v>-0.23611111111111113</v>
      </c>
      <c r="H389" s="15">
        <f t="shared" si="78"/>
        <v>-0.85000000000000009</v>
      </c>
      <c r="I389" s="11">
        <f>IF(G389&lt;0,(G389-'Coast Down Run'!H384)*-1,)</f>
        <v>0.23611111111111113</v>
      </c>
      <c r="K389" s="11">
        <f t="shared" si="71"/>
        <v>-564.06944444444446</v>
      </c>
      <c r="L389" s="11">
        <f t="shared" si="70"/>
        <v>280.94639999999998</v>
      </c>
      <c r="M389" s="11">
        <f t="shared" si="72"/>
        <v>5.2711303273067012</v>
      </c>
      <c r="N389" s="11">
        <f t="shared" si="73"/>
        <v>-277.85191411713777</v>
      </c>
      <c r="O389" s="11">
        <f t="shared" si="74"/>
        <v>-617.44869803808399</v>
      </c>
      <c r="P389" s="11">
        <f t="shared" si="75"/>
        <v>-0.617448698038084</v>
      </c>
      <c r="Q389" s="11">
        <f t="shared" si="82"/>
        <v>1833.7890375633356</v>
      </c>
      <c r="R389" s="11">
        <f t="shared" si="81"/>
        <v>-811.75814963882067</v>
      </c>
      <c r="S389" s="11">
        <f t="shared" si="79"/>
        <v>0.617448698038084</v>
      </c>
      <c r="T389" s="11">
        <f t="shared" si="80"/>
        <v>36.469050530884289</v>
      </c>
    </row>
    <row r="390" spans="2:20" x14ac:dyDescent="0.2">
      <c r="B390" s="16" t="s">
        <v>6</v>
      </c>
      <c r="C390" s="16">
        <v>380</v>
      </c>
      <c r="D390" s="16">
        <v>380</v>
      </c>
      <c r="E390" s="17">
        <v>7.2</v>
      </c>
      <c r="F390" s="17">
        <f t="shared" si="76"/>
        <v>2</v>
      </c>
      <c r="G390" s="15">
        <f t="shared" si="77"/>
        <v>-0.26388888888888895</v>
      </c>
      <c r="H390" s="15">
        <f t="shared" si="78"/>
        <v>-0.95000000000000018</v>
      </c>
      <c r="I390" s="11">
        <f>IF(G390&lt;0,(G390-'Coast Down Run'!H385)*-1,)</f>
        <v>0.26388888888888895</v>
      </c>
      <c r="K390" s="11">
        <f t="shared" si="71"/>
        <v>-630.43055555555566</v>
      </c>
      <c r="L390" s="11">
        <f t="shared" si="70"/>
        <v>280.94639999999998</v>
      </c>
      <c r="M390" s="11">
        <f t="shared" si="72"/>
        <v>4.2696155651184275</v>
      </c>
      <c r="N390" s="11">
        <f t="shared" si="73"/>
        <v>-345.21453999043723</v>
      </c>
      <c r="O390" s="11">
        <f t="shared" si="74"/>
        <v>-690.42907998087446</v>
      </c>
      <c r="P390" s="11">
        <f t="shared" si="75"/>
        <v>-0.69042907998087444</v>
      </c>
      <c r="Q390" s="11">
        <f t="shared" si="82"/>
        <v>1833.7890375633356</v>
      </c>
      <c r="R390" s="11">
        <f t="shared" si="81"/>
        <v>-812.44857871880151</v>
      </c>
      <c r="S390" s="11">
        <f t="shared" si="79"/>
        <v>0.69042907998087444</v>
      </c>
      <c r="T390" s="11">
        <f t="shared" si="80"/>
        <v>37.220204574893003</v>
      </c>
    </row>
    <row r="391" spans="2:20" x14ac:dyDescent="0.2">
      <c r="B391" s="16" t="s">
        <v>6</v>
      </c>
      <c r="C391" s="16">
        <v>381</v>
      </c>
      <c r="D391" s="16">
        <v>381</v>
      </c>
      <c r="E391" s="17">
        <v>6.1</v>
      </c>
      <c r="F391" s="17">
        <f t="shared" si="76"/>
        <v>1.6944444444444442</v>
      </c>
      <c r="G391" s="15">
        <f t="shared" si="77"/>
        <v>-0.31944444444444442</v>
      </c>
      <c r="H391" s="15">
        <f t="shared" si="78"/>
        <v>-1.1499999999999999</v>
      </c>
      <c r="I391" s="11">
        <f>IF(G391&lt;0,(G391-'Coast Down Run'!H386)*-1,)</f>
        <v>0.31944444444444442</v>
      </c>
      <c r="K391" s="11">
        <f t="shared" si="71"/>
        <v>-763.15277777777771</v>
      </c>
      <c r="L391" s="11">
        <f t="shared" si="70"/>
        <v>280.94639999999998</v>
      </c>
      <c r="M391" s="11">
        <f t="shared" si="72"/>
        <v>3.0646681168606604</v>
      </c>
      <c r="N391" s="11">
        <f t="shared" si="73"/>
        <v>-479.14170966091706</v>
      </c>
      <c r="O391" s="11">
        <f t="shared" si="74"/>
        <v>-811.87900803655384</v>
      </c>
      <c r="P391" s="11">
        <f t="shared" si="75"/>
        <v>-0.81187900803655388</v>
      </c>
      <c r="Q391" s="11">
        <f t="shared" si="82"/>
        <v>1833.7890375633356</v>
      </c>
      <c r="R391" s="11">
        <f t="shared" si="81"/>
        <v>-813.26045772683801</v>
      </c>
      <c r="S391" s="11">
        <f t="shared" si="79"/>
        <v>0.81187900803655388</v>
      </c>
      <c r="T391" s="11">
        <f t="shared" si="80"/>
        <v>37.975547722751244</v>
      </c>
    </row>
    <row r="392" spans="2:20" x14ac:dyDescent="0.2">
      <c r="B392" s="16" t="s">
        <v>6</v>
      </c>
      <c r="C392" s="16">
        <v>382</v>
      </c>
      <c r="D392" s="16">
        <v>382</v>
      </c>
      <c r="E392" s="17">
        <v>4.9000000000000004</v>
      </c>
      <c r="F392" s="17">
        <f t="shared" si="76"/>
        <v>1.3611111111111112</v>
      </c>
      <c r="G392" s="15">
        <f t="shared" si="77"/>
        <v>-0.33333333333333326</v>
      </c>
      <c r="H392" s="15">
        <f t="shared" si="78"/>
        <v>-1.1999999999999997</v>
      </c>
      <c r="I392" s="11">
        <f>IF(G392&lt;0,(G392-'Coast Down Run'!H387)*-1,)</f>
        <v>0.33333333333333326</v>
      </c>
      <c r="K392" s="11">
        <f t="shared" si="71"/>
        <v>-796.33333333333314</v>
      </c>
      <c r="L392" s="11">
        <f t="shared" si="70"/>
        <v>280.94639999999998</v>
      </c>
      <c r="M392" s="11">
        <f t="shared" si="72"/>
        <v>1.9774974868536546</v>
      </c>
      <c r="N392" s="11">
        <f t="shared" si="73"/>
        <v>-513.4094358464796</v>
      </c>
      <c r="O392" s="11">
        <f t="shared" si="74"/>
        <v>-698.8072876799306</v>
      </c>
      <c r="P392" s="11">
        <f t="shared" si="75"/>
        <v>-0.69880728767993061</v>
      </c>
      <c r="Q392" s="11">
        <f t="shared" si="82"/>
        <v>1833.7890375633356</v>
      </c>
      <c r="R392" s="11">
        <f t="shared" si="81"/>
        <v>-813.959265014518</v>
      </c>
      <c r="S392" s="11">
        <f t="shared" si="79"/>
        <v>0.69880728767993061</v>
      </c>
      <c r="T392" s="11">
        <f t="shared" si="80"/>
        <v>38.623325798796017</v>
      </c>
    </row>
    <row r="393" spans="2:20" x14ac:dyDescent="0.2">
      <c r="B393" s="16" t="s">
        <v>6</v>
      </c>
      <c r="C393" s="16">
        <v>383</v>
      </c>
      <c r="D393" s="16">
        <v>383</v>
      </c>
      <c r="E393" s="17">
        <v>3.7</v>
      </c>
      <c r="F393" s="17">
        <f t="shared" si="76"/>
        <v>1.0277777777777779</v>
      </c>
      <c r="G393" s="15">
        <f t="shared" si="77"/>
        <v>-0.36111111111111116</v>
      </c>
      <c r="H393" s="15">
        <f t="shared" si="78"/>
        <v>-1.3000000000000003</v>
      </c>
      <c r="I393" s="11">
        <f>IF(G393&lt;0,(G393-'Coast Down Run'!H388)*-1,)</f>
        <v>0.36111111111111116</v>
      </c>
      <c r="K393" s="11">
        <f t="shared" si="71"/>
        <v>-862.69444444444457</v>
      </c>
      <c r="L393" s="11">
        <f t="shared" si="70"/>
        <v>280.94639999999998</v>
      </c>
      <c r="M393" s="11">
        <f t="shared" si="72"/>
        <v>1.1275277215754491</v>
      </c>
      <c r="N393" s="11">
        <f t="shared" si="73"/>
        <v>-580.62051672286907</v>
      </c>
      <c r="O393" s="11">
        <f t="shared" si="74"/>
        <v>-596.74886440961552</v>
      </c>
      <c r="P393" s="11">
        <f t="shared" si="75"/>
        <v>-0.5967488644096155</v>
      </c>
      <c r="Q393" s="11">
        <f t="shared" si="82"/>
        <v>1833.7890375633356</v>
      </c>
      <c r="R393" s="11">
        <f t="shared" si="81"/>
        <v>-814.55601387892762</v>
      </c>
      <c r="S393" s="11">
        <f t="shared" si="79"/>
        <v>0.5967488644096155</v>
      </c>
      <c r="T393" s="11">
        <f t="shared" si="80"/>
        <v>39.128595920790509</v>
      </c>
    </row>
    <row r="394" spans="2:20" x14ac:dyDescent="0.2">
      <c r="B394" s="16" t="s">
        <v>6</v>
      </c>
      <c r="C394" s="16">
        <v>384</v>
      </c>
      <c r="D394" s="16">
        <v>384</v>
      </c>
      <c r="E394" s="17">
        <v>2.2999999999999998</v>
      </c>
      <c r="F394" s="17">
        <f t="shared" si="76"/>
        <v>0.63888888888888884</v>
      </c>
      <c r="G394" s="15">
        <f t="shared" si="77"/>
        <v>-0.3888888888888889</v>
      </c>
      <c r="H394" s="15">
        <f t="shared" si="78"/>
        <v>-1.4000000000000001</v>
      </c>
      <c r="I394" s="11">
        <f>IF(G394&lt;0,(G394-'Coast Down Run'!H389)*-1,)</f>
        <v>0.3888888888888889</v>
      </c>
      <c r="K394" s="11">
        <f t="shared" si="71"/>
        <v>-929.05555555555554</v>
      </c>
      <c r="L394" s="11">
        <f t="shared" ref="L394:L457" si="83">$B$5*$K$5*$D$5</f>
        <v>280.94639999999998</v>
      </c>
      <c r="M394" s="11">
        <f t="shared" si="72"/>
        <v>0.43569186611644439</v>
      </c>
      <c r="N394" s="11">
        <f t="shared" si="73"/>
        <v>-647.67346368943913</v>
      </c>
      <c r="O394" s="11">
        <f t="shared" si="74"/>
        <v>-413.79137957936388</v>
      </c>
      <c r="P394" s="11">
        <f t="shared" si="75"/>
        <v>-0.41379137957936385</v>
      </c>
      <c r="Q394" s="11">
        <f t="shared" si="82"/>
        <v>1833.7890375633356</v>
      </c>
      <c r="R394" s="11">
        <f t="shared" si="81"/>
        <v>-814.96980525850699</v>
      </c>
      <c r="S394" s="11">
        <f t="shared" si="79"/>
        <v>0.41379137957936385</v>
      </c>
      <c r="T394" s="11">
        <f t="shared" si="80"/>
        <v>39.395759068709516</v>
      </c>
    </row>
    <row r="395" spans="2:20" x14ac:dyDescent="0.2">
      <c r="B395" s="16" t="s">
        <v>6</v>
      </c>
      <c r="C395" s="16">
        <v>385</v>
      </c>
      <c r="D395" s="16">
        <v>385</v>
      </c>
      <c r="E395" s="17">
        <v>0.9</v>
      </c>
      <c r="F395" s="17">
        <f t="shared" si="76"/>
        <v>0.25</v>
      </c>
      <c r="G395" s="15">
        <f t="shared" si="77"/>
        <v>-0.31944444444444442</v>
      </c>
      <c r="H395" s="15">
        <f t="shared" si="78"/>
        <v>-1.1499999999999999</v>
      </c>
      <c r="I395" s="11">
        <f>IF(G395&lt;0,(G395-'Coast Down Run'!H390)*-1,)</f>
        <v>0.31944444444444442</v>
      </c>
      <c r="K395" s="11">
        <f t="shared" ref="K395:K458" si="84">$B$5*G395</f>
        <v>-763.15277777777771</v>
      </c>
      <c r="L395" s="11">
        <f t="shared" si="83"/>
        <v>280.94639999999998</v>
      </c>
      <c r="M395" s="11">
        <f t="shared" ref="M395:M458" si="85">($C$5*$E$5*$L$5*(F395^2))/2</f>
        <v>6.671274320497543E-2</v>
      </c>
      <c r="N395" s="11">
        <f t="shared" ref="N395:N458" si="86">SUM(K395:M395)</f>
        <v>-482.13966503457277</v>
      </c>
      <c r="O395" s="11">
        <f t="shared" ref="O395:O458" si="87">N395*F395</f>
        <v>-120.53491625864319</v>
      </c>
      <c r="P395" s="11">
        <f t="shared" ref="P395:P458" si="88">O395/1000</f>
        <v>-0.1205349162586432</v>
      </c>
      <c r="Q395" s="11">
        <f t="shared" si="82"/>
        <v>1833.7890375633356</v>
      </c>
      <c r="R395" s="11">
        <f t="shared" si="81"/>
        <v>-815.09034017476563</v>
      </c>
      <c r="S395" s="11">
        <f t="shared" si="79"/>
        <v>0.1205349162586432</v>
      </c>
      <c r="T395" s="11">
        <f t="shared" si="80"/>
        <v>39.456026526838841</v>
      </c>
    </row>
    <row r="396" spans="2:20" x14ac:dyDescent="0.2">
      <c r="B396" s="16" t="s">
        <v>6</v>
      </c>
      <c r="C396" s="16">
        <v>386</v>
      </c>
      <c r="D396" s="16">
        <v>386</v>
      </c>
      <c r="E396" s="17">
        <v>0</v>
      </c>
      <c r="F396" s="17">
        <f t="shared" ref="F396:F459" si="89">E396/3.6</f>
        <v>0</v>
      </c>
      <c r="G396" s="15">
        <f t="shared" ref="G396:G459" si="90">($E397-$E395)/2/3.6</f>
        <v>-0.125</v>
      </c>
      <c r="H396" s="15">
        <f t="shared" ref="H396:H459" si="91">($E397-$E395)/2</f>
        <v>-0.45</v>
      </c>
      <c r="I396" s="11">
        <f>IF(G396&lt;0,(G396-'Coast Down Run'!H391)*-1,)</f>
        <v>0.125</v>
      </c>
      <c r="K396" s="11">
        <f t="shared" si="84"/>
        <v>-298.625</v>
      </c>
      <c r="L396" s="11">
        <f t="shared" si="83"/>
        <v>280.94639999999998</v>
      </c>
      <c r="M396" s="11">
        <f t="shared" si="85"/>
        <v>0</v>
      </c>
      <c r="N396" s="11">
        <f t="shared" si="86"/>
        <v>-17.678600000000017</v>
      </c>
      <c r="O396" s="11">
        <f t="shared" si="87"/>
        <v>0</v>
      </c>
      <c r="P396" s="11">
        <f t="shared" si="88"/>
        <v>0</v>
      </c>
      <c r="Q396" s="11">
        <f t="shared" si="82"/>
        <v>1833.7890375633356</v>
      </c>
      <c r="R396" s="11">
        <f t="shared" si="81"/>
        <v>-815.09034017476563</v>
      </c>
      <c r="S396" s="11">
        <f t="shared" si="79"/>
        <v>0</v>
      </c>
      <c r="T396" s="11">
        <f t="shared" si="80"/>
        <v>0</v>
      </c>
    </row>
    <row r="397" spans="2:20" x14ac:dyDescent="0.2">
      <c r="B397" s="16" t="s">
        <v>6</v>
      </c>
      <c r="C397" s="16">
        <v>387</v>
      </c>
      <c r="D397" s="16">
        <v>387</v>
      </c>
      <c r="E397" s="17">
        <v>0</v>
      </c>
      <c r="F397" s="17">
        <f t="shared" si="89"/>
        <v>0</v>
      </c>
      <c r="G397" s="15">
        <f t="shared" si="90"/>
        <v>0</v>
      </c>
      <c r="H397" s="15">
        <f t="shared" si="91"/>
        <v>0</v>
      </c>
      <c r="I397" s="11">
        <f>IF(G397&lt;0,(G397-'Coast Down Run'!H392)*-1,)</f>
        <v>0</v>
      </c>
      <c r="K397" s="11">
        <f t="shared" si="84"/>
        <v>0</v>
      </c>
      <c r="L397" s="11">
        <f t="shared" si="83"/>
        <v>280.94639999999998</v>
      </c>
      <c r="M397" s="11">
        <f t="shared" si="85"/>
        <v>0</v>
      </c>
      <c r="N397" s="11">
        <f t="shared" si="86"/>
        <v>280.94639999999998</v>
      </c>
      <c r="O397" s="11">
        <f t="shared" si="87"/>
        <v>0</v>
      </c>
      <c r="P397" s="11">
        <f t="shared" si="88"/>
        <v>0</v>
      </c>
      <c r="Q397" s="11">
        <f t="shared" si="82"/>
        <v>1833.7890375633356</v>
      </c>
      <c r="R397" s="11">
        <f t="shared" si="81"/>
        <v>-815.09034017476563</v>
      </c>
      <c r="S397" s="11">
        <f t="shared" si="79"/>
        <v>0</v>
      </c>
      <c r="T397" s="11">
        <f t="shared" si="80"/>
        <v>0</v>
      </c>
    </row>
    <row r="398" spans="2:20" x14ac:dyDescent="0.2">
      <c r="B398" s="16" t="s">
        <v>6</v>
      </c>
      <c r="C398" s="16">
        <v>388</v>
      </c>
      <c r="D398" s="16">
        <v>388</v>
      </c>
      <c r="E398" s="17">
        <v>0</v>
      </c>
      <c r="F398" s="17">
        <f t="shared" si="89"/>
        <v>0</v>
      </c>
      <c r="G398" s="15">
        <f t="shared" si="90"/>
        <v>0</v>
      </c>
      <c r="H398" s="15">
        <f t="shared" si="91"/>
        <v>0</v>
      </c>
      <c r="I398" s="11">
        <f>IF(G398&lt;0,(G398-'Coast Down Run'!H393)*-1,)</f>
        <v>0</v>
      </c>
      <c r="K398" s="11">
        <f t="shared" si="84"/>
        <v>0</v>
      </c>
      <c r="L398" s="11">
        <f t="shared" si="83"/>
        <v>280.94639999999998</v>
      </c>
      <c r="M398" s="11">
        <f t="shared" si="85"/>
        <v>0</v>
      </c>
      <c r="N398" s="11">
        <f t="shared" si="86"/>
        <v>280.94639999999998</v>
      </c>
      <c r="O398" s="11">
        <f t="shared" si="87"/>
        <v>0</v>
      </c>
      <c r="P398" s="11">
        <f t="shared" si="88"/>
        <v>0</v>
      </c>
      <c r="Q398" s="11">
        <f t="shared" si="82"/>
        <v>1833.7890375633356</v>
      </c>
      <c r="R398" s="11">
        <f t="shared" si="81"/>
        <v>-815.09034017476563</v>
      </c>
      <c r="S398" s="11">
        <f t="shared" si="79"/>
        <v>0</v>
      </c>
      <c r="T398" s="11">
        <f t="shared" si="80"/>
        <v>0</v>
      </c>
    </row>
    <row r="399" spans="2:20" x14ac:dyDescent="0.2">
      <c r="B399" s="16" t="s">
        <v>6</v>
      </c>
      <c r="C399" s="16">
        <v>389</v>
      </c>
      <c r="D399" s="16">
        <v>389</v>
      </c>
      <c r="E399" s="17">
        <v>0</v>
      </c>
      <c r="F399" s="17">
        <f t="shared" si="89"/>
        <v>0</v>
      </c>
      <c r="G399" s="15">
        <f t="shared" si="90"/>
        <v>0</v>
      </c>
      <c r="H399" s="15">
        <f t="shared" si="91"/>
        <v>0</v>
      </c>
      <c r="I399" s="11">
        <f>IF(G399&lt;0,(G399-'Coast Down Run'!H394)*-1,)</f>
        <v>0</v>
      </c>
      <c r="K399" s="11">
        <f t="shared" si="84"/>
        <v>0</v>
      </c>
      <c r="L399" s="11">
        <f t="shared" si="83"/>
        <v>280.94639999999998</v>
      </c>
      <c r="M399" s="11">
        <f t="shared" si="85"/>
        <v>0</v>
      </c>
      <c r="N399" s="11">
        <f t="shared" si="86"/>
        <v>280.94639999999998</v>
      </c>
      <c r="O399" s="11">
        <f t="shared" si="87"/>
        <v>0</v>
      </c>
      <c r="P399" s="11">
        <f t="shared" si="88"/>
        <v>0</v>
      </c>
      <c r="Q399" s="11">
        <f t="shared" si="82"/>
        <v>1833.7890375633356</v>
      </c>
      <c r="R399" s="11">
        <f t="shared" si="81"/>
        <v>-815.09034017476563</v>
      </c>
      <c r="S399" s="11">
        <f t="shared" si="79"/>
        <v>0</v>
      </c>
      <c r="T399" s="11">
        <f t="shared" si="80"/>
        <v>0</v>
      </c>
    </row>
    <row r="400" spans="2:20" x14ac:dyDescent="0.2">
      <c r="B400" s="16" t="s">
        <v>6</v>
      </c>
      <c r="C400" s="16">
        <v>390</v>
      </c>
      <c r="D400" s="16">
        <v>390</v>
      </c>
      <c r="E400" s="17">
        <v>0</v>
      </c>
      <c r="F400" s="17">
        <f t="shared" si="89"/>
        <v>0</v>
      </c>
      <c r="G400" s="15">
        <f t="shared" si="90"/>
        <v>0</v>
      </c>
      <c r="H400" s="15">
        <f t="shared" si="91"/>
        <v>0</v>
      </c>
      <c r="I400" s="11">
        <f>IF(G400&lt;0,(G400-'Coast Down Run'!H395)*-1,)</f>
        <v>0</v>
      </c>
      <c r="K400" s="11">
        <f t="shared" si="84"/>
        <v>0</v>
      </c>
      <c r="L400" s="11">
        <f t="shared" si="83"/>
        <v>280.94639999999998</v>
      </c>
      <c r="M400" s="11">
        <f t="shared" si="85"/>
        <v>0</v>
      </c>
      <c r="N400" s="11">
        <f t="shared" si="86"/>
        <v>280.94639999999998</v>
      </c>
      <c r="O400" s="11">
        <f t="shared" si="87"/>
        <v>0</v>
      </c>
      <c r="P400" s="11">
        <f t="shared" si="88"/>
        <v>0</v>
      </c>
      <c r="Q400" s="11">
        <f t="shared" si="82"/>
        <v>1833.7890375633356</v>
      </c>
      <c r="R400" s="11">
        <f t="shared" si="81"/>
        <v>-815.09034017476563</v>
      </c>
      <c r="S400" s="11">
        <f t="shared" si="79"/>
        <v>0</v>
      </c>
      <c r="T400" s="11">
        <f t="shared" si="80"/>
        <v>0</v>
      </c>
    </row>
    <row r="401" spans="2:20" x14ac:dyDescent="0.2">
      <c r="B401" s="16" t="s">
        <v>6</v>
      </c>
      <c r="C401" s="16">
        <v>391</v>
      </c>
      <c r="D401" s="16">
        <v>391</v>
      </c>
      <c r="E401" s="17">
        <v>0</v>
      </c>
      <c r="F401" s="17">
        <f t="shared" si="89"/>
        <v>0</v>
      </c>
      <c r="G401" s="15">
        <f t="shared" si="90"/>
        <v>6.9444444444444448E-2</v>
      </c>
      <c r="H401" s="15">
        <f t="shared" si="91"/>
        <v>0.25</v>
      </c>
      <c r="I401" s="11">
        <f>IF(G401&lt;0,(G401-'Coast Down Run'!H396)*-1,)</f>
        <v>0</v>
      </c>
      <c r="K401" s="11">
        <f t="shared" si="84"/>
        <v>165.90277777777777</v>
      </c>
      <c r="L401" s="11">
        <f t="shared" si="83"/>
        <v>280.94639999999998</v>
      </c>
      <c r="M401" s="11">
        <f t="shared" si="85"/>
        <v>0</v>
      </c>
      <c r="N401" s="11">
        <f t="shared" si="86"/>
        <v>446.84917777777775</v>
      </c>
      <c r="O401" s="11">
        <f t="shared" si="87"/>
        <v>0</v>
      </c>
      <c r="P401" s="11">
        <f t="shared" si="88"/>
        <v>0</v>
      </c>
      <c r="Q401" s="11">
        <f t="shared" si="82"/>
        <v>1833.7890375633356</v>
      </c>
      <c r="R401" s="11">
        <f t="shared" si="81"/>
        <v>-815.09034017476563</v>
      </c>
      <c r="S401" s="11">
        <f t="shared" si="79"/>
        <v>0</v>
      </c>
      <c r="T401" s="11">
        <f t="shared" si="80"/>
        <v>0</v>
      </c>
    </row>
    <row r="402" spans="2:20" x14ac:dyDescent="0.2">
      <c r="B402" s="16" t="s">
        <v>6</v>
      </c>
      <c r="C402" s="16">
        <v>392</v>
      </c>
      <c r="D402" s="16">
        <v>392</v>
      </c>
      <c r="E402" s="17">
        <v>0.5</v>
      </c>
      <c r="F402" s="17">
        <f t="shared" si="89"/>
        <v>0.1388888888888889</v>
      </c>
      <c r="G402" s="15">
        <f t="shared" si="90"/>
        <v>0.29166666666666669</v>
      </c>
      <c r="H402" s="15">
        <f t="shared" si="91"/>
        <v>1.05</v>
      </c>
      <c r="I402" s="11">
        <f>IF(G402&lt;0,(G402-'Coast Down Run'!H397)*-1,)</f>
        <v>0</v>
      </c>
      <c r="K402" s="11">
        <f t="shared" si="84"/>
        <v>696.79166666666674</v>
      </c>
      <c r="L402" s="11">
        <f t="shared" si="83"/>
        <v>280.94639999999998</v>
      </c>
      <c r="M402" s="11">
        <f t="shared" si="85"/>
        <v>2.0590352841041801E-2</v>
      </c>
      <c r="N402" s="11">
        <f t="shared" si="86"/>
        <v>977.75865701950784</v>
      </c>
      <c r="O402" s="11">
        <f t="shared" si="87"/>
        <v>135.79981347493165</v>
      </c>
      <c r="P402" s="11">
        <f t="shared" si="88"/>
        <v>0.13579981347493164</v>
      </c>
      <c r="Q402" s="11">
        <f t="shared" si="82"/>
        <v>1833.9248373768105</v>
      </c>
      <c r="R402" s="11">
        <f t="shared" si="81"/>
        <v>-815.09034017476563</v>
      </c>
      <c r="S402" s="11">
        <f t="shared" si="79"/>
        <v>0</v>
      </c>
      <c r="T402" s="11">
        <f t="shared" si="80"/>
        <v>0</v>
      </c>
    </row>
    <row r="403" spans="2:20" x14ac:dyDescent="0.2">
      <c r="B403" s="16" t="s">
        <v>6</v>
      </c>
      <c r="C403" s="16">
        <v>393</v>
      </c>
      <c r="D403" s="16">
        <v>393</v>
      </c>
      <c r="E403" s="17">
        <v>2.1</v>
      </c>
      <c r="F403" s="17">
        <f t="shared" si="89"/>
        <v>0.58333333333333337</v>
      </c>
      <c r="G403" s="15">
        <f t="shared" si="90"/>
        <v>0.59722222222222221</v>
      </c>
      <c r="H403" s="15">
        <f t="shared" si="91"/>
        <v>2.15</v>
      </c>
      <c r="I403" s="11">
        <f>IF(G403&lt;0,(G403-'Coast Down Run'!H398)*-1,)</f>
        <v>0</v>
      </c>
      <c r="K403" s="11">
        <f t="shared" si="84"/>
        <v>1426.7638888888889</v>
      </c>
      <c r="L403" s="11">
        <f t="shared" si="83"/>
        <v>280.94639999999998</v>
      </c>
      <c r="M403" s="11">
        <f t="shared" si="85"/>
        <v>0.36321382411597741</v>
      </c>
      <c r="N403" s="11">
        <f t="shared" si="86"/>
        <v>1708.0735027130049</v>
      </c>
      <c r="O403" s="11">
        <f t="shared" si="87"/>
        <v>996.37620991591962</v>
      </c>
      <c r="P403" s="11">
        <f t="shared" si="88"/>
        <v>0.99637620991591958</v>
      </c>
      <c r="Q403" s="11">
        <f t="shared" si="82"/>
        <v>1834.9212135867265</v>
      </c>
      <c r="R403" s="11">
        <f t="shared" si="81"/>
        <v>-815.09034017476563</v>
      </c>
      <c r="S403" s="11">
        <f t="shared" si="79"/>
        <v>0</v>
      </c>
      <c r="T403" s="11">
        <f t="shared" si="80"/>
        <v>0</v>
      </c>
    </row>
    <row r="404" spans="2:20" x14ac:dyDescent="0.2">
      <c r="B404" s="16" t="s">
        <v>6</v>
      </c>
      <c r="C404" s="16">
        <v>394</v>
      </c>
      <c r="D404" s="16">
        <v>394</v>
      </c>
      <c r="E404" s="17">
        <v>4.8</v>
      </c>
      <c r="F404" s="17">
        <f t="shared" si="89"/>
        <v>1.3333333333333333</v>
      </c>
      <c r="G404" s="15">
        <f t="shared" si="90"/>
        <v>0.86111111111111127</v>
      </c>
      <c r="H404" s="15">
        <f t="shared" si="91"/>
        <v>3.1000000000000005</v>
      </c>
      <c r="I404" s="11">
        <f>IF(G404&lt;0,(G404-'Coast Down Run'!H399)*-1,)</f>
        <v>0</v>
      </c>
      <c r="K404" s="11">
        <f t="shared" si="84"/>
        <v>2057.1944444444448</v>
      </c>
      <c r="L404" s="11">
        <f t="shared" si="83"/>
        <v>280.94639999999998</v>
      </c>
      <c r="M404" s="11">
        <f t="shared" si="85"/>
        <v>1.8976069178304122</v>
      </c>
      <c r="N404" s="11">
        <f t="shared" si="86"/>
        <v>2340.0384513622748</v>
      </c>
      <c r="O404" s="11">
        <f t="shared" si="87"/>
        <v>3120.0512684830328</v>
      </c>
      <c r="P404" s="11">
        <f t="shared" si="88"/>
        <v>3.1200512684830328</v>
      </c>
      <c r="Q404" s="11">
        <f t="shared" si="82"/>
        <v>1838.0412648552094</v>
      </c>
      <c r="R404" s="11">
        <f t="shared" si="81"/>
        <v>-815.09034017476563</v>
      </c>
      <c r="S404" s="11">
        <f t="shared" si="79"/>
        <v>0</v>
      </c>
      <c r="T404" s="11">
        <f t="shared" si="80"/>
        <v>0</v>
      </c>
    </row>
    <row r="405" spans="2:20" x14ac:dyDescent="0.2">
      <c r="B405" s="16" t="s">
        <v>6</v>
      </c>
      <c r="C405" s="16">
        <v>395</v>
      </c>
      <c r="D405" s="16">
        <v>395</v>
      </c>
      <c r="E405" s="17">
        <v>8.3000000000000007</v>
      </c>
      <c r="F405" s="17">
        <f t="shared" si="89"/>
        <v>2.3055555555555558</v>
      </c>
      <c r="G405" s="15">
        <f t="shared" si="90"/>
        <v>1.0416666666666667</v>
      </c>
      <c r="H405" s="15">
        <f t="shared" si="91"/>
        <v>3.7500000000000004</v>
      </c>
      <c r="I405" s="11">
        <f>IF(G405&lt;0,(G405-'Coast Down Run'!H400)*-1,)</f>
        <v>0</v>
      </c>
      <c r="K405" s="11">
        <f t="shared" si="84"/>
        <v>2488.541666666667</v>
      </c>
      <c r="L405" s="11">
        <f t="shared" si="83"/>
        <v>280.94639999999998</v>
      </c>
      <c r="M405" s="11">
        <f t="shared" si="85"/>
        <v>5.6738776288774799</v>
      </c>
      <c r="N405" s="11">
        <f t="shared" si="86"/>
        <v>2775.1619442955443</v>
      </c>
      <c r="O405" s="11">
        <f t="shared" si="87"/>
        <v>6398.2900382369498</v>
      </c>
      <c r="P405" s="11">
        <f t="shared" si="88"/>
        <v>6.3982900382369499</v>
      </c>
      <c r="Q405" s="11">
        <f t="shared" si="82"/>
        <v>1844.4395548934463</v>
      </c>
      <c r="R405" s="11">
        <f t="shared" si="81"/>
        <v>-815.09034017476563</v>
      </c>
      <c r="S405" s="11">
        <f t="shared" si="79"/>
        <v>0</v>
      </c>
      <c r="T405" s="11">
        <f t="shared" si="80"/>
        <v>0</v>
      </c>
    </row>
    <row r="406" spans="2:20" x14ac:dyDescent="0.2">
      <c r="B406" s="16" t="s">
        <v>6</v>
      </c>
      <c r="C406" s="16">
        <v>396</v>
      </c>
      <c r="D406" s="16">
        <v>396</v>
      </c>
      <c r="E406" s="17">
        <v>12.3</v>
      </c>
      <c r="F406" s="17">
        <f t="shared" si="89"/>
        <v>3.416666666666667</v>
      </c>
      <c r="G406" s="15">
        <f t="shared" si="90"/>
        <v>1.1527777777777779</v>
      </c>
      <c r="H406" s="15">
        <f t="shared" si="91"/>
        <v>4.1500000000000004</v>
      </c>
      <c r="I406" s="11">
        <f>IF(G406&lt;0,(G406-'Coast Down Run'!H401)*-1,)</f>
        <v>0</v>
      </c>
      <c r="K406" s="11">
        <f t="shared" si="84"/>
        <v>2753.9861111111113</v>
      </c>
      <c r="L406" s="11">
        <f t="shared" si="83"/>
        <v>280.94639999999998</v>
      </c>
      <c r="M406" s="11">
        <f t="shared" si="85"/>
        <v>12.460457925284857</v>
      </c>
      <c r="N406" s="11">
        <f t="shared" si="86"/>
        <v>3047.3929690363962</v>
      </c>
      <c r="O406" s="11">
        <f t="shared" si="87"/>
        <v>10411.925977541021</v>
      </c>
      <c r="P406" s="11">
        <f t="shared" si="88"/>
        <v>10.411925977541021</v>
      </c>
      <c r="Q406" s="11">
        <f t="shared" si="82"/>
        <v>1854.8514808709872</v>
      </c>
      <c r="R406" s="11">
        <f t="shared" si="81"/>
        <v>-815.09034017476563</v>
      </c>
      <c r="S406" s="11">
        <f t="shared" si="79"/>
        <v>0</v>
      </c>
      <c r="T406" s="11">
        <f t="shared" si="80"/>
        <v>0</v>
      </c>
    </row>
    <row r="407" spans="2:20" x14ac:dyDescent="0.2">
      <c r="B407" s="16" t="s">
        <v>6</v>
      </c>
      <c r="C407" s="16">
        <v>397</v>
      </c>
      <c r="D407" s="16">
        <v>397</v>
      </c>
      <c r="E407" s="17">
        <v>16.600000000000001</v>
      </c>
      <c r="F407" s="17">
        <f t="shared" si="89"/>
        <v>4.6111111111111116</v>
      </c>
      <c r="G407" s="15">
        <f t="shared" si="90"/>
        <v>1.1944444444444442</v>
      </c>
      <c r="H407" s="15">
        <f t="shared" si="91"/>
        <v>4.2999999999999989</v>
      </c>
      <c r="I407" s="11">
        <f>IF(G407&lt;0,(G407-'Coast Down Run'!H402)*-1,)</f>
        <v>0</v>
      </c>
      <c r="K407" s="11">
        <f t="shared" si="84"/>
        <v>2853.5277777777774</v>
      </c>
      <c r="L407" s="11">
        <f t="shared" si="83"/>
        <v>280.94639999999998</v>
      </c>
      <c r="M407" s="11">
        <f t="shared" si="85"/>
        <v>22.69551051550992</v>
      </c>
      <c r="N407" s="11">
        <f t="shared" si="86"/>
        <v>3157.169688293287</v>
      </c>
      <c r="O407" s="11">
        <f t="shared" si="87"/>
        <v>14558.060229352381</v>
      </c>
      <c r="P407" s="11">
        <f t="shared" si="88"/>
        <v>14.55806022935238</v>
      </c>
      <c r="Q407" s="11">
        <f t="shared" si="82"/>
        <v>1869.4095411003395</v>
      </c>
      <c r="R407" s="11">
        <f t="shared" si="81"/>
        <v>-815.09034017476563</v>
      </c>
      <c r="S407" s="11">
        <f t="shared" si="79"/>
        <v>0</v>
      </c>
      <c r="T407" s="11">
        <f t="shared" si="80"/>
        <v>0</v>
      </c>
    </row>
    <row r="408" spans="2:20" x14ac:dyDescent="0.2">
      <c r="B408" s="16" t="s">
        <v>6</v>
      </c>
      <c r="C408" s="16">
        <v>398</v>
      </c>
      <c r="D408" s="16">
        <v>398</v>
      </c>
      <c r="E408" s="17">
        <v>20.9</v>
      </c>
      <c r="F408" s="17">
        <f t="shared" si="89"/>
        <v>5.8055555555555554</v>
      </c>
      <c r="G408" s="15">
        <f t="shared" si="90"/>
        <v>1.0555555555555551</v>
      </c>
      <c r="H408" s="15">
        <f t="shared" si="91"/>
        <v>3.7999999999999989</v>
      </c>
      <c r="I408" s="11">
        <f>IF(G408&lt;0,(G408-'Coast Down Run'!H403)*-1,)</f>
        <v>0</v>
      </c>
      <c r="K408" s="11">
        <f t="shared" si="84"/>
        <v>2521.7222222222213</v>
      </c>
      <c r="L408" s="11">
        <f t="shared" si="83"/>
        <v>280.94639999999998</v>
      </c>
      <c r="M408" s="11">
        <f t="shared" si="85"/>
        <v>35.976288097981872</v>
      </c>
      <c r="N408" s="11">
        <f t="shared" si="86"/>
        <v>2838.6449103202031</v>
      </c>
      <c r="O408" s="11">
        <f t="shared" si="87"/>
        <v>16479.910729358955</v>
      </c>
      <c r="P408" s="11">
        <f t="shared" si="88"/>
        <v>16.479910729358956</v>
      </c>
      <c r="Q408" s="11">
        <f t="shared" si="82"/>
        <v>1885.8894518296986</v>
      </c>
      <c r="R408" s="11">
        <f t="shared" si="81"/>
        <v>-815.09034017476563</v>
      </c>
      <c r="S408" s="11">
        <f t="shared" si="79"/>
        <v>0</v>
      </c>
      <c r="T408" s="11">
        <f t="shared" si="80"/>
        <v>0</v>
      </c>
    </row>
    <row r="409" spans="2:20" x14ac:dyDescent="0.2">
      <c r="B409" s="16" t="s">
        <v>6</v>
      </c>
      <c r="C409" s="16">
        <v>399</v>
      </c>
      <c r="D409" s="16">
        <v>399</v>
      </c>
      <c r="E409" s="17">
        <v>24.2</v>
      </c>
      <c r="F409" s="17">
        <f t="shared" si="89"/>
        <v>6.7222222222222214</v>
      </c>
      <c r="G409" s="15">
        <f t="shared" si="90"/>
        <v>0.65277777777777812</v>
      </c>
      <c r="H409" s="15">
        <f t="shared" si="91"/>
        <v>2.3500000000000014</v>
      </c>
      <c r="I409" s="11">
        <f>IF(G409&lt;0,(G409-'Coast Down Run'!H404)*-1,)</f>
        <v>0</v>
      </c>
      <c r="K409" s="11">
        <f t="shared" si="84"/>
        <v>1559.486111111112</v>
      </c>
      <c r="L409" s="11">
        <f t="shared" si="83"/>
        <v>280.94639999999998</v>
      </c>
      <c r="M409" s="11">
        <f t="shared" si="85"/>
        <v>48.234136951310866</v>
      </c>
      <c r="N409" s="11">
        <f t="shared" si="86"/>
        <v>1888.6666480624228</v>
      </c>
      <c r="O409" s="11">
        <f t="shared" si="87"/>
        <v>12696.036911975174</v>
      </c>
      <c r="P409" s="11">
        <f t="shared" si="88"/>
        <v>12.696036911975174</v>
      </c>
      <c r="Q409" s="11">
        <f t="shared" si="82"/>
        <v>1898.5854887416738</v>
      </c>
      <c r="R409" s="11">
        <f t="shared" si="81"/>
        <v>-815.09034017476563</v>
      </c>
      <c r="S409" s="11">
        <f t="shared" si="79"/>
        <v>0</v>
      </c>
      <c r="T409" s="11">
        <f t="shared" si="80"/>
        <v>0</v>
      </c>
    </row>
    <row r="410" spans="2:20" x14ac:dyDescent="0.2">
      <c r="B410" s="16" t="s">
        <v>6</v>
      </c>
      <c r="C410" s="16">
        <v>400</v>
      </c>
      <c r="D410" s="16">
        <v>400</v>
      </c>
      <c r="E410" s="17">
        <v>25.6</v>
      </c>
      <c r="F410" s="17">
        <f t="shared" si="89"/>
        <v>7.1111111111111116</v>
      </c>
      <c r="G410" s="15">
        <f t="shared" si="90"/>
        <v>0.19444444444444473</v>
      </c>
      <c r="H410" s="15">
        <f t="shared" si="91"/>
        <v>0.70000000000000107</v>
      </c>
      <c r="I410" s="11">
        <f>IF(G410&lt;0,(G410-'Coast Down Run'!H405)*-1,)</f>
        <v>0</v>
      </c>
      <c r="K410" s="11">
        <f t="shared" si="84"/>
        <v>464.52777777777845</v>
      </c>
      <c r="L410" s="11">
        <f t="shared" si="83"/>
        <v>280.94639999999998</v>
      </c>
      <c r="M410" s="11">
        <f t="shared" si="85"/>
        <v>53.976374551620623</v>
      </c>
      <c r="N410" s="11">
        <f t="shared" si="86"/>
        <v>799.4505523293991</v>
      </c>
      <c r="O410" s="11">
        <f t="shared" si="87"/>
        <v>5684.9817054535051</v>
      </c>
      <c r="P410" s="11">
        <f t="shared" si="88"/>
        <v>5.684981705453505</v>
      </c>
      <c r="Q410" s="11">
        <f t="shared" si="82"/>
        <v>1904.2704704471273</v>
      </c>
      <c r="R410" s="11">
        <f t="shared" si="81"/>
        <v>-815.09034017476563</v>
      </c>
      <c r="S410" s="11">
        <f t="shared" si="79"/>
        <v>0</v>
      </c>
      <c r="T410" s="11">
        <f t="shared" si="80"/>
        <v>0</v>
      </c>
    </row>
    <row r="411" spans="2:20" x14ac:dyDescent="0.2">
      <c r="B411" s="16" t="s">
        <v>6</v>
      </c>
      <c r="C411" s="16">
        <v>401</v>
      </c>
      <c r="D411" s="16">
        <v>401</v>
      </c>
      <c r="E411" s="17">
        <v>25.6</v>
      </c>
      <c r="F411" s="17">
        <f t="shared" si="89"/>
        <v>7.1111111111111116</v>
      </c>
      <c r="G411" s="15">
        <f t="shared" si="90"/>
        <v>-9.7222222222222612E-2</v>
      </c>
      <c r="H411" s="15">
        <f t="shared" si="91"/>
        <v>-0.35000000000000142</v>
      </c>
      <c r="I411" s="11">
        <f>IF(G411&lt;0,(G411-'Coast Down Run'!H406)*-1,)</f>
        <v>9.7222222222222612E-2</v>
      </c>
      <c r="K411" s="11">
        <f t="shared" si="84"/>
        <v>-232.26388888888982</v>
      </c>
      <c r="L411" s="11">
        <f t="shared" si="83"/>
        <v>280.94639999999998</v>
      </c>
      <c r="M411" s="11">
        <f t="shared" si="85"/>
        <v>53.976374551620623</v>
      </c>
      <c r="N411" s="11">
        <f t="shared" si="86"/>
        <v>102.65888566273078</v>
      </c>
      <c r="O411" s="11">
        <f t="shared" si="87"/>
        <v>730.01874249053003</v>
      </c>
      <c r="P411" s="11">
        <f t="shared" si="88"/>
        <v>0.73001874249053</v>
      </c>
      <c r="Q411" s="11">
        <f t="shared" si="82"/>
        <v>1905.0004891896178</v>
      </c>
      <c r="R411" s="11">
        <f t="shared" si="81"/>
        <v>-815.09034017476563</v>
      </c>
      <c r="S411" s="11">
        <f t="shared" si="79"/>
        <v>0</v>
      </c>
      <c r="T411" s="11">
        <f t="shared" si="80"/>
        <v>0</v>
      </c>
    </row>
    <row r="412" spans="2:20" x14ac:dyDescent="0.2">
      <c r="B412" s="16" t="s">
        <v>6</v>
      </c>
      <c r="C412" s="16">
        <v>402</v>
      </c>
      <c r="D412" s="16">
        <v>402</v>
      </c>
      <c r="E412" s="17">
        <v>24.9</v>
      </c>
      <c r="F412" s="17">
        <f t="shared" si="89"/>
        <v>6.9166666666666661</v>
      </c>
      <c r="G412" s="15">
        <f t="shared" si="90"/>
        <v>-0.31944444444444453</v>
      </c>
      <c r="H412" s="15">
        <f t="shared" si="91"/>
        <v>-1.1500000000000004</v>
      </c>
      <c r="I412" s="11">
        <f>IF(G412&lt;0,(G412-'Coast Down Run'!H407)*-1,)</f>
        <v>0.31944444444444453</v>
      </c>
      <c r="K412" s="11">
        <f t="shared" si="84"/>
        <v>-763.15277777777794</v>
      </c>
      <c r="L412" s="11">
        <f t="shared" si="83"/>
        <v>280.94639999999998</v>
      </c>
      <c r="M412" s="11">
        <f t="shared" si="85"/>
        <v>51.064898659897295</v>
      </c>
      <c r="N412" s="11">
        <f t="shared" si="86"/>
        <v>-431.14147911788064</v>
      </c>
      <c r="O412" s="11">
        <f t="shared" si="87"/>
        <v>-2982.0618972320076</v>
      </c>
      <c r="P412" s="11">
        <f t="shared" si="88"/>
        <v>-2.9820618972320077</v>
      </c>
      <c r="Q412" s="11">
        <f t="shared" si="82"/>
        <v>1905.0004891896178</v>
      </c>
      <c r="R412" s="11">
        <f t="shared" si="81"/>
        <v>-818.07240207199766</v>
      </c>
      <c r="S412" s="11">
        <f t="shared" si="79"/>
        <v>2.9820618972320077</v>
      </c>
      <c r="T412" s="11">
        <f t="shared" si="80"/>
        <v>3.9805671706334569</v>
      </c>
    </row>
    <row r="413" spans="2:20" x14ac:dyDescent="0.2">
      <c r="B413" s="16" t="s">
        <v>6</v>
      </c>
      <c r="C413" s="16">
        <v>403</v>
      </c>
      <c r="D413" s="16">
        <v>403</v>
      </c>
      <c r="E413" s="17">
        <v>23.3</v>
      </c>
      <c r="F413" s="17">
        <f t="shared" si="89"/>
        <v>6.4722222222222223</v>
      </c>
      <c r="G413" s="15">
        <f t="shared" si="90"/>
        <v>-0.45833333333333293</v>
      </c>
      <c r="H413" s="15">
        <f t="shared" si="91"/>
        <v>-1.6499999999999986</v>
      </c>
      <c r="I413" s="11">
        <f>IF(G413&lt;0,(G413-'Coast Down Run'!H408)*-1,)</f>
        <v>0.45833333333333293</v>
      </c>
      <c r="K413" s="11">
        <f t="shared" si="84"/>
        <v>-1094.9583333333323</v>
      </c>
      <c r="L413" s="11">
        <f t="shared" si="83"/>
        <v>280.94639999999998</v>
      </c>
      <c r="M413" s="11">
        <f t="shared" si="85"/>
        <v>44.713186615492738</v>
      </c>
      <c r="N413" s="11">
        <f t="shared" si="86"/>
        <v>-769.29874671783955</v>
      </c>
      <c r="O413" s="11">
        <f t="shared" si="87"/>
        <v>-4979.0724440349059</v>
      </c>
      <c r="P413" s="11">
        <f t="shared" si="88"/>
        <v>-4.9790724440349061</v>
      </c>
      <c r="Q413" s="11">
        <f t="shared" si="82"/>
        <v>1905.0004891896178</v>
      </c>
      <c r="R413" s="11">
        <f t="shared" si="81"/>
        <v>-823.05147451603261</v>
      </c>
      <c r="S413" s="11">
        <f t="shared" si="79"/>
        <v>4.9790724440349061</v>
      </c>
      <c r="T413" s="11">
        <f t="shared" si="80"/>
        <v>8.5977762390593799</v>
      </c>
    </row>
    <row r="414" spans="2:20" x14ac:dyDescent="0.2">
      <c r="B414" s="16" t="s">
        <v>6</v>
      </c>
      <c r="C414" s="16">
        <v>404</v>
      </c>
      <c r="D414" s="16">
        <v>404</v>
      </c>
      <c r="E414" s="17">
        <v>21.6</v>
      </c>
      <c r="F414" s="17">
        <f t="shared" si="89"/>
        <v>6</v>
      </c>
      <c r="G414" s="15">
        <f t="shared" si="90"/>
        <v>-0.43055555555555575</v>
      </c>
      <c r="H414" s="15">
        <f t="shared" si="91"/>
        <v>-1.5500000000000007</v>
      </c>
      <c r="I414" s="11">
        <f>IF(G414&lt;0,(G414-'Coast Down Run'!H409)*-1,)</f>
        <v>0.43055555555555575</v>
      </c>
      <c r="K414" s="11">
        <f t="shared" si="84"/>
        <v>-1028.5972222222226</v>
      </c>
      <c r="L414" s="11">
        <f t="shared" si="83"/>
        <v>280.94639999999998</v>
      </c>
      <c r="M414" s="11">
        <f t="shared" si="85"/>
        <v>38.426540086065849</v>
      </c>
      <c r="N414" s="11">
        <f t="shared" si="86"/>
        <v>-709.22428213615672</v>
      </c>
      <c r="O414" s="11">
        <f t="shared" si="87"/>
        <v>-4255.3456928169398</v>
      </c>
      <c r="P414" s="11">
        <f t="shared" si="88"/>
        <v>-4.25534569281694</v>
      </c>
      <c r="Q414" s="11">
        <f t="shared" si="82"/>
        <v>1905.0004891896178</v>
      </c>
      <c r="R414" s="11">
        <f t="shared" si="81"/>
        <v>-827.30682020884956</v>
      </c>
      <c r="S414" s="11">
        <f t="shared" si="79"/>
        <v>4.25534569281694</v>
      </c>
      <c r="T414" s="11">
        <f t="shared" si="80"/>
        <v>12.542559614429678</v>
      </c>
    </row>
    <row r="415" spans="2:20" x14ac:dyDescent="0.2">
      <c r="B415" s="16" t="s">
        <v>6</v>
      </c>
      <c r="C415" s="16">
        <v>405</v>
      </c>
      <c r="D415" s="16">
        <v>405</v>
      </c>
      <c r="E415" s="17">
        <v>20.2</v>
      </c>
      <c r="F415" s="17">
        <f t="shared" si="89"/>
        <v>5.6111111111111107</v>
      </c>
      <c r="G415" s="15">
        <f t="shared" si="90"/>
        <v>-0.40277777777777807</v>
      </c>
      <c r="H415" s="15">
        <f t="shared" si="91"/>
        <v>-1.4500000000000011</v>
      </c>
      <c r="I415" s="11">
        <f>IF(G415&lt;0,(G415-'Coast Down Run'!H410)*-1,)</f>
        <v>0.40277777777777807</v>
      </c>
      <c r="K415" s="11">
        <f t="shared" si="84"/>
        <v>-962.23611111111177</v>
      </c>
      <c r="L415" s="11">
        <f t="shared" si="83"/>
        <v>280.94639999999998</v>
      </c>
      <c r="M415" s="11">
        <f t="shared" si="85"/>
        <v>33.606750293034779</v>
      </c>
      <c r="N415" s="11">
        <f t="shared" si="86"/>
        <v>-647.68296081807694</v>
      </c>
      <c r="O415" s="11">
        <f t="shared" si="87"/>
        <v>-3634.2210579236535</v>
      </c>
      <c r="P415" s="11">
        <f t="shared" si="88"/>
        <v>-3.6342210579236536</v>
      </c>
      <c r="Q415" s="11">
        <f t="shared" si="82"/>
        <v>1905.0004891896178</v>
      </c>
      <c r="R415" s="11">
        <f t="shared" si="81"/>
        <v>-830.94104126677325</v>
      </c>
      <c r="S415" s="11">
        <f t="shared" si="79"/>
        <v>3.6342210579236536</v>
      </c>
      <c r="T415" s="11">
        <f t="shared" si="80"/>
        <v>16.312860251192564</v>
      </c>
    </row>
    <row r="416" spans="2:20" x14ac:dyDescent="0.2">
      <c r="B416" s="16" t="s">
        <v>6</v>
      </c>
      <c r="C416" s="16">
        <v>406</v>
      </c>
      <c r="D416" s="16">
        <v>406</v>
      </c>
      <c r="E416" s="17">
        <v>18.7</v>
      </c>
      <c r="F416" s="17">
        <f t="shared" si="89"/>
        <v>5.1944444444444438</v>
      </c>
      <c r="G416" s="15">
        <f t="shared" si="90"/>
        <v>-0.44444444444444431</v>
      </c>
      <c r="H416" s="15">
        <f t="shared" si="91"/>
        <v>-1.5999999999999996</v>
      </c>
      <c r="I416" s="11">
        <f>IF(G416&lt;0,(G416-'Coast Down Run'!H411)*-1,)</f>
        <v>0.44444444444444431</v>
      </c>
      <c r="K416" s="11">
        <f t="shared" si="84"/>
        <v>-1061.7777777777774</v>
      </c>
      <c r="L416" s="11">
        <f t="shared" si="83"/>
        <v>280.94639999999998</v>
      </c>
      <c r="M416" s="11">
        <f t="shared" si="85"/>
        <v>28.800961939935618</v>
      </c>
      <c r="N416" s="11">
        <f t="shared" si="86"/>
        <v>-752.0304158378417</v>
      </c>
      <c r="O416" s="11">
        <f t="shared" si="87"/>
        <v>-3906.3802156021216</v>
      </c>
      <c r="P416" s="11">
        <f t="shared" si="88"/>
        <v>-3.9063802156021215</v>
      </c>
      <c r="Q416" s="11">
        <f t="shared" si="82"/>
        <v>1905.0004891896178</v>
      </c>
      <c r="R416" s="11">
        <f t="shared" si="81"/>
        <v>-834.84742148237535</v>
      </c>
      <c r="S416" s="11">
        <f t="shared" si="79"/>
        <v>3.9063802156021215</v>
      </c>
      <c r="T416" s="11">
        <f t="shared" si="80"/>
        <v>20.210165733587921</v>
      </c>
    </row>
    <row r="417" spans="2:20" x14ac:dyDescent="0.2">
      <c r="B417" s="16" t="s">
        <v>6</v>
      </c>
      <c r="C417" s="16">
        <v>407</v>
      </c>
      <c r="D417" s="16">
        <v>407</v>
      </c>
      <c r="E417" s="17">
        <v>17</v>
      </c>
      <c r="F417" s="17">
        <f t="shared" si="89"/>
        <v>4.7222222222222223</v>
      </c>
      <c r="G417" s="15">
        <f t="shared" si="90"/>
        <v>-0.47222222222222199</v>
      </c>
      <c r="H417" s="15">
        <f t="shared" si="91"/>
        <v>-1.6999999999999993</v>
      </c>
      <c r="I417" s="11">
        <f>IF(G417&lt;0,(G417-'Coast Down Run'!H412)*-1,)</f>
        <v>0.47222222222222199</v>
      </c>
      <c r="K417" s="11">
        <f t="shared" si="84"/>
        <v>-1128.1388888888882</v>
      </c>
      <c r="L417" s="11">
        <f t="shared" si="83"/>
        <v>280.94639999999998</v>
      </c>
      <c r="M417" s="11">
        <f t="shared" si="85"/>
        <v>23.802447884244319</v>
      </c>
      <c r="N417" s="11">
        <f t="shared" si="86"/>
        <v>-823.39004100464388</v>
      </c>
      <c r="O417" s="11">
        <f t="shared" si="87"/>
        <v>-3888.2307491885963</v>
      </c>
      <c r="P417" s="11">
        <f t="shared" si="88"/>
        <v>-3.8882307491885961</v>
      </c>
      <c r="Q417" s="11">
        <f t="shared" si="82"/>
        <v>1905.0004891896178</v>
      </c>
      <c r="R417" s="11">
        <f t="shared" si="81"/>
        <v>-838.7356522315639</v>
      </c>
      <c r="S417" s="11">
        <f t="shared" si="79"/>
        <v>3.8882307491885961</v>
      </c>
      <c r="T417" s="11">
        <f t="shared" si="80"/>
        <v>23.490543100317019</v>
      </c>
    </row>
    <row r="418" spans="2:20" x14ac:dyDescent="0.2">
      <c r="B418" s="16" t="s">
        <v>6</v>
      </c>
      <c r="C418" s="16">
        <v>408</v>
      </c>
      <c r="D418" s="16">
        <v>408</v>
      </c>
      <c r="E418" s="17">
        <v>15.3</v>
      </c>
      <c r="F418" s="17">
        <f t="shared" si="89"/>
        <v>4.25</v>
      </c>
      <c r="G418" s="15">
        <f t="shared" si="90"/>
        <v>-0.38888888888888895</v>
      </c>
      <c r="H418" s="15">
        <f t="shared" si="91"/>
        <v>-1.4000000000000004</v>
      </c>
      <c r="I418" s="11">
        <f>IF(G418&lt;0,(G418-'Coast Down Run'!H413)*-1,)</f>
        <v>0.38888888888888895</v>
      </c>
      <c r="K418" s="11">
        <f t="shared" si="84"/>
        <v>-929.05555555555566</v>
      </c>
      <c r="L418" s="11">
        <f t="shared" si="83"/>
        <v>280.94639999999998</v>
      </c>
      <c r="M418" s="11">
        <f t="shared" si="85"/>
        <v>19.279982786237898</v>
      </c>
      <c r="N418" s="11">
        <f t="shared" si="86"/>
        <v>-628.82917276931767</v>
      </c>
      <c r="O418" s="11">
        <f t="shared" si="87"/>
        <v>-2672.5239842696001</v>
      </c>
      <c r="P418" s="11">
        <f t="shared" si="88"/>
        <v>-2.6725239842696</v>
      </c>
      <c r="Q418" s="11">
        <f t="shared" si="82"/>
        <v>1905.0004891896178</v>
      </c>
      <c r="R418" s="11">
        <f t="shared" si="81"/>
        <v>-841.40817621583346</v>
      </c>
      <c r="S418" s="11">
        <f t="shared" si="79"/>
        <v>2.6725239842696</v>
      </c>
      <c r="T418" s="11">
        <f t="shared" si="80"/>
        <v>25.156114970732702</v>
      </c>
    </row>
    <row r="419" spans="2:20" x14ac:dyDescent="0.2">
      <c r="B419" s="16" t="s">
        <v>6</v>
      </c>
      <c r="C419" s="16">
        <v>409</v>
      </c>
      <c r="D419" s="16">
        <v>409</v>
      </c>
      <c r="E419" s="17">
        <v>14.2</v>
      </c>
      <c r="F419" s="17">
        <f t="shared" si="89"/>
        <v>3.9444444444444442</v>
      </c>
      <c r="G419" s="15">
        <f t="shared" si="90"/>
        <v>-0.19444444444444448</v>
      </c>
      <c r="H419" s="15">
        <f t="shared" si="91"/>
        <v>-0.70000000000000018</v>
      </c>
      <c r="I419" s="11">
        <f>IF(G419&lt;0,(G419-'Coast Down Run'!H414)*-1,)</f>
        <v>0.19444444444444448</v>
      </c>
      <c r="K419" s="11">
        <f t="shared" si="84"/>
        <v>-464.52777777777783</v>
      </c>
      <c r="L419" s="11">
        <f t="shared" si="83"/>
        <v>280.94639999999998</v>
      </c>
      <c r="M419" s="11">
        <f t="shared" si="85"/>
        <v>16.607354987470671</v>
      </c>
      <c r="N419" s="11">
        <f t="shared" si="86"/>
        <v>-166.97402279030717</v>
      </c>
      <c r="O419" s="11">
        <f t="shared" si="87"/>
        <v>-658.61975656176719</v>
      </c>
      <c r="P419" s="11">
        <f t="shared" si="88"/>
        <v>-0.65861975656176719</v>
      </c>
      <c r="Q419" s="11">
        <f t="shared" si="82"/>
        <v>1905.0004891896178</v>
      </c>
      <c r="R419" s="11">
        <f t="shared" si="81"/>
        <v>-842.0667959723952</v>
      </c>
      <c r="S419" s="11">
        <f t="shared" si="79"/>
        <v>0.65861975656176719</v>
      </c>
      <c r="T419" s="11">
        <f t="shared" si="80"/>
        <v>25.485424849013587</v>
      </c>
    </row>
    <row r="420" spans="2:20" x14ac:dyDescent="0.2">
      <c r="B420" s="16" t="s">
        <v>6</v>
      </c>
      <c r="C420" s="16">
        <v>410</v>
      </c>
      <c r="D420" s="16">
        <v>410</v>
      </c>
      <c r="E420" s="17">
        <v>13.9</v>
      </c>
      <c r="F420" s="17">
        <f t="shared" si="89"/>
        <v>3.8611111111111112</v>
      </c>
      <c r="G420" s="15">
        <f t="shared" si="90"/>
        <v>-2.7777777777777679E-2</v>
      </c>
      <c r="H420" s="15">
        <f t="shared" si="91"/>
        <v>-9.9999999999999645E-2</v>
      </c>
      <c r="I420" s="11">
        <f>IF(G420&lt;0,(G420-'Coast Down Run'!H415)*-1,)</f>
        <v>2.7777777777777679E-2</v>
      </c>
      <c r="K420" s="11">
        <f t="shared" si="84"/>
        <v>-66.361111111110873</v>
      </c>
      <c r="L420" s="11">
        <f t="shared" si="83"/>
        <v>280.94639999999998</v>
      </c>
      <c r="M420" s="11">
        <f t="shared" si="85"/>
        <v>15.913048289670744</v>
      </c>
      <c r="N420" s="11">
        <f t="shared" si="86"/>
        <v>230.49833717855986</v>
      </c>
      <c r="O420" s="11">
        <f t="shared" si="87"/>
        <v>889.97969077277287</v>
      </c>
      <c r="P420" s="11">
        <f t="shared" si="88"/>
        <v>0.88997969077277284</v>
      </c>
      <c r="Q420" s="11">
        <f t="shared" si="82"/>
        <v>1905.8904688803907</v>
      </c>
      <c r="R420" s="11">
        <f t="shared" si="81"/>
        <v>-842.0667959723952</v>
      </c>
      <c r="S420" s="11">
        <f t="shared" si="79"/>
        <v>0</v>
      </c>
      <c r="T420" s="11">
        <f t="shared" si="80"/>
        <v>0</v>
      </c>
    </row>
    <row r="421" spans="2:20" x14ac:dyDescent="0.2">
      <c r="B421" s="16" t="s">
        <v>6</v>
      </c>
      <c r="C421" s="16">
        <v>411</v>
      </c>
      <c r="D421" s="16">
        <v>411</v>
      </c>
      <c r="E421" s="17">
        <v>14</v>
      </c>
      <c r="F421" s="17">
        <f t="shared" si="89"/>
        <v>3.8888888888888888</v>
      </c>
      <c r="G421" s="15">
        <f t="shared" si="90"/>
        <v>4.1666666666666519E-2</v>
      </c>
      <c r="H421" s="15">
        <f t="shared" si="91"/>
        <v>0.14999999999999947</v>
      </c>
      <c r="I421" s="11">
        <f>IF(G421&lt;0,(G421-'Coast Down Run'!H416)*-1,)</f>
        <v>0</v>
      </c>
      <c r="K421" s="11">
        <f t="shared" si="84"/>
        <v>99.541666666666316</v>
      </c>
      <c r="L421" s="11">
        <f t="shared" si="83"/>
        <v>280.94639999999998</v>
      </c>
      <c r="M421" s="11">
        <f t="shared" si="85"/>
        <v>16.14283662737677</v>
      </c>
      <c r="N421" s="11">
        <f t="shared" si="86"/>
        <v>396.63090329404309</v>
      </c>
      <c r="O421" s="11">
        <f t="shared" si="87"/>
        <v>1542.4535128101675</v>
      </c>
      <c r="P421" s="11">
        <f t="shared" si="88"/>
        <v>1.5424535128101675</v>
      </c>
      <c r="Q421" s="11">
        <f t="shared" si="82"/>
        <v>1907.4329223932009</v>
      </c>
      <c r="R421" s="11">
        <f t="shared" si="81"/>
        <v>-842.0667959723952</v>
      </c>
      <c r="S421" s="11">
        <f t="shared" si="79"/>
        <v>0</v>
      </c>
      <c r="T421" s="11">
        <f t="shared" si="80"/>
        <v>0</v>
      </c>
    </row>
    <row r="422" spans="2:20" x14ac:dyDescent="0.2">
      <c r="B422" s="16" t="s">
        <v>6</v>
      </c>
      <c r="C422" s="16">
        <v>412</v>
      </c>
      <c r="D422" s="16">
        <v>412</v>
      </c>
      <c r="E422" s="17">
        <v>14.2</v>
      </c>
      <c r="F422" s="17">
        <f t="shared" si="89"/>
        <v>3.9444444444444442</v>
      </c>
      <c r="G422" s="15">
        <f t="shared" si="90"/>
        <v>6.9444444444444448E-2</v>
      </c>
      <c r="H422" s="15">
        <f t="shared" si="91"/>
        <v>0.25</v>
      </c>
      <c r="I422" s="11">
        <f>IF(G422&lt;0,(G422-'Coast Down Run'!H417)*-1,)</f>
        <v>0</v>
      </c>
      <c r="K422" s="11">
        <f t="shared" si="84"/>
        <v>165.90277777777777</v>
      </c>
      <c r="L422" s="11">
        <f t="shared" si="83"/>
        <v>280.94639999999998</v>
      </c>
      <c r="M422" s="11">
        <f t="shared" si="85"/>
        <v>16.607354987470671</v>
      </c>
      <c r="N422" s="11">
        <f t="shared" si="86"/>
        <v>463.45653276524843</v>
      </c>
      <c r="O422" s="11">
        <f t="shared" si="87"/>
        <v>1828.0785459073686</v>
      </c>
      <c r="P422" s="11">
        <f t="shared" si="88"/>
        <v>1.8280785459073685</v>
      </c>
      <c r="Q422" s="11">
        <f t="shared" si="82"/>
        <v>1909.2610009391083</v>
      </c>
      <c r="R422" s="11">
        <f t="shared" si="81"/>
        <v>-842.0667959723952</v>
      </c>
      <c r="S422" s="11">
        <f t="shared" si="79"/>
        <v>0</v>
      </c>
      <c r="T422" s="11">
        <f t="shared" si="80"/>
        <v>0</v>
      </c>
    </row>
    <row r="423" spans="2:20" x14ac:dyDescent="0.2">
      <c r="B423" s="16" t="s">
        <v>6</v>
      </c>
      <c r="C423" s="16">
        <v>413</v>
      </c>
      <c r="D423" s="16">
        <v>413</v>
      </c>
      <c r="E423" s="17">
        <v>14.5</v>
      </c>
      <c r="F423" s="17">
        <f t="shared" si="89"/>
        <v>4.0277777777777777</v>
      </c>
      <c r="G423" s="15">
        <f t="shared" si="90"/>
        <v>9.7222222222222363E-2</v>
      </c>
      <c r="H423" s="15">
        <f t="shared" si="91"/>
        <v>0.35000000000000053</v>
      </c>
      <c r="I423" s="11">
        <f>IF(G423&lt;0,(G423-'Coast Down Run'!H418)*-1,)</f>
        <v>0</v>
      </c>
      <c r="K423" s="11">
        <f t="shared" si="84"/>
        <v>232.26388888888923</v>
      </c>
      <c r="L423" s="11">
        <f t="shared" si="83"/>
        <v>280.94639999999998</v>
      </c>
      <c r="M423" s="11">
        <f t="shared" si="85"/>
        <v>17.316486739316154</v>
      </c>
      <c r="N423" s="11">
        <f t="shared" si="86"/>
        <v>530.52677562820531</v>
      </c>
      <c r="O423" s="11">
        <f t="shared" si="87"/>
        <v>2136.8439573913824</v>
      </c>
      <c r="P423" s="11">
        <f t="shared" si="88"/>
        <v>2.1368439573913824</v>
      </c>
      <c r="Q423" s="11">
        <f t="shared" si="82"/>
        <v>1911.3978448964997</v>
      </c>
      <c r="R423" s="11">
        <f t="shared" si="81"/>
        <v>-842.0667959723952</v>
      </c>
      <c r="S423" s="11">
        <f t="shared" si="79"/>
        <v>0</v>
      </c>
      <c r="T423" s="11">
        <f t="shared" si="80"/>
        <v>0</v>
      </c>
    </row>
    <row r="424" spans="2:20" x14ac:dyDescent="0.2">
      <c r="B424" s="16" t="s">
        <v>6</v>
      </c>
      <c r="C424" s="16">
        <v>414</v>
      </c>
      <c r="D424" s="16">
        <v>414</v>
      </c>
      <c r="E424" s="17">
        <v>14.9</v>
      </c>
      <c r="F424" s="17">
        <f t="shared" si="89"/>
        <v>4.1388888888888893</v>
      </c>
      <c r="G424" s="15">
        <f t="shared" si="90"/>
        <v>0.19444444444444448</v>
      </c>
      <c r="H424" s="15">
        <f t="shared" si="91"/>
        <v>0.70000000000000018</v>
      </c>
      <c r="I424" s="11">
        <f>IF(G424&lt;0,(G424-'Coast Down Run'!H419)*-1,)</f>
        <v>0</v>
      </c>
      <c r="K424" s="11">
        <f t="shared" si="84"/>
        <v>464.52777777777783</v>
      </c>
      <c r="L424" s="11">
        <f t="shared" si="83"/>
        <v>280.94639999999998</v>
      </c>
      <c r="M424" s="11">
        <f t="shared" si="85"/>
        <v>18.285056936958764</v>
      </c>
      <c r="N424" s="11">
        <f t="shared" si="86"/>
        <v>763.75923471473664</v>
      </c>
      <c r="O424" s="11">
        <f t="shared" si="87"/>
        <v>3161.1146103471046</v>
      </c>
      <c r="P424" s="11">
        <f t="shared" si="88"/>
        <v>3.1611146103471048</v>
      </c>
      <c r="Q424" s="11">
        <f t="shared" si="82"/>
        <v>1914.5589595068468</v>
      </c>
      <c r="R424" s="11">
        <f t="shared" si="81"/>
        <v>-842.0667959723952</v>
      </c>
      <c r="S424" s="11">
        <f t="shared" si="79"/>
        <v>0</v>
      </c>
      <c r="T424" s="11">
        <f t="shared" si="80"/>
        <v>0</v>
      </c>
    </row>
    <row r="425" spans="2:20" x14ac:dyDescent="0.2">
      <c r="B425" s="16" t="s">
        <v>6</v>
      </c>
      <c r="C425" s="16">
        <v>415</v>
      </c>
      <c r="D425" s="16">
        <v>415</v>
      </c>
      <c r="E425" s="17">
        <v>15.9</v>
      </c>
      <c r="F425" s="17">
        <f t="shared" si="89"/>
        <v>4.416666666666667</v>
      </c>
      <c r="G425" s="15">
        <f t="shared" si="90"/>
        <v>0.34722222222222199</v>
      </c>
      <c r="H425" s="15">
        <f t="shared" si="91"/>
        <v>1.2499999999999991</v>
      </c>
      <c r="I425" s="11">
        <f>IF(G425&lt;0,(G425-'Coast Down Run'!H420)*-1,)</f>
        <v>0</v>
      </c>
      <c r="K425" s="11">
        <f t="shared" si="84"/>
        <v>829.51388888888835</v>
      </c>
      <c r="L425" s="11">
        <f t="shared" si="83"/>
        <v>280.94639999999998</v>
      </c>
      <c r="M425" s="11">
        <f t="shared" si="85"/>
        <v>20.821788406975113</v>
      </c>
      <c r="N425" s="11">
        <f t="shared" si="86"/>
        <v>1131.2820772958635</v>
      </c>
      <c r="O425" s="11">
        <f t="shared" si="87"/>
        <v>4996.495841390064</v>
      </c>
      <c r="P425" s="11">
        <f t="shared" si="88"/>
        <v>4.9964958413900638</v>
      </c>
      <c r="Q425" s="11">
        <f t="shared" si="82"/>
        <v>1919.5554553482368</v>
      </c>
      <c r="R425" s="11">
        <f t="shared" si="81"/>
        <v>-842.0667959723952</v>
      </c>
      <c r="S425" s="11">
        <f t="shared" si="79"/>
        <v>0</v>
      </c>
      <c r="T425" s="11">
        <f t="shared" si="80"/>
        <v>0</v>
      </c>
    </row>
    <row r="426" spans="2:20" x14ac:dyDescent="0.2">
      <c r="B426" s="16" t="s">
        <v>6</v>
      </c>
      <c r="C426" s="16">
        <v>416</v>
      </c>
      <c r="D426" s="16">
        <v>416</v>
      </c>
      <c r="E426" s="17">
        <v>17.399999999999999</v>
      </c>
      <c r="F426" s="17">
        <f t="shared" si="89"/>
        <v>4.833333333333333</v>
      </c>
      <c r="G426" s="15">
        <f t="shared" si="90"/>
        <v>0.38888888888888873</v>
      </c>
      <c r="H426" s="15">
        <f t="shared" si="91"/>
        <v>1.3999999999999995</v>
      </c>
      <c r="I426" s="11">
        <f>IF(G426&lt;0,(G426-'Coast Down Run'!H421)*-1,)</f>
        <v>0</v>
      </c>
      <c r="K426" s="11">
        <f t="shared" si="84"/>
        <v>929.0555555555552</v>
      </c>
      <c r="L426" s="11">
        <f t="shared" si="83"/>
        <v>280.94639999999998</v>
      </c>
      <c r="M426" s="11">
        <f t="shared" si="85"/>
        <v>24.935740904615258</v>
      </c>
      <c r="N426" s="11">
        <f t="shared" si="86"/>
        <v>1234.9376964601704</v>
      </c>
      <c r="O426" s="11">
        <f t="shared" si="87"/>
        <v>5968.8655328908235</v>
      </c>
      <c r="P426" s="11">
        <f t="shared" si="88"/>
        <v>5.9688655328908231</v>
      </c>
      <c r="Q426" s="11">
        <f t="shared" si="82"/>
        <v>1925.5243208811276</v>
      </c>
      <c r="R426" s="11">
        <f t="shared" si="81"/>
        <v>-842.0667959723952</v>
      </c>
      <c r="S426" s="11">
        <f t="shared" si="79"/>
        <v>0</v>
      </c>
      <c r="T426" s="11">
        <f t="shared" si="80"/>
        <v>0</v>
      </c>
    </row>
    <row r="427" spans="2:20" x14ac:dyDescent="0.2">
      <c r="B427" s="16" t="s">
        <v>6</v>
      </c>
      <c r="C427" s="16">
        <v>417</v>
      </c>
      <c r="D427" s="16">
        <v>417</v>
      </c>
      <c r="E427" s="17">
        <v>18.7</v>
      </c>
      <c r="F427" s="17">
        <f t="shared" si="89"/>
        <v>5.1944444444444438</v>
      </c>
      <c r="G427" s="15">
        <f t="shared" si="90"/>
        <v>0.23611111111111149</v>
      </c>
      <c r="H427" s="15">
        <f t="shared" si="91"/>
        <v>0.85000000000000142</v>
      </c>
      <c r="I427" s="11">
        <f>IF(G427&lt;0,(G427-'Coast Down Run'!H422)*-1,)</f>
        <v>0</v>
      </c>
      <c r="K427" s="11">
        <f t="shared" si="84"/>
        <v>564.06944444444537</v>
      </c>
      <c r="L427" s="11">
        <f t="shared" si="83"/>
        <v>280.94639999999998</v>
      </c>
      <c r="M427" s="11">
        <f t="shared" si="85"/>
        <v>28.800961939935618</v>
      </c>
      <c r="N427" s="11">
        <f t="shared" si="86"/>
        <v>873.81680638438093</v>
      </c>
      <c r="O427" s="11">
        <f t="shared" si="87"/>
        <v>4538.9928553855334</v>
      </c>
      <c r="P427" s="11">
        <f t="shared" si="88"/>
        <v>4.5389928553855334</v>
      </c>
      <c r="Q427" s="11">
        <f t="shared" si="82"/>
        <v>1930.063313736513</v>
      </c>
      <c r="R427" s="11">
        <f t="shared" si="81"/>
        <v>-842.0667959723952</v>
      </c>
      <c r="S427" s="11">
        <f t="shared" si="79"/>
        <v>0</v>
      </c>
      <c r="T427" s="11">
        <f t="shared" si="80"/>
        <v>0</v>
      </c>
    </row>
    <row r="428" spans="2:20" x14ac:dyDescent="0.2">
      <c r="B428" s="16" t="s">
        <v>6</v>
      </c>
      <c r="C428" s="16">
        <v>418</v>
      </c>
      <c r="D428" s="16">
        <v>418</v>
      </c>
      <c r="E428" s="17">
        <v>19.100000000000001</v>
      </c>
      <c r="F428" s="17">
        <f t="shared" si="89"/>
        <v>5.3055555555555562</v>
      </c>
      <c r="G428" s="15">
        <f t="shared" si="90"/>
        <v>1.3888888888889086E-2</v>
      </c>
      <c r="H428" s="15">
        <f t="shared" si="91"/>
        <v>5.0000000000000711E-2</v>
      </c>
      <c r="I428" s="11">
        <f>IF(G428&lt;0,(G428-'Coast Down Run'!H423)*-1,)</f>
        <v>0</v>
      </c>
      <c r="K428" s="11">
        <f t="shared" si="84"/>
        <v>33.180555555556026</v>
      </c>
      <c r="L428" s="11">
        <f t="shared" si="83"/>
        <v>280.94639999999998</v>
      </c>
      <c r="M428" s="11">
        <f t="shared" si="85"/>
        <v>30.046266479761844</v>
      </c>
      <c r="N428" s="11">
        <f t="shared" si="86"/>
        <v>344.17322203531791</v>
      </c>
      <c r="O428" s="11">
        <f t="shared" si="87"/>
        <v>1826.030150242937</v>
      </c>
      <c r="P428" s="11">
        <f t="shared" si="88"/>
        <v>1.826030150242937</v>
      </c>
      <c r="Q428" s="11">
        <f t="shared" si="82"/>
        <v>1931.889343886756</v>
      </c>
      <c r="R428" s="11">
        <f t="shared" si="81"/>
        <v>-842.0667959723952</v>
      </c>
      <c r="S428" s="11">
        <f t="shared" si="79"/>
        <v>0</v>
      </c>
      <c r="T428" s="11">
        <f t="shared" si="80"/>
        <v>0</v>
      </c>
    </row>
    <row r="429" spans="2:20" x14ac:dyDescent="0.2">
      <c r="B429" s="16" t="s">
        <v>6</v>
      </c>
      <c r="C429" s="16">
        <v>419</v>
      </c>
      <c r="D429" s="16">
        <v>419</v>
      </c>
      <c r="E429" s="17">
        <v>18.8</v>
      </c>
      <c r="F429" s="17">
        <f t="shared" si="89"/>
        <v>5.2222222222222223</v>
      </c>
      <c r="G429" s="15">
        <f t="shared" si="90"/>
        <v>-0.20833333333333331</v>
      </c>
      <c r="H429" s="15">
        <f t="shared" si="91"/>
        <v>-0.75</v>
      </c>
      <c r="I429" s="11">
        <f>IF(G429&lt;0,(G429-'Coast Down Run'!H424)*-1,)</f>
        <v>0.20833333333333331</v>
      </c>
      <c r="K429" s="11">
        <f t="shared" si="84"/>
        <v>-497.70833333333331</v>
      </c>
      <c r="L429" s="11">
        <f t="shared" si="83"/>
        <v>280.94639999999998</v>
      </c>
      <c r="M429" s="11">
        <f t="shared" si="85"/>
        <v>29.109817232551254</v>
      </c>
      <c r="N429" s="11">
        <f t="shared" si="86"/>
        <v>-187.65211610078208</v>
      </c>
      <c r="O429" s="11">
        <f t="shared" si="87"/>
        <v>-979.96105074852869</v>
      </c>
      <c r="P429" s="11">
        <f t="shared" si="88"/>
        <v>-0.97996105074852868</v>
      </c>
      <c r="Q429" s="11">
        <f t="shared" si="82"/>
        <v>1931.889343886756</v>
      </c>
      <c r="R429" s="11">
        <f t="shared" si="81"/>
        <v>-843.04675702314375</v>
      </c>
      <c r="S429" s="11">
        <f t="shared" si="79"/>
        <v>0.97996105074852868</v>
      </c>
      <c r="T429" s="11">
        <f t="shared" si="80"/>
        <v>1.525235873333961</v>
      </c>
    </row>
    <row r="430" spans="2:20" x14ac:dyDescent="0.2">
      <c r="B430" s="16" t="s">
        <v>6</v>
      </c>
      <c r="C430" s="16">
        <v>420</v>
      </c>
      <c r="D430" s="16">
        <v>420</v>
      </c>
      <c r="E430" s="17">
        <v>17.600000000000001</v>
      </c>
      <c r="F430" s="17">
        <f t="shared" si="89"/>
        <v>4.8888888888888893</v>
      </c>
      <c r="G430" s="15">
        <f t="shared" si="90"/>
        <v>-0.30555555555555547</v>
      </c>
      <c r="H430" s="15">
        <f t="shared" si="91"/>
        <v>-1.0999999999999996</v>
      </c>
      <c r="I430" s="11">
        <f>IF(G430&lt;0,(G430-'Coast Down Run'!H425)*-1,)</f>
        <v>0.30555555555555547</v>
      </c>
      <c r="K430" s="11">
        <f t="shared" si="84"/>
        <v>-729.97222222222206</v>
      </c>
      <c r="L430" s="11">
        <f t="shared" si="83"/>
        <v>280.94639999999998</v>
      </c>
      <c r="M430" s="11">
        <f t="shared" si="85"/>
        <v>25.512270784164436</v>
      </c>
      <c r="N430" s="11">
        <f t="shared" si="86"/>
        <v>-423.51355143805762</v>
      </c>
      <c r="O430" s="11">
        <f t="shared" si="87"/>
        <v>-2070.5106959193931</v>
      </c>
      <c r="P430" s="11">
        <f t="shared" si="88"/>
        <v>-2.0705106959193933</v>
      </c>
      <c r="Q430" s="11">
        <f t="shared" si="82"/>
        <v>1931.889343886756</v>
      </c>
      <c r="R430" s="11">
        <f t="shared" si="81"/>
        <v>-845.11726771906319</v>
      </c>
      <c r="S430" s="11">
        <f t="shared" si="79"/>
        <v>2.0705106959193933</v>
      </c>
      <c r="T430" s="11">
        <f t="shared" si="80"/>
        <v>2.9314225263705547</v>
      </c>
    </row>
    <row r="431" spans="2:20" x14ac:dyDescent="0.2">
      <c r="B431" s="16" t="s">
        <v>6</v>
      </c>
      <c r="C431" s="16">
        <v>421</v>
      </c>
      <c r="D431" s="16">
        <v>421</v>
      </c>
      <c r="E431" s="17">
        <v>16.600000000000001</v>
      </c>
      <c r="F431" s="17">
        <f t="shared" si="89"/>
        <v>4.6111111111111116</v>
      </c>
      <c r="G431" s="15">
        <f t="shared" si="90"/>
        <v>-0.19444444444444473</v>
      </c>
      <c r="H431" s="15">
        <f t="shared" si="91"/>
        <v>-0.70000000000000107</v>
      </c>
      <c r="I431" s="11">
        <f>IF(G431&lt;0,(G431-'Coast Down Run'!H426)*-1,)</f>
        <v>0.19444444444444473</v>
      </c>
      <c r="K431" s="11">
        <f t="shared" si="84"/>
        <v>-464.52777777777845</v>
      </c>
      <c r="L431" s="11">
        <f t="shared" si="83"/>
        <v>280.94639999999998</v>
      </c>
      <c r="M431" s="11">
        <f t="shared" si="85"/>
        <v>22.69551051550992</v>
      </c>
      <c r="N431" s="11">
        <f t="shared" si="86"/>
        <v>-160.88586726226856</v>
      </c>
      <c r="O431" s="11">
        <f t="shared" si="87"/>
        <v>-741.86261015379398</v>
      </c>
      <c r="P431" s="11">
        <f t="shared" si="88"/>
        <v>-0.74186261015379396</v>
      </c>
      <c r="Q431" s="11">
        <f t="shared" si="82"/>
        <v>1931.889343886756</v>
      </c>
      <c r="R431" s="11">
        <f t="shared" si="81"/>
        <v>-845.85913032921701</v>
      </c>
      <c r="S431" s="11">
        <f t="shared" si="79"/>
        <v>0.74186261015379396</v>
      </c>
      <c r="T431" s="11">
        <f t="shared" si="80"/>
        <v>3.3023538314474514</v>
      </c>
    </row>
    <row r="432" spans="2:20" x14ac:dyDescent="0.2">
      <c r="B432" s="16" t="s">
        <v>6</v>
      </c>
      <c r="C432" s="16">
        <v>422</v>
      </c>
      <c r="D432" s="16">
        <v>422</v>
      </c>
      <c r="E432" s="17">
        <v>16.2</v>
      </c>
      <c r="F432" s="17">
        <f t="shared" si="89"/>
        <v>4.5</v>
      </c>
      <c r="G432" s="15">
        <f t="shared" si="90"/>
        <v>-2.7777777777778172E-2</v>
      </c>
      <c r="H432" s="15">
        <f t="shared" si="91"/>
        <v>-0.10000000000000142</v>
      </c>
      <c r="I432" s="11">
        <f>IF(G432&lt;0,(G432-'Coast Down Run'!H427)*-1,)</f>
        <v>2.7777777777778172E-2</v>
      </c>
      <c r="K432" s="11">
        <f t="shared" si="84"/>
        <v>-66.361111111112052</v>
      </c>
      <c r="L432" s="11">
        <f t="shared" si="83"/>
        <v>280.94639999999998</v>
      </c>
      <c r="M432" s="11">
        <f t="shared" si="85"/>
        <v>21.614928798412038</v>
      </c>
      <c r="N432" s="11">
        <f t="shared" si="86"/>
        <v>236.20021768729998</v>
      </c>
      <c r="O432" s="11">
        <f t="shared" si="87"/>
        <v>1062.90097959285</v>
      </c>
      <c r="P432" s="11">
        <f t="shared" si="88"/>
        <v>1.0629009795928501</v>
      </c>
      <c r="Q432" s="11">
        <f t="shared" si="82"/>
        <v>1932.9522448663488</v>
      </c>
      <c r="R432" s="11">
        <f t="shared" si="81"/>
        <v>-845.85913032921701</v>
      </c>
      <c r="S432" s="11">
        <f t="shared" si="79"/>
        <v>0</v>
      </c>
      <c r="T432" s="11">
        <f t="shared" si="80"/>
        <v>0</v>
      </c>
    </row>
    <row r="433" spans="2:20" x14ac:dyDescent="0.2">
      <c r="B433" s="16" t="s">
        <v>6</v>
      </c>
      <c r="C433" s="16">
        <v>423</v>
      </c>
      <c r="D433" s="16">
        <v>423</v>
      </c>
      <c r="E433" s="17">
        <v>16.399999999999999</v>
      </c>
      <c r="F433" s="17">
        <f t="shared" si="89"/>
        <v>4.5555555555555554</v>
      </c>
      <c r="G433" s="15">
        <f t="shared" si="90"/>
        <v>0.1388888888888889</v>
      </c>
      <c r="H433" s="15">
        <f t="shared" si="91"/>
        <v>0.5</v>
      </c>
      <c r="I433" s="11">
        <f>IF(G433&lt;0,(G433-'Coast Down Run'!H428)*-1,)</f>
        <v>0</v>
      </c>
      <c r="K433" s="11">
        <f t="shared" si="84"/>
        <v>331.80555555555554</v>
      </c>
      <c r="L433" s="11">
        <f t="shared" si="83"/>
        <v>280.94639999999998</v>
      </c>
      <c r="M433" s="11">
        <f t="shared" si="85"/>
        <v>22.151925200506408</v>
      </c>
      <c r="N433" s="11">
        <f t="shared" si="86"/>
        <v>634.90388075606188</v>
      </c>
      <c r="O433" s="11">
        <f t="shared" si="87"/>
        <v>2892.3399012220598</v>
      </c>
      <c r="P433" s="11">
        <f t="shared" si="88"/>
        <v>2.8923399012220599</v>
      </c>
      <c r="Q433" s="11">
        <f t="shared" si="82"/>
        <v>1935.844584767571</v>
      </c>
      <c r="R433" s="11">
        <f t="shared" si="81"/>
        <v>-845.85913032921701</v>
      </c>
      <c r="S433" s="11">
        <f t="shared" ref="S433:S496" si="92">IF(P433&lt;0,P433*-1,)</f>
        <v>0</v>
      </c>
      <c r="T433" s="11">
        <f t="shared" ref="T433:T496" si="93">IF(S433&gt;0,T432+((S433+S434)/2*(C434-C433)),0)</f>
        <v>0</v>
      </c>
    </row>
    <row r="434" spans="2:20" x14ac:dyDescent="0.2">
      <c r="B434" s="16" t="s">
        <v>6</v>
      </c>
      <c r="C434" s="16">
        <v>424</v>
      </c>
      <c r="D434" s="16">
        <v>424</v>
      </c>
      <c r="E434" s="17">
        <v>17.2</v>
      </c>
      <c r="F434" s="17">
        <f t="shared" si="89"/>
        <v>4.7777777777777777</v>
      </c>
      <c r="G434" s="15">
        <f t="shared" si="90"/>
        <v>0.37500000000000039</v>
      </c>
      <c r="H434" s="15">
        <f t="shared" si="91"/>
        <v>1.3500000000000014</v>
      </c>
      <c r="I434" s="11">
        <f>IF(G434&lt;0,(G434-'Coast Down Run'!H429)*-1,)</f>
        <v>0</v>
      </c>
      <c r="K434" s="11">
        <f t="shared" si="84"/>
        <v>895.87500000000091</v>
      </c>
      <c r="L434" s="11">
        <f t="shared" si="83"/>
        <v>280.94639999999998</v>
      </c>
      <c r="M434" s="11">
        <f t="shared" si="85"/>
        <v>24.365799937975222</v>
      </c>
      <c r="N434" s="11">
        <f t="shared" si="86"/>
        <v>1201.1871999379762</v>
      </c>
      <c r="O434" s="11">
        <f t="shared" si="87"/>
        <v>5739.0055108147753</v>
      </c>
      <c r="P434" s="11">
        <f t="shared" si="88"/>
        <v>5.7390055108147751</v>
      </c>
      <c r="Q434" s="11">
        <f t="shared" si="82"/>
        <v>1941.5835902783858</v>
      </c>
      <c r="R434" s="11">
        <f t="shared" si="81"/>
        <v>-845.85913032921701</v>
      </c>
      <c r="S434" s="11">
        <f t="shared" si="92"/>
        <v>0</v>
      </c>
      <c r="T434" s="11">
        <f t="shared" si="93"/>
        <v>0</v>
      </c>
    </row>
    <row r="435" spans="2:20" x14ac:dyDescent="0.2">
      <c r="B435" s="16" t="s">
        <v>6</v>
      </c>
      <c r="C435" s="16">
        <v>425</v>
      </c>
      <c r="D435" s="16">
        <v>425</v>
      </c>
      <c r="E435" s="17">
        <v>19.100000000000001</v>
      </c>
      <c r="F435" s="17">
        <f t="shared" si="89"/>
        <v>5.3055555555555562</v>
      </c>
      <c r="G435" s="15">
        <f t="shared" si="90"/>
        <v>0.75000000000000022</v>
      </c>
      <c r="H435" s="15">
        <f t="shared" si="91"/>
        <v>2.7000000000000011</v>
      </c>
      <c r="I435" s="11">
        <f>IF(G435&lt;0,(G435-'Coast Down Run'!H430)*-1,)</f>
        <v>0</v>
      </c>
      <c r="K435" s="11">
        <f t="shared" si="84"/>
        <v>1791.7500000000005</v>
      </c>
      <c r="L435" s="11">
        <f t="shared" si="83"/>
        <v>280.94639999999998</v>
      </c>
      <c r="M435" s="11">
        <f t="shared" si="85"/>
        <v>30.046266479761844</v>
      </c>
      <c r="N435" s="11">
        <f t="shared" si="86"/>
        <v>2102.7426664797622</v>
      </c>
      <c r="O435" s="11">
        <f t="shared" si="87"/>
        <v>11156.218036045406</v>
      </c>
      <c r="P435" s="11">
        <f t="shared" si="88"/>
        <v>11.156218036045406</v>
      </c>
      <c r="Q435" s="11">
        <f t="shared" si="82"/>
        <v>1952.7398083144312</v>
      </c>
      <c r="R435" s="11">
        <f t="shared" si="81"/>
        <v>-845.85913032921701</v>
      </c>
      <c r="S435" s="11">
        <f t="shared" si="92"/>
        <v>0</v>
      </c>
      <c r="T435" s="11">
        <f t="shared" si="93"/>
        <v>0</v>
      </c>
    </row>
    <row r="436" spans="2:20" x14ac:dyDescent="0.2">
      <c r="B436" s="16" t="s">
        <v>6</v>
      </c>
      <c r="C436" s="16">
        <v>426</v>
      </c>
      <c r="D436" s="16">
        <v>426</v>
      </c>
      <c r="E436" s="17">
        <v>22.6</v>
      </c>
      <c r="F436" s="17">
        <f t="shared" si="89"/>
        <v>6.2777777777777777</v>
      </c>
      <c r="G436" s="15">
        <f t="shared" si="90"/>
        <v>1.1527777777777775</v>
      </c>
      <c r="H436" s="15">
        <f t="shared" si="91"/>
        <v>4.1499999999999986</v>
      </c>
      <c r="I436" s="11">
        <f>IF(G436&lt;0,(G436-'Coast Down Run'!H431)*-1,)</f>
        <v>0</v>
      </c>
      <c r="K436" s="11">
        <f t="shared" si="84"/>
        <v>2753.9861111111104</v>
      </c>
      <c r="L436" s="11">
        <f t="shared" si="83"/>
        <v>280.94639999999998</v>
      </c>
      <c r="M436" s="11">
        <f t="shared" si="85"/>
        <v>42.066914468362036</v>
      </c>
      <c r="N436" s="11">
        <f t="shared" si="86"/>
        <v>3076.9994255794722</v>
      </c>
      <c r="O436" s="11">
        <f t="shared" si="87"/>
        <v>19316.718616137798</v>
      </c>
      <c r="P436" s="11">
        <f t="shared" si="88"/>
        <v>19.316718616137798</v>
      </c>
      <c r="Q436" s="11">
        <f t="shared" si="82"/>
        <v>1972.0565269305691</v>
      </c>
      <c r="R436" s="11">
        <f t="shared" si="81"/>
        <v>-845.85913032921701</v>
      </c>
      <c r="S436" s="11">
        <f t="shared" si="92"/>
        <v>0</v>
      </c>
      <c r="T436" s="11">
        <f t="shared" si="93"/>
        <v>0</v>
      </c>
    </row>
    <row r="437" spans="2:20" x14ac:dyDescent="0.2">
      <c r="B437" s="16" t="s">
        <v>6</v>
      </c>
      <c r="C437" s="16">
        <v>427</v>
      </c>
      <c r="D437" s="16">
        <v>427</v>
      </c>
      <c r="E437" s="17">
        <v>27.4</v>
      </c>
      <c r="F437" s="17">
        <f t="shared" si="89"/>
        <v>7.6111111111111107</v>
      </c>
      <c r="G437" s="15">
        <f t="shared" si="90"/>
        <v>1.25</v>
      </c>
      <c r="H437" s="15">
        <f t="shared" si="91"/>
        <v>4.5</v>
      </c>
      <c r="I437" s="11">
        <f>IF(G437&lt;0,(G437-'Coast Down Run'!H432)*-1,)</f>
        <v>0</v>
      </c>
      <c r="K437" s="11">
        <f t="shared" si="84"/>
        <v>2986.25</v>
      </c>
      <c r="L437" s="11">
        <f t="shared" si="83"/>
        <v>280.94639999999998</v>
      </c>
      <c r="M437" s="11">
        <f t="shared" si="85"/>
        <v>61.83365319576216</v>
      </c>
      <c r="N437" s="11">
        <f t="shared" si="86"/>
        <v>3329.0300531957619</v>
      </c>
      <c r="O437" s="11">
        <f t="shared" si="87"/>
        <v>25337.617627101074</v>
      </c>
      <c r="P437" s="11">
        <f t="shared" si="88"/>
        <v>25.337617627101075</v>
      </c>
      <c r="Q437" s="11">
        <f t="shared" si="82"/>
        <v>1997.3941445576702</v>
      </c>
      <c r="R437" s="11">
        <f t="shared" si="81"/>
        <v>-845.85913032921701</v>
      </c>
      <c r="S437" s="11">
        <f t="shared" si="92"/>
        <v>0</v>
      </c>
      <c r="T437" s="11">
        <f t="shared" si="93"/>
        <v>0</v>
      </c>
    </row>
    <row r="438" spans="2:20" x14ac:dyDescent="0.2">
      <c r="B438" s="16" t="s">
        <v>6</v>
      </c>
      <c r="C438" s="16">
        <v>428</v>
      </c>
      <c r="D438" s="16">
        <v>428</v>
      </c>
      <c r="E438" s="17">
        <v>31.6</v>
      </c>
      <c r="F438" s="17">
        <f t="shared" si="89"/>
        <v>8.7777777777777786</v>
      </c>
      <c r="G438" s="15">
        <f t="shared" si="90"/>
        <v>0.83333333333333326</v>
      </c>
      <c r="H438" s="15">
        <f t="shared" si="91"/>
        <v>3</v>
      </c>
      <c r="I438" s="11">
        <f>IF(G438&lt;0,(G438-'Coast Down Run'!H433)*-1,)</f>
        <v>0</v>
      </c>
      <c r="K438" s="11">
        <f t="shared" si="84"/>
        <v>1990.8333333333333</v>
      </c>
      <c r="L438" s="11">
        <f t="shared" si="83"/>
        <v>280.94639999999998</v>
      </c>
      <c r="M438" s="11">
        <f t="shared" si="85"/>
        <v>82.242810931802808</v>
      </c>
      <c r="N438" s="11">
        <f t="shared" si="86"/>
        <v>2354.0225442651363</v>
      </c>
      <c r="O438" s="11">
        <f t="shared" si="87"/>
        <v>20663.086777438421</v>
      </c>
      <c r="P438" s="11">
        <f t="shared" si="88"/>
        <v>20.663086777438419</v>
      </c>
      <c r="Q438" s="11">
        <f t="shared" si="82"/>
        <v>2018.0572313351086</v>
      </c>
      <c r="R438" s="11">
        <f t="shared" si="81"/>
        <v>-845.85913032921701</v>
      </c>
      <c r="S438" s="11">
        <f t="shared" si="92"/>
        <v>0</v>
      </c>
      <c r="T438" s="11">
        <f t="shared" si="93"/>
        <v>0</v>
      </c>
    </row>
    <row r="439" spans="2:20" x14ac:dyDescent="0.2">
      <c r="B439" s="16" t="s">
        <v>6</v>
      </c>
      <c r="C439" s="16">
        <v>429</v>
      </c>
      <c r="D439" s="16">
        <v>429</v>
      </c>
      <c r="E439" s="17">
        <v>33.4</v>
      </c>
      <c r="F439" s="17">
        <f t="shared" si="89"/>
        <v>9.2777777777777768</v>
      </c>
      <c r="G439" s="15">
        <f t="shared" si="90"/>
        <v>0.26388888888888867</v>
      </c>
      <c r="H439" s="15">
        <f t="shared" si="91"/>
        <v>0.94999999999999929</v>
      </c>
      <c r="I439" s="11">
        <f>IF(G439&lt;0,(G439-'Coast Down Run'!H434)*-1,)</f>
        <v>0</v>
      </c>
      <c r="K439" s="11">
        <f t="shared" si="84"/>
        <v>630.43055555555509</v>
      </c>
      <c r="L439" s="11">
        <f t="shared" si="83"/>
        <v>280.94639999999998</v>
      </c>
      <c r="M439" s="11">
        <f t="shared" si="85"/>
        <v>91.879096061410337</v>
      </c>
      <c r="N439" s="11">
        <f t="shared" si="86"/>
        <v>1003.2560516169654</v>
      </c>
      <c r="O439" s="11">
        <f t="shared" si="87"/>
        <v>9307.9867011129554</v>
      </c>
      <c r="P439" s="11">
        <f t="shared" si="88"/>
        <v>9.3079867011129558</v>
      </c>
      <c r="Q439" s="11">
        <f t="shared" si="82"/>
        <v>2027.3652180362214</v>
      </c>
      <c r="R439" s="11">
        <f t="shared" si="81"/>
        <v>-845.85913032921701</v>
      </c>
      <c r="S439" s="11">
        <f t="shared" si="92"/>
        <v>0</v>
      </c>
      <c r="T439" s="11">
        <f t="shared" si="93"/>
        <v>0</v>
      </c>
    </row>
    <row r="440" spans="2:20" x14ac:dyDescent="0.2">
      <c r="B440" s="16" t="s">
        <v>6</v>
      </c>
      <c r="C440" s="16">
        <v>430</v>
      </c>
      <c r="D440" s="16">
        <v>430</v>
      </c>
      <c r="E440" s="17">
        <v>33.5</v>
      </c>
      <c r="F440" s="17">
        <f t="shared" si="89"/>
        <v>9.3055555555555554</v>
      </c>
      <c r="G440" s="15">
        <f t="shared" si="90"/>
        <v>-8.3333333333333523E-2</v>
      </c>
      <c r="H440" s="15">
        <f t="shared" si="91"/>
        <v>-0.30000000000000071</v>
      </c>
      <c r="I440" s="11">
        <f>IF(G440&lt;0,(G440-'Coast Down Run'!H435)*-1,)</f>
        <v>8.3333333333333523E-2</v>
      </c>
      <c r="K440" s="11">
        <f t="shared" si="84"/>
        <v>-199.0833333333338</v>
      </c>
      <c r="L440" s="11">
        <f t="shared" si="83"/>
        <v>280.94639999999998</v>
      </c>
      <c r="M440" s="11">
        <f t="shared" si="85"/>
        <v>92.430093903436628</v>
      </c>
      <c r="N440" s="11">
        <f t="shared" si="86"/>
        <v>174.29316057010283</v>
      </c>
      <c r="O440" s="11">
        <f t="shared" si="87"/>
        <v>1621.8946886384567</v>
      </c>
      <c r="P440" s="11">
        <f t="shared" si="88"/>
        <v>1.6218946886384566</v>
      </c>
      <c r="Q440" s="11">
        <f t="shared" si="82"/>
        <v>2028.9871127248598</v>
      </c>
      <c r="R440" s="11">
        <f t="shared" si="81"/>
        <v>-845.85913032921701</v>
      </c>
      <c r="S440" s="11">
        <f t="shared" si="92"/>
        <v>0</v>
      </c>
      <c r="T440" s="11">
        <f t="shared" si="93"/>
        <v>0</v>
      </c>
    </row>
    <row r="441" spans="2:20" x14ac:dyDescent="0.2">
      <c r="B441" s="16" t="s">
        <v>6</v>
      </c>
      <c r="C441" s="16">
        <v>431</v>
      </c>
      <c r="D441" s="16">
        <v>431</v>
      </c>
      <c r="E441" s="17">
        <v>32.799999999999997</v>
      </c>
      <c r="F441" s="17">
        <f t="shared" si="89"/>
        <v>9.1111111111111107</v>
      </c>
      <c r="G441" s="15">
        <f t="shared" si="90"/>
        <v>-0.2222222222222224</v>
      </c>
      <c r="H441" s="15">
        <f t="shared" si="91"/>
        <v>-0.80000000000000071</v>
      </c>
      <c r="I441" s="11">
        <f>IF(G441&lt;0,(G441-'Coast Down Run'!H436)*-1,)</f>
        <v>0.2222222222222224</v>
      </c>
      <c r="K441" s="11">
        <f t="shared" si="84"/>
        <v>-530.88888888888937</v>
      </c>
      <c r="L441" s="11">
        <f t="shared" si="83"/>
        <v>280.94639999999998</v>
      </c>
      <c r="M441" s="11">
        <f t="shared" si="85"/>
        <v>88.607700802025633</v>
      </c>
      <c r="N441" s="11">
        <f t="shared" si="86"/>
        <v>-161.33478808686374</v>
      </c>
      <c r="O441" s="11">
        <f t="shared" si="87"/>
        <v>-1469.9391803469807</v>
      </c>
      <c r="P441" s="11">
        <f t="shared" si="88"/>
        <v>-1.4699391803469808</v>
      </c>
      <c r="Q441" s="11">
        <f t="shared" si="82"/>
        <v>2028.9871127248598</v>
      </c>
      <c r="R441" s="11">
        <f t="shared" si="81"/>
        <v>-847.32906950956396</v>
      </c>
      <c r="S441" s="11">
        <f t="shared" si="92"/>
        <v>1.4699391803469808</v>
      </c>
      <c r="T441" s="11">
        <f t="shared" si="93"/>
        <v>1.3240125605526347</v>
      </c>
    </row>
    <row r="442" spans="2:20" x14ac:dyDescent="0.2">
      <c r="B442" s="16" t="s">
        <v>6</v>
      </c>
      <c r="C442" s="16">
        <v>432</v>
      </c>
      <c r="D442" s="16">
        <v>432</v>
      </c>
      <c r="E442" s="17">
        <v>31.9</v>
      </c>
      <c r="F442" s="17">
        <f t="shared" si="89"/>
        <v>8.8611111111111107</v>
      </c>
      <c r="G442" s="15">
        <f t="shared" si="90"/>
        <v>-0.20833333333333284</v>
      </c>
      <c r="H442" s="15">
        <f t="shared" si="91"/>
        <v>-0.74999999999999822</v>
      </c>
      <c r="I442" s="11">
        <f>IF(G442&lt;0,(G442-'Coast Down Run'!H437)*-1,)</f>
        <v>0.20833333333333284</v>
      </c>
      <c r="K442" s="11">
        <f t="shared" si="84"/>
        <v>-497.70833333333218</v>
      </c>
      <c r="L442" s="11">
        <f t="shared" si="83"/>
        <v>280.94639999999998</v>
      </c>
      <c r="M442" s="11">
        <f t="shared" si="85"/>
        <v>83.811795818290179</v>
      </c>
      <c r="N442" s="11">
        <f t="shared" si="86"/>
        <v>-132.950137515042</v>
      </c>
      <c r="O442" s="11">
        <f t="shared" si="87"/>
        <v>-1178.0859407582889</v>
      </c>
      <c r="P442" s="11">
        <f t="shared" si="88"/>
        <v>-1.1780859407582889</v>
      </c>
      <c r="Q442" s="11">
        <f t="shared" si="82"/>
        <v>2028.9871127248598</v>
      </c>
      <c r="R442" s="11">
        <f t="shared" si="81"/>
        <v>-848.50715545032222</v>
      </c>
      <c r="S442" s="11">
        <f t="shared" si="92"/>
        <v>1.1780859407582889</v>
      </c>
      <c r="T442" s="11">
        <f t="shared" si="93"/>
        <v>1.9130555309317792</v>
      </c>
    </row>
    <row r="443" spans="2:20" x14ac:dyDescent="0.2">
      <c r="B443" s="16" t="s">
        <v>6</v>
      </c>
      <c r="C443" s="16">
        <v>433</v>
      </c>
      <c r="D443" s="16">
        <v>433</v>
      </c>
      <c r="E443" s="17">
        <v>31.3</v>
      </c>
      <c r="F443" s="17">
        <f t="shared" si="89"/>
        <v>8.6944444444444446</v>
      </c>
      <c r="G443" s="15">
        <f t="shared" si="90"/>
        <v>-0.11111111111111072</v>
      </c>
      <c r="H443" s="15">
        <f t="shared" si="91"/>
        <v>-0.39999999999999858</v>
      </c>
      <c r="I443" s="11">
        <f>IF(G443&lt;0,(G443-'Coast Down Run'!H438)*-1,)</f>
        <v>0.11111111111111072</v>
      </c>
      <c r="K443" s="11">
        <f t="shared" si="84"/>
        <v>-265.44444444444349</v>
      </c>
      <c r="L443" s="11">
        <f t="shared" si="83"/>
        <v>280.94639999999998</v>
      </c>
      <c r="M443" s="11">
        <f t="shared" si="85"/>
        <v>80.688651099360968</v>
      </c>
      <c r="N443" s="11">
        <f t="shared" si="86"/>
        <v>96.19060665491746</v>
      </c>
      <c r="O443" s="11">
        <f t="shared" si="87"/>
        <v>836.32388563858797</v>
      </c>
      <c r="P443" s="11">
        <f t="shared" si="88"/>
        <v>0.83632388563858795</v>
      </c>
      <c r="Q443" s="11">
        <f t="shared" si="82"/>
        <v>2029.8234366104984</v>
      </c>
      <c r="R443" s="11">
        <f t="shared" si="81"/>
        <v>-848.50715545032222</v>
      </c>
      <c r="S443" s="11">
        <f t="shared" si="92"/>
        <v>0</v>
      </c>
      <c r="T443" s="11">
        <f t="shared" si="93"/>
        <v>0</v>
      </c>
    </row>
    <row r="444" spans="2:20" x14ac:dyDescent="0.2">
      <c r="B444" s="16" t="s">
        <v>6</v>
      </c>
      <c r="C444" s="16">
        <v>434</v>
      </c>
      <c r="D444" s="16">
        <v>434</v>
      </c>
      <c r="E444" s="17">
        <v>31.1</v>
      </c>
      <c r="F444" s="17">
        <f t="shared" si="89"/>
        <v>8.6388888888888893</v>
      </c>
      <c r="G444" s="15">
        <f t="shared" si="90"/>
        <v>-9.7222222222222127E-2</v>
      </c>
      <c r="H444" s="15">
        <f t="shared" si="91"/>
        <v>-0.34999999999999964</v>
      </c>
      <c r="I444" s="11">
        <f>IF(G444&lt;0,(G444-'Coast Down Run'!H439)*-1,)</f>
        <v>9.7222222222222127E-2</v>
      </c>
      <c r="K444" s="11">
        <f t="shared" si="84"/>
        <v>-232.26388888888866</v>
      </c>
      <c r="L444" s="11">
        <f t="shared" si="83"/>
        <v>280.94639999999998</v>
      </c>
      <c r="M444" s="11">
        <f t="shared" si="85"/>
        <v>79.660780685536167</v>
      </c>
      <c r="N444" s="11">
        <f t="shared" si="86"/>
        <v>128.34329179664749</v>
      </c>
      <c r="O444" s="11">
        <f t="shared" si="87"/>
        <v>1108.7434374654827</v>
      </c>
      <c r="P444" s="11">
        <f t="shared" si="88"/>
        <v>1.1087434374654828</v>
      </c>
      <c r="Q444" s="11">
        <f t="shared" si="82"/>
        <v>2030.932180047964</v>
      </c>
      <c r="R444" s="11">
        <f t="shared" ref="R444:R507" si="94">IF(P444&lt;0,R443+P444,R443)</f>
        <v>-848.50715545032222</v>
      </c>
      <c r="S444" s="11">
        <f t="shared" si="92"/>
        <v>0</v>
      </c>
      <c r="T444" s="11">
        <f t="shared" si="93"/>
        <v>0</v>
      </c>
    </row>
    <row r="445" spans="2:20" x14ac:dyDescent="0.2">
      <c r="B445" s="16" t="s">
        <v>6</v>
      </c>
      <c r="C445" s="16">
        <v>435</v>
      </c>
      <c r="D445" s="16">
        <v>435</v>
      </c>
      <c r="E445" s="17">
        <v>30.6</v>
      </c>
      <c r="F445" s="17">
        <f t="shared" si="89"/>
        <v>8.5</v>
      </c>
      <c r="G445" s="15">
        <f t="shared" si="90"/>
        <v>-0.26388888888888917</v>
      </c>
      <c r="H445" s="15">
        <f t="shared" si="91"/>
        <v>-0.95000000000000107</v>
      </c>
      <c r="I445" s="11">
        <f>IF(G445&lt;0,(G445-'Coast Down Run'!H440)*-1,)</f>
        <v>0.26388888888888917</v>
      </c>
      <c r="K445" s="11">
        <f t="shared" si="84"/>
        <v>-630.43055555555623</v>
      </c>
      <c r="L445" s="11">
        <f t="shared" si="83"/>
        <v>280.94639999999998</v>
      </c>
      <c r="M445" s="11">
        <f t="shared" si="85"/>
        <v>77.119931144951593</v>
      </c>
      <c r="N445" s="11">
        <f t="shared" si="86"/>
        <v>-272.36422441060466</v>
      </c>
      <c r="O445" s="11">
        <f t="shared" si="87"/>
        <v>-2315.0959074901398</v>
      </c>
      <c r="P445" s="11">
        <f t="shared" si="88"/>
        <v>-2.3150959074901398</v>
      </c>
      <c r="Q445" s="11">
        <f t="shared" si="82"/>
        <v>2030.932180047964</v>
      </c>
      <c r="R445" s="11">
        <f t="shared" si="94"/>
        <v>-850.82225135781232</v>
      </c>
      <c r="S445" s="11">
        <f t="shared" si="92"/>
        <v>2.3150959074901398</v>
      </c>
      <c r="T445" s="11">
        <f t="shared" si="93"/>
        <v>4.9814121870962946</v>
      </c>
    </row>
    <row r="446" spans="2:20" x14ac:dyDescent="0.2">
      <c r="B446" s="16" t="s">
        <v>6</v>
      </c>
      <c r="C446" s="16">
        <v>436</v>
      </c>
      <c r="D446" s="16">
        <v>436</v>
      </c>
      <c r="E446" s="17">
        <v>29.2</v>
      </c>
      <c r="F446" s="17">
        <f t="shared" si="89"/>
        <v>8.1111111111111107</v>
      </c>
      <c r="G446" s="15">
        <f t="shared" si="90"/>
        <v>-0.54166666666666696</v>
      </c>
      <c r="H446" s="15">
        <f t="shared" si="91"/>
        <v>-1.9500000000000011</v>
      </c>
      <c r="I446" s="11">
        <f>IF(G446&lt;0,(G446-'Coast Down Run'!H441)*-1,)</f>
        <v>0.54166666666666696</v>
      </c>
      <c r="K446" s="11">
        <f t="shared" si="84"/>
        <v>-1294.0416666666674</v>
      </c>
      <c r="L446" s="11">
        <f t="shared" si="83"/>
        <v>280.94639999999998</v>
      </c>
      <c r="M446" s="11">
        <f t="shared" si="85"/>
        <v>70.224633785543503</v>
      </c>
      <c r="N446" s="11">
        <f t="shared" si="86"/>
        <v>-942.87063288112392</v>
      </c>
      <c r="O446" s="11">
        <f t="shared" si="87"/>
        <v>-7647.7284667024496</v>
      </c>
      <c r="P446" s="11">
        <f t="shared" si="88"/>
        <v>-7.6477284667024499</v>
      </c>
      <c r="Q446" s="11">
        <f t="shared" ref="Q446:Q509" si="95">IF(P446&gt;0,Q445+P446,Q445)</f>
        <v>2030.932180047964</v>
      </c>
      <c r="R446" s="11">
        <f t="shared" si="94"/>
        <v>-858.46997982451478</v>
      </c>
      <c r="S446" s="11">
        <f t="shared" si="92"/>
        <v>7.6477284667024499</v>
      </c>
      <c r="T446" s="11">
        <f t="shared" si="93"/>
        <v>15.174462845149053</v>
      </c>
    </row>
    <row r="447" spans="2:20" x14ac:dyDescent="0.2">
      <c r="B447" s="16" t="s">
        <v>6</v>
      </c>
      <c r="C447" s="16">
        <v>437</v>
      </c>
      <c r="D447" s="16">
        <v>437</v>
      </c>
      <c r="E447" s="17">
        <v>26.7</v>
      </c>
      <c r="F447" s="17">
        <f t="shared" si="89"/>
        <v>7.4166666666666661</v>
      </c>
      <c r="G447" s="15">
        <f t="shared" si="90"/>
        <v>-0.86111111111111094</v>
      </c>
      <c r="H447" s="15">
        <f t="shared" si="91"/>
        <v>-3.0999999999999996</v>
      </c>
      <c r="I447" s="11">
        <f>IF(G447&lt;0,(G447-'Coast Down Run'!H442)*-1,)</f>
        <v>0.86111111111111094</v>
      </c>
      <c r="K447" s="11">
        <f t="shared" si="84"/>
        <v>-2057.1944444444439</v>
      </c>
      <c r="L447" s="11">
        <f t="shared" si="83"/>
        <v>280.94639999999998</v>
      </c>
      <c r="M447" s="11">
        <f t="shared" si="85"/>
        <v>58.714626547401146</v>
      </c>
      <c r="N447" s="11">
        <f t="shared" si="86"/>
        <v>-1717.5334178970427</v>
      </c>
      <c r="O447" s="11">
        <f t="shared" si="87"/>
        <v>-12738.372849403066</v>
      </c>
      <c r="P447" s="11">
        <f t="shared" si="88"/>
        <v>-12.738372849403065</v>
      </c>
      <c r="Q447" s="11">
        <f t="shared" si="95"/>
        <v>2030.932180047964</v>
      </c>
      <c r="R447" s="11">
        <f t="shared" si="94"/>
        <v>-871.20835267391783</v>
      </c>
      <c r="S447" s="11">
        <f t="shared" si="92"/>
        <v>12.738372849403065</v>
      </c>
      <c r="T447" s="11">
        <f t="shared" si="93"/>
        <v>29.516444772495486</v>
      </c>
    </row>
    <row r="448" spans="2:20" x14ac:dyDescent="0.2">
      <c r="B448" s="16" t="s">
        <v>6</v>
      </c>
      <c r="C448" s="16">
        <v>438</v>
      </c>
      <c r="D448" s="16">
        <v>438</v>
      </c>
      <c r="E448" s="17">
        <v>23</v>
      </c>
      <c r="F448" s="17">
        <f t="shared" si="89"/>
        <v>6.3888888888888884</v>
      </c>
      <c r="G448" s="15">
        <f t="shared" si="90"/>
        <v>-1.1805555555555556</v>
      </c>
      <c r="H448" s="15">
        <f t="shared" si="91"/>
        <v>-4.25</v>
      </c>
      <c r="I448" s="11">
        <f>IF(G448&lt;0,(G448-'Coast Down Run'!H443)*-1,)</f>
        <v>1.1805555555555556</v>
      </c>
      <c r="K448" s="11">
        <f t="shared" si="84"/>
        <v>-2820.3472222222222</v>
      </c>
      <c r="L448" s="11">
        <f t="shared" si="83"/>
        <v>280.94639999999998</v>
      </c>
      <c r="M448" s="11">
        <f t="shared" si="85"/>
        <v>43.569186611644447</v>
      </c>
      <c r="N448" s="11">
        <f t="shared" si="86"/>
        <v>-2495.8316356105779</v>
      </c>
      <c r="O448" s="11">
        <f t="shared" si="87"/>
        <v>-15945.591005289802</v>
      </c>
      <c r="P448" s="11">
        <f t="shared" si="88"/>
        <v>-15.945591005289801</v>
      </c>
      <c r="Q448" s="11">
        <f t="shared" si="95"/>
        <v>2030.932180047964</v>
      </c>
      <c r="R448" s="11">
        <f t="shared" si="94"/>
        <v>-887.1539436792076</v>
      </c>
      <c r="S448" s="11">
        <f t="shared" si="92"/>
        <v>15.945591005289801</v>
      </c>
      <c r="T448" s="11">
        <f t="shared" si="93"/>
        <v>45.181289076978913</v>
      </c>
    </row>
    <row r="449" spans="2:20" x14ac:dyDescent="0.2">
      <c r="B449" s="16" t="s">
        <v>6</v>
      </c>
      <c r="C449" s="16">
        <v>439</v>
      </c>
      <c r="D449" s="16">
        <v>439</v>
      </c>
      <c r="E449" s="17">
        <v>18.2</v>
      </c>
      <c r="F449" s="17">
        <f t="shared" si="89"/>
        <v>5.0555555555555554</v>
      </c>
      <c r="G449" s="15">
        <f t="shared" si="90"/>
        <v>-1.4027777777777777</v>
      </c>
      <c r="H449" s="15">
        <f t="shared" si="91"/>
        <v>-5.05</v>
      </c>
      <c r="I449" s="11">
        <f>IF(G449&lt;0,(G449-'Coast Down Run'!H444)*-1,)</f>
        <v>1.4027777777777777</v>
      </c>
      <c r="K449" s="11">
        <f t="shared" si="84"/>
        <v>-3351.2361111111109</v>
      </c>
      <c r="L449" s="11">
        <f t="shared" si="83"/>
        <v>280.94639999999998</v>
      </c>
      <c r="M449" s="11">
        <f t="shared" si="85"/>
        <v>27.281393900266739</v>
      </c>
      <c r="N449" s="11">
        <f t="shared" si="86"/>
        <v>-3043.0083172108443</v>
      </c>
      <c r="O449" s="11">
        <f t="shared" si="87"/>
        <v>-15384.097603677046</v>
      </c>
      <c r="P449" s="11">
        <f t="shared" si="88"/>
        <v>-15.384097603677047</v>
      </c>
      <c r="Q449" s="11">
        <f t="shared" si="95"/>
        <v>2030.932180047964</v>
      </c>
      <c r="R449" s="11">
        <f t="shared" si="94"/>
        <v>-902.53804128288459</v>
      </c>
      <c r="S449" s="11">
        <f t="shared" si="92"/>
        <v>15.384097603677047</v>
      </c>
      <c r="T449" s="11">
        <f t="shared" si="93"/>
        <v>58.587511434956333</v>
      </c>
    </row>
    <row r="450" spans="2:20" x14ac:dyDescent="0.2">
      <c r="B450" s="16" t="s">
        <v>6</v>
      </c>
      <c r="C450" s="16">
        <v>440</v>
      </c>
      <c r="D450" s="16">
        <v>440</v>
      </c>
      <c r="E450" s="17">
        <v>12.9</v>
      </c>
      <c r="F450" s="17">
        <f t="shared" si="89"/>
        <v>3.5833333333333335</v>
      </c>
      <c r="G450" s="15">
        <f t="shared" si="90"/>
        <v>-1.4583333333333333</v>
      </c>
      <c r="H450" s="15">
        <f t="shared" si="91"/>
        <v>-5.25</v>
      </c>
      <c r="I450" s="11">
        <f>IF(G450&lt;0,(G450-'Coast Down Run'!H445)*-1,)</f>
        <v>1.4583333333333333</v>
      </c>
      <c r="K450" s="11">
        <f t="shared" si="84"/>
        <v>-3483.958333333333</v>
      </c>
      <c r="L450" s="11">
        <f t="shared" si="83"/>
        <v>280.94639999999998</v>
      </c>
      <c r="M450" s="11">
        <f t="shared" si="85"/>
        <v>13.705762465111064</v>
      </c>
      <c r="N450" s="11">
        <f t="shared" si="86"/>
        <v>-3189.3061708682221</v>
      </c>
      <c r="O450" s="11">
        <f t="shared" si="87"/>
        <v>-11428.347112277796</v>
      </c>
      <c r="P450" s="11">
        <f t="shared" si="88"/>
        <v>-11.428347112277795</v>
      </c>
      <c r="Q450" s="11">
        <f t="shared" si="95"/>
        <v>2030.932180047964</v>
      </c>
      <c r="R450" s="11">
        <f t="shared" si="94"/>
        <v>-913.96638839516243</v>
      </c>
      <c r="S450" s="11">
        <f t="shared" si="92"/>
        <v>11.428347112277795</v>
      </c>
      <c r="T450" s="11">
        <f t="shared" si="93"/>
        <v>67.225119337701273</v>
      </c>
    </row>
    <row r="451" spans="2:20" x14ac:dyDescent="0.2">
      <c r="B451" s="16" t="s">
        <v>6</v>
      </c>
      <c r="C451" s="16">
        <v>441</v>
      </c>
      <c r="D451" s="16">
        <v>441</v>
      </c>
      <c r="E451" s="17">
        <v>7.7</v>
      </c>
      <c r="F451" s="17">
        <f t="shared" si="89"/>
        <v>2.1388888888888888</v>
      </c>
      <c r="G451" s="15">
        <f t="shared" si="90"/>
        <v>-1.2638888888888891</v>
      </c>
      <c r="H451" s="15">
        <f t="shared" si="91"/>
        <v>-4.5500000000000007</v>
      </c>
      <c r="I451" s="11">
        <f>IF(G451&lt;0,(G451-'Coast Down Run'!H446)*-1,)</f>
        <v>1.2638888888888891</v>
      </c>
      <c r="K451" s="11">
        <f t="shared" si="84"/>
        <v>-3019.4305555555561</v>
      </c>
      <c r="L451" s="11">
        <f t="shared" si="83"/>
        <v>280.94639999999998</v>
      </c>
      <c r="M451" s="11">
        <f t="shared" si="85"/>
        <v>4.8832080797814736</v>
      </c>
      <c r="N451" s="11">
        <f t="shared" si="86"/>
        <v>-2733.6009474757748</v>
      </c>
      <c r="O451" s="11">
        <f t="shared" si="87"/>
        <v>-5846.8686932120736</v>
      </c>
      <c r="P451" s="11">
        <f t="shared" si="88"/>
        <v>-5.8468686932120733</v>
      </c>
      <c r="Q451" s="11">
        <f t="shared" si="95"/>
        <v>2030.932180047964</v>
      </c>
      <c r="R451" s="11">
        <f t="shared" si="94"/>
        <v>-919.81325708837448</v>
      </c>
      <c r="S451" s="11">
        <f t="shared" si="92"/>
        <v>5.8468686932120733</v>
      </c>
      <c r="T451" s="11">
        <f t="shared" si="93"/>
        <v>71.120414164272134</v>
      </c>
    </row>
    <row r="452" spans="2:20" x14ac:dyDescent="0.2">
      <c r="B452" s="16" t="s">
        <v>6</v>
      </c>
      <c r="C452" s="16">
        <v>442</v>
      </c>
      <c r="D452" s="16">
        <v>442</v>
      </c>
      <c r="E452" s="17">
        <v>3.8</v>
      </c>
      <c r="F452" s="17">
        <f t="shared" si="89"/>
        <v>1.0555555555555556</v>
      </c>
      <c r="G452" s="15">
        <f t="shared" si="90"/>
        <v>-0.88888888888888895</v>
      </c>
      <c r="H452" s="15">
        <f t="shared" si="91"/>
        <v>-3.2</v>
      </c>
      <c r="I452" s="11">
        <f>IF(G452&lt;0,(G452-'Coast Down Run'!H447)*-1,)</f>
        <v>0.88888888888888895</v>
      </c>
      <c r="K452" s="11">
        <f t="shared" si="84"/>
        <v>-2123.5555555555557</v>
      </c>
      <c r="L452" s="11">
        <f t="shared" si="83"/>
        <v>280.94639999999998</v>
      </c>
      <c r="M452" s="11">
        <f t="shared" si="85"/>
        <v>1.1892987800985744</v>
      </c>
      <c r="N452" s="11">
        <f t="shared" si="86"/>
        <v>-1841.419856775457</v>
      </c>
      <c r="O452" s="11">
        <f t="shared" si="87"/>
        <v>-1943.7209599296491</v>
      </c>
      <c r="P452" s="11">
        <f t="shared" si="88"/>
        <v>-1.943720959929649</v>
      </c>
      <c r="Q452" s="11">
        <f t="shared" si="95"/>
        <v>2030.932180047964</v>
      </c>
      <c r="R452" s="11">
        <f t="shared" si="94"/>
        <v>-921.75697804830418</v>
      </c>
      <c r="S452" s="11">
        <f t="shared" si="92"/>
        <v>1.943720959929649</v>
      </c>
      <c r="T452" s="11">
        <f t="shared" si="93"/>
        <v>72.257196690345182</v>
      </c>
    </row>
    <row r="453" spans="2:20" x14ac:dyDescent="0.2">
      <c r="B453" s="16" t="s">
        <v>6</v>
      </c>
      <c r="C453" s="16">
        <v>443</v>
      </c>
      <c r="D453" s="16">
        <v>443</v>
      </c>
      <c r="E453" s="17">
        <v>1.3</v>
      </c>
      <c r="F453" s="17">
        <f t="shared" si="89"/>
        <v>0.3611111111111111</v>
      </c>
      <c r="G453" s="15">
        <f t="shared" si="90"/>
        <v>-0.49999999999999994</v>
      </c>
      <c r="H453" s="15">
        <f t="shared" si="91"/>
        <v>-1.7999999999999998</v>
      </c>
      <c r="I453" s="11">
        <f>IF(G453&lt;0,(G453-'Coast Down Run'!H448)*-1,)</f>
        <v>0.49999999999999994</v>
      </c>
      <c r="K453" s="11">
        <f t="shared" si="84"/>
        <v>-1194.4999999999998</v>
      </c>
      <c r="L453" s="11">
        <f t="shared" si="83"/>
        <v>280.94639999999998</v>
      </c>
      <c r="M453" s="11">
        <f t="shared" si="85"/>
        <v>0.13919078520544256</v>
      </c>
      <c r="N453" s="11">
        <f t="shared" si="86"/>
        <v>-913.41440921479432</v>
      </c>
      <c r="O453" s="11">
        <f t="shared" si="87"/>
        <v>-329.84409221645348</v>
      </c>
      <c r="P453" s="11">
        <f t="shared" si="88"/>
        <v>-0.3298440922164535</v>
      </c>
      <c r="Q453" s="11">
        <f t="shared" si="95"/>
        <v>2030.932180047964</v>
      </c>
      <c r="R453" s="11">
        <f t="shared" si="94"/>
        <v>-922.08682214052067</v>
      </c>
      <c r="S453" s="11">
        <f t="shared" si="92"/>
        <v>0.3298440922164535</v>
      </c>
      <c r="T453" s="11">
        <f t="shared" si="93"/>
        <v>72.426296445558009</v>
      </c>
    </row>
    <row r="454" spans="2:20" x14ac:dyDescent="0.2">
      <c r="B454" s="16" t="s">
        <v>6</v>
      </c>
      <c r="C454" s="16">
        <v>444</v>
      </c>
      <c r="D454" s="16">
        <v>444</v>
      </c>
      <c r="E454" s="17">
        <v>0.2</v>
      </c>
      <c r="F454" s="17">
        <f t="shared" si="89"/>
        <v>5.5555555555555559E-2</v>
      </c>
      <c r="G454" s="15">
        <f t="shared" si="90"/>
        <v>-0.18055555555555555</v>
      </c>
      <c r="H454" s="15">
        <f t="shared" si="91"/>
        <v>-0.65</v>
      </c>
      <c r="I454" s="11">
        <f>IF(G454&lt;0,(G454-'Coast Down Run'!H449)*-1,)</f>
        <v>0.18055555555555555</v>
      </c>
      <c r="K454" s="11">
        <f t="shared" si="84"/>
        <v>-431.34722222222223</v>
      </c>
      <c r="L454" s="11">
        <f t="shared" si="83"/>
        <v>280.94639999999998</v>
      </c>
      <c r="M454" s="11">
        <f t="shared" si="85"/>
        <v>3.2944564545666884E-3</v>
      </c>
      <c r="N454" s="11">
        <f t="shared" si="86"/>
        <v>-150.39752776576768</v>
      </c>
      <c r="O454" s="11">
        <f t="shared" si="87"/>
        <v>-8.3554182092093168</v>
      </c>
      <c r="P454" s="11">
        <f t="shared" si="88"/>
        <v>-8.3554182092093164E-3</v>
      </c>
      <c r="Q454" s="11">
        <f t="shared" si="95"/>
        <v>2030.932180047964</v>
      </c>
      <c r="R454" s="11">
        <f t="shared" si="94"/>
        <v>-922.09517755872992</v>
      </c>
      <c r="S454" s="11">
        <f t="shared" si="92"/>
        <v>8.3554182092093164E-3</v>
      </c>
      <c r="T454" s="11">
        <f t="shared" si="93"/>
        <v>72.430474154662619</v>
      </c>
    </row>
    <row r="455" spans="2:20" x14ac:dyDescent="0.2">
      <c r="B455" s="16" t="s">
        <v>6</v>
      </c>
      <c r="C455" s="16">
        <v>445</v>
      </c>
      <c r="D455" s="16">
        <v>445</v>
      </c>
      <c r="E455" s="17">
        <v>0</v>
      </c>
      <c r="F455" s="17">
        <f t="shared" si="89"/>
        <v>0</v>
      </c>
      <c r="G455" s="15">
        <f t="shared" si="90"/>
        <v>-2.777777777777778E-2</v>
      </c>
      <c r="H455" s="15">
        <f t="shared" si="91"/>
        <v>-0.1</v>
      </c>
      <c r="I455" s="11">
        <f>IF(G455&lt;0,(G455-'Coast Down Run'!H450)*-1,)</f>
        <v>2.777777777777778E-2</v>
      </c>
      <c r="K455" s="11">
        <f t="shared" si="84"/>
        <v>-66.361111111111114</v>
      </c>
      <c r="L455" s="11">
        <f t="shared" si="83"/>
        <v>280.94639999999998</v>
      </c>
      <c r="M455" s="11">
        <f t="shared" si="85"/>
        <v>0</v>
      </c>
      <c r="N455" s="11">
        <f t="shared" si="86"/>
        <v>214.58528888888887</v>
      </c>
      <c r="O455" s="11">
        <f t="shared" si="87"/>
        <v>0</v>
      </c>
      <c r="P455" s="11">
        <f t="shared" si="88"/>
        <v>0</v>
      </c>
      <c r="Q455" s="11">
        <f t="shared" si="95"/>
        <v>2030.932180047964</v>
      </c>
      <c r="R455" s="11">
        <f t="shared" si="94"/>
        <v>-922.09517755872992</v>
      </c>
      <c r="S455" s="11">
        <f t="shared" si="92"/>
        <v>0</v>
      </c>
      <c r="T455" s="11">
        <f t="shared" si="93"/>
        <v>0</v>
      </c>
    </row>
    <row r="456" spans="2:20" x14ac:dyDescent="0.2">
      <c r="B456" s="16" t="s">
        <v>6</v>
      </c>
      <c r="C456" s="16">
        <v>446</v>
      </c>
      <c r="D456" s="16">
        <v>446</v>
      </c>
      <c r="E456" s="17">
        <v>0</v>
      </c>
      <c r="F456" s="17">
        <f t="shared" si="89"/>
        <v>0</v>
      </c>
      <c r="G456" s="15">
        <f t="shared" si="90"/>
        <v>0</v>
      </c>
      <c r="H456" s="15">
        <f t="shared" si="91"/>
        <v>0</v>
      </c>
      <c r="I456" s="11">
        <f>IF(G456&lt;0,(G456-'Coast Down Run'!H451)*-1,)</f>
        <v>0</v>
      </c>
      <c r="K456" s="11">
        <f t="shared" si="84"/>
        <v>0</v>
      </c>
      <c r="L456" s="11">
        <f t="shared" si="83"/>
        <v>280.94639999999998</v>
      </c>
      <c r="M456" s="11">
        <f t="shared" si="85"/>
        <v>0</v>
      </c>
      <c r="N456" s="11">
        <f t="shared" si="86"/>
        <v>280.94639999999998</v>
      </c>
      <c r="O456" s="11">
        <f t="shared" si="87"/>
        <v>0</v>
      </c>
      <c r="P456" s="11">
        <f t="shared" si="88"/>
        <v>0</v>
      </c>
      <c r="Q456" s="11">
        <f t="shared" si="95"/>
        <v>2030.932180047964</v>
      </c>
      <c r="R456" s="11">
        <f t="shared" si="94"/>
        <v>-922.09517755872992</v>
      </c>
      <c r="S456" s="11">
        <f t="shared" si="92"/>
        <v>0</v>
      </c>
      <c r="T456" s="11">
        <f t="shared" si="93"/>
        <v>0</v>
      </c>
    </row>
    <row r="457" spans="2:20" x14ac:dyDescent="0.2">
      <c r="B457" s="16" t="s">
        <v>6</v>
      </c>
      <c r="C457" s="16">
        <v>447</v>
      </c>
      <c r="D457" s="16">
        <v>447</v>
      </c>
      <c r="E457" s="17">
        <v>0</v>
      </c>
      <c r="F457" s="17">
        <f t="shared" si="89"/>
        <v>0</v>
      </c>
      <c r="G457" s="15">
        <f t="shared" si="90"/>
        <v>0</v>
      </c>
      <c r="H457" s="15">
        <f t="shared" si="91"/>
        <v>0</v>
      </c>
      <c r="I457" s="11">
        <f>IF(G457&lt;0,(G457-'Coast Down Run'!H452)*-1,)</f>
        <v>0</v>
      </c>
      <c r="K457" s="11">
        <f t="shared" si="84"/>
        <v>0</v>
      </c>
      <c r="L457" s="11">
        <f t="shared" si="83"/>
        <v>280.94639999999998</v>
      </c>
      <c r="M457" s="11">
        <f t="shared" si="85"/>
        <v>0</v>
      </c>
      <c r="N457" s="11">
        <f t="shared" si="86"/>
        <v>280.94639999999998</v>
      </c>
      <c r="O457" s="11">
        <f t="shared" si="87"/>
        <v>0</v>
      </c>
      <c r="P457" s="11">
        <f t="shared" si="88"/>
        <v>0</v>
      </c>
      <c r="Q457" s="11">
        <f t="shared" si="95"/>
        <v>2030.932180047964</v>
      </c>
      <c r="R457" s="11">
        <f t="shared" si="94"/>
        <v>-922.09517755872992</v>
      </c>
      <c r="S457" s="11">
        <f t="shared" si="92"/>
        <v>0</v>
      </c>
      <c r="T457" s="11">
        <f t="shared" si="93"/>
        <v>0</v>
      </c>
    </row>
    <row r="458" spans="2:20" x14ac:dyDescent="0.2">
      <c r="B458" s="16" t="s">
        <v>6</v>
      </c>
      <c r="C458" s="16">
        <v>448</v>
      </c>
      <c r="D458" s="16">
        <v>448</v>
      </c>
      <c r="E458" s="17">
        <v>0</v>
      </c>
      <c r="F458" s="17">
        <f t="shared" si="89"/>
        <v>0</v>
      </c>
      <c r="G458" s="15">
        <f t="shared" si="90"/>
        <v>0</v>
      </c>
      <c r="H458" s="15">
        <f t="shared" si="91"/>
        <v>0</v>
      </c>
      <c r="I458" s="11">
        <f>IF(G458&lt;0,(G458-'Coast Down Run'!H453)*-1,)</f>
        <v>0</v>
      </c>
      <c r="K458" s="11">
        <f t="shared" si="84"/>
        <v>0</v>
      </c>
      <c r="L458" s="11">
        <f t="shared" ref="L458:L521" si="96">$B$5*$K$5*$D$5</f>
        <v>280.94639999999998</v>
      </c>
      <c r="M458" s="11">
        <f t="shared" si="85"/>
        <v>0</v>
      </c>
      <c r="N458" s="11">
        <f t="shared" si="86"/>
        <v>280.94639999999998</v>
      </c>
      <c r="O458" s="11">
        <f t="shared" si="87"/>
        <v>0</v>
      </c>
      <c r="P458" s="11">
        <f t="shared" si="88"/>
        <v>0</v>
      </c>
      <c r="Q458" s="11">
        <f t="shared" si="95"/>
        <v>2030.932180047964</v>
      </c>
      <c r="R458" s="11">
        <f t="shared" si="94"/>
        <v>-922.09517755872992</v>
      </c>
      <c r="S458" s="11">
        <f t="shared" si="92"/>
        <v>0</v>
      </c>
      <c r="T458" s="11">
        <f t="shared" si="93"/>
        <v>0</v>
      </c>
    </row>
    <row r="459" spans="2:20" x14ac:dyDescent="0.2">
      <c r="B459" s="16" t="s">
        <v>6</v>
      </c>
      <c r="C459" s="16">
        <v>449</v>
      </c>
      <c r="D459" s="16">
        <v>449</v>
      </c>
      <c r="E459" s="17">
        <v>0</v>
      </c>
      <c r="F459" s="17">
        <f t="shared" si="89"/>
        <v>0</v>
      </c>
      <c r="G459" s="15">
        <f t="shared" si="90"/>
        <v>0</v>
      </c>
      <c r="H459" s="15">
        <f t="shared" si="91"/>
        <v>0</v>
      </c>
      <c r="I459" s="11">
        <f>IF(G459&lt;0,(G459-'Coast Down Run'!H454)*-1,)</f>
        <v>0</v>
      </c>
      <c r="K459" s="11">
        <f t="shared" ref="K459:K522" si="97">$B$5*G459</f>
        <v>0</v>
      </c>
      <c r="L459" s="11">
        <f t="shared" si="96"/>
        <v>280.94639999999998</v>
      </c>
      <c r="M459" s="11">
        <f t="shared" ref="M459:M522" si="98">($C$5*$E$5*$L$5*(F459^2))/2</f>
        <v>0</v>
      </c>
      <c r="N459" s="11">
        <f t="shared" ref="N459:N522" si="99">SUM(K459:M459)</f>
        <v>280.94639999999998</v>
      </c>
      <c r="O459" s="11">
        <f t="shared" ref="O459:O522" si="100">N459*F459</f>
        <v>0</v>
      </c>
      <c r="P459" s="11">
        <f t="shared" ref="P459:P522" si="101">O459/1000</f>
        <v>0</v>
      </c>
      <c r="Q459" s="11">
        <f t="shared" si="95"/>
        <v>2030.932180047964</v>
      </c>
      <c r="R459" s="11">
        <f t="shared" si="94"/>
        <v>-922.09517755872992</v>
      </c>
      <c r="S459" s="11">
        <f t="shared" si="92"/>
        <v>0</v>
      </c>
      <c r="T459" s="11">
        <f t="shared" si="93"/>
        <v>0</v>
      </c>
    </row>
    <row r="460" spans="2:20" x14ac:dyDescent="0.2">
      <c r="B460" s="16" t="s">
        <v>6</v>
      </c>
      <c r="C460" s="16">
        <v>450</v>
      </c>
      <c r="D460" s="16">
        <v>450</v>
      </c>
      <c r="E460" s="17">
        <v>0</v>
      </c>
      <c r="F460" s="17">
        <f t="shared" ref="F460:F523" si="102">E460/3.6</f>
        <v>0</v>
      </c>
      <c r="G460" s="15">
        <f t="shared" ref="G460:G523" si="103">($E461-$E459)/2/3.6</f>
        <v>0</v>
      </c>
      <c r="H460" s="15">
        <f t="shared" ref="H460:H523" si="104">($E461-$E459)/2</f>
        <v>0</v>
      </c>
      <c r="I460" s="11">
        <f>IF(G460&lt;0,(G460-'Coast Down Run'!H455)*-1,)</f>
        <v>0</v>
      </c>
      <c r="K460" s="11">
        <f t="shared" si="97"/>
        <v>0</v>
      </c>
      <c r="L460" s="11">
        <f t="shared" si="96"/>
        <v>280.94639999999998</v>
      </c>
      <c r="M460" s="11">
        <f t="shared" si="98"/>
        <v>0</v>
      </c>
      <c r="N460" s="11">
        <f t="shared" si="99"/>
        <v>280.94639999999998</v>
      </c>
      <c r="O460" s="11">
        <f t="shared" si="100"/>
        <v>0</v>
      </c>
      <c r="P460" s="11">
        <f t="shared" si="101"/>
        <v>0</v>
      </c>
      <c r="Q460" s="11">
        <f t="shared" si="95"/>
        <v>2030.932180047964</v>
      </c>
      <c r="R460" s="11">
        <f t="shared" si="94"/>
        <v>-922.09517755872992</v>
      </c>
      <c r="S460" s="11">
        <f t="shared" si="92"/>
        <v>0</v>
      </c>
      <c r="T460" s="11">
        <f t="shared" si="93"/>
        <v>0</v>
      </c>
    </row>
    <row r="461" spans="2:20" x14ac:dyDescent="0.2">
      <c r="B461" s="16" t="s">
        <v>6</v>
      </c>
      <c r="C461" s="16">
        <v>451</v>
      </c>
      <c r="D461" s="16">
        <v>451</v>
      </c>
      <c r="E461" s="17">
        <v>0</v>
      </c>
      <c r="F461" s="17">
        <f t="shared" si="102"/>
        <v>0</v>
      </c>
      <c r="G461" s="15">
        <f t="shared" si="103"/>
        <v>0</v>
      </c>
      <c r="H461" s="15">
        <f t="shared" si="104"/>
        <v>0</v>
      </c>
      <c r="I461" s="11">
        <f>IF(G461&lt;0,(G461-'Coast Down Run'!H456)*-1,)</f>
        <v>0</v>
      </c>
      <c r="K461" s="11">
        <f t="shared" si="97"/>
        <v>0</v>
      </c>
      <c r="L461" s="11">
        <f t="shared" si="96"/>
        <v>280.94639999999998</v>
      </c>
      <c r="M461" s="11">
        <f t="shared" si="98"/>
        <v>0</v>
      </c>
      <c r="N461" s="11">
        <f t="shared" si="99"/>
        <v>280.94639999999998</v>
      </c>
      <c r="O461" s="11">
        <f t="shared" si="100"/>
        <v>0</v>
      </c>
      <c r="P461" s="11">
        <f t="shared" si="101"/>
        <v>0</v>
      </c>
      <c r="Q461" s="11">
        <f t="shared" si="95"/>
        <v>2030.932180047964</v>
      </c>
      <c r="R461" s="11">
        <f t="shared" si="94"/>
        <v>-922.09517755872992</v>
      </c>
      <c r="S461" s="11">
        <f t="shared" si="92"/>
        <v>0</v>
      </c>
      <c r="T461" s="11">
        <f t="shared" si="93"/>
        <v>0</v>
      </c>
    </row>
    <row r="462" spans="2:20" x14ac:dyDescent="0.2">
      <c r="B462" s="16" t="s">
        <v>6</v>
      </c>
      <c r="C462" s="16">
        <v>452</v>
      </c>
      <c r="D462" s="16">
        <v>452</v>
      </c>
      <c r="E462" s="17">
        <v>0</v>
      </c>
      <c r="F462" s="17">
        <f t="shared" si="102"/>
        <v>0</v>
      </c>
      <c r="G462" s="15">
        <f t="shared" si="103"/>
        <v>0</v>
      </c>
      <c r="H462" s="15">
        <f t="shared" si="104"/>
        <v>0</v>
      </c>
      <c r="I462" s="11">
        <f>IF(G462&lt;0,(G462-'Coast Down Run'!H457)*-1,)</f>
        <v>0</v>
      </c>
      <c r="K462" s="11">
        <f t="shared" si="97"/>
        <v>0</v>
      </c>
      <c r="L462" s="11">
        <f t="shared" si="96"/>
        <v>280.94639999999998</v>
      </c>
      <c r="M462" s="11">
        <f t="shared" si="98"/>
        <v>0</v>
      </c>
      <c r="N462" s="11">
        <f t="shared" si="99"/>
        <v>280.94639999999998</v>
      </c>
      <c r="O462" s="11">
        <f t="shared" si="100"/>
        <v>0</v>
      </c>
      <c r="P462" s="11">
        <f t="shared" si="101"/>
        <v>0</v>
      </c>
      <c r="Q462" s="11">
        <f t="shared" si="95"/>
        <v>2030.932180047964</v>
      </c>
      <c r="R462" s="11">
        <f t="shared" si="94"/>
        <v>-922.09517755872992</v>
      </c>
      <c r="S462" s="11">
        <f t="shared" si="92"/>
        <v>0</v>
      </c>
      <c r="T462" s="11">
        <f t="shared" si="93"/>
        <v>0</v>
      </c>
    </row>
    <row r="463" spans="2:20" x14ac:dyDescent="0.2">
      <c r="B463" s="16" t="s">
        <v>6</v>
      </c>
      <c r="C463" s="16">
        <v>453</v>
      </c>
      <c r="D463" s="16">
        <v>453</v>
      </c>
      <c r="E463" s="17">
        <v>0</v>
      </c>
      <c r="F463" s="17">
        <f t="shared" si="102"/>
        <v>0</v>
      </c>
      <c r="G463" s="15">
        <f t="shared" si="103"/>
        <v>0</v>
      </c>
      <c r="H463" s="15">
        <f t="shared" si="104"/>
        <v>0</v>
      </c>
      <c r="I463" s="11">
        <f>IF(G463&lt;0,(G463-'Coast Down Run'!H458)*-1,)</f>
        <v>0</v>
      </c>
      <c r="K463" s="11">
        <f t="shared" si="97"/>
        <v>0</v>
      </c>
      <c r="L463" s="11">
        <f t="shared" si="96"/>
        <v>280.94639999999998</v>
      </c>
      <c r="M463" s="11">
        <f t="shared" si="98"/>
        <v>0</v>
      </c>
      <c r="N463" s="11">
        <f t="shared" si="99"/>
        <v>280.94639999999998</v>
      </c>
      <c r="O463" s="11">
        <f t="shared" si="100"/>
        <v>0</v>
      </c>
      <c r="P463" s="11">
        <f t="shared" si="101"/>
        <v>0</v>
      </c>
      <c r="Q463" s="11">
        <f t="shared" si="95"/>
        <v>2030.932180047964</v>
      </c>
      <c r="R463" s="11">
        <f t="shared" si="94"/>
        <v>-922.09517755872992</v>
      </c>
      <c r="S463" s="11">
        <f t="shared" si="92"/>
        <v>0</v>
      </c>
      <c r="T463" s="11">
        <f t="shared" si="93"/>
        <v>0</v>
      </c>
    </row>
    <row r="464" spans="2:20" x14ac:dyDescent="0.2">
      <c r="B464" s="16" t="s">
        <v>6</v>
      </c>
      <c r="C464" s="16">
        <v>454</v>
      </c>
      <c r="D464" s="16">
        <v>454</v>
      </c>
      <c r="E464" s="17">
        <v>0</v>
      </c>
      <c r="F464" s="17">
        <f t="shared" si="102"/>
        <v>0</v>
      </c>
      <c r="G464" s="15">
        <f t="shared" si="103"/>
        <v>0</v>
      </c>
      <c r="H464" s="15">
        <f t="shared" si="104"/>
        <v>0</v>
      </c>
      <c r="I464" s="11">
        <f>IF(G464&lt;0,(G464-'Coast Down Run'!H459)*-1,)</f>
        <v>0</v>
      </c>
      <c r="K464" s="11">
        <f t="shared" si="97"/>
        <v>0</v>
      </c>
      <c r="L464" s="11">
        <f t="shared" si="96"/>
        <v>280.94639999999998</v>
      </c>
      <c r="M464" s="11">
        <f t="shared" si="98"/>
        <v>0</v>
      </c>
      <c r="N464" s="11">
        <f t="shared" si="99"/>
        <v>280.94639999999998</v>
      </c>
      <c r="O464" s="11">
        <f t="shared" si="100"/>
        <v>0</v>
      </c>
      <c r="P464" s="11">
        <f t="shared" si="101"/>
        <v>0</v>
      </c>
      <c r="Q464" s="11">
        <f t="shared" si="95"/>
        <v>2030.932180047964</v>
      </c>
      <c r="R464" s="11">
        <f t="shared" si="94"/>
        <v>-922.09517755872992</v>
      </c>
      <c r="S464" s="11">
        <f t="shared" si="92"/>
        <v>0</v>
      </c>
      <c r="T464" s="11">
        <f t="shared" si="93"/>
        <v>0</v>
      </c>
    </row>
    <row r="465" spans="2:20" x14ac:dyDescent="0.2">
      <c r="B465" s="16" t="s">
        <v>6</v>
      </c>
      <c r="C465" s="16">
        <v>455</v>
      </c>
      <c r="D465" s="16">
        <v>455</v>
      </c>
      <c r="E465" s="17">
        <v>0</v>
      </c>
      <c r="F465" s="17">
        <f t="shared" si="102"/>
        <v>0</v>
      </c>
      <c r="G465" s="15">
        <f t="shared" si="103"/>
        <v>0</v>
      </c>
      <c r="H465" s="15">
        <f t="shared" si="104"/>
        <v>0</v>
      </c>
      <c r="I465" s="11">
        <f>IF(G465&lt;0,(G465-'Coast Down Run'!H460)*-1,)</f>
        <v>0</v>
      </c>
      <c r="K465" s="11">
        <f t="shared" si="97"/>
        <v>0</v>
      </c>
      <c r="L465" s="11">
        <f t="shared" si="96"/>
        <v>280.94639999999998</v>
      </c>
      <c r="M465" s="11">
        <f t="shared" si="98"/>
        <v>0</v>
      </c>
      <c r="N465" s="11">
        <f t="shared" si="99"/>
        <v>280.94639999999998</v>
      </c>
      <c r="O465" s="11">
        <f t="shared" si="100"/>
        <v>0</v>
      </c>
      <c r="P465" s="11">
        <f t="shared" si="101"/>
        <v>0</v>
      </c>
      <c r="Q465" s="11">
        <f t="shared" si="95"/>
        <v>2030.932180047964</v>
      </c>
      <c r="R465" s="11">
        <f t="shared" si="94"/>
        <v>-922.09517755872992</v>
      </c>
      <c r="S465" s="11">
        <f t="shared" si="92"/>
        <v>0</v>
      </c>
      <c r="T465" s="11">
        <f t="shared" si="93"/>
        <v>0</v>
      </c>
    </row>
    <row r="466" spans="2:20" x14ac:dyDescent="0.2">
      <c r="B466" s="16" t="s">
        <v>6</v>
      </c>
      <c r="C466" s="16">
        <v>456</v>
      </c>
      <c r="D466" s="16">
        <v>456</v>
      </c>
      <c r="E466" s="17">
        <v>0</v>
      </c>
      <c r="F466" s="17">
        <f t="shared" si="102"/>
        <v>0</v>
      </c>
      <c r="G466" s="15">
        <f t="shared" si="103"/>
        <v>0</v>
      </c>
      <c r="H466" s="15">
        <f t="shared" si="104"/>
        <v>0</v>
      </c>
      <c r="I466" s="11">
        <f>IF(G466&lt;0,(G466-'Coast Down Run'!H461)*-1,)</f>
        <v>0</v>
      </c>
      <c r="K466" s="11">
        <f t="shared" si="97"/>
        <v>0</v>
      </c>
      <c r="L466" s="11">
        <f t="shared" si="96"/>
        <v>280.94639999999998</v>
      </c>
      <c r="M466" s="11">
        <f t="shared" si="98"/>
        <v>0</v>
      </c>
      <c r="N466" s="11">
        <f t="shared" si="99"/>
        <v>280.94639999999998</v>
      </c>
      <c r="O466" s="11">
        <f t="shared" si="100"/>
        <v>0</v>
      </c>
      <c r="P466" s="11">
        <f t="shared" si="101"/>
        <v>0</v>
      </c>
      <c r="Q466" s="11">
        <f t="shared" si="95"/>
        <v>2030.932180047964</v>
      </c>
      <c r="R466" s="11">
        <f t="shared" si="94"/>
        <v>-922.09517755872992</v>
      </c>
      <c r="S466" s="11">
        <f t="shared" si="92"/>
        <v>0</v>
      </c>
      <c r="T466" s="11">
        <f t="shared" si="93"/>
        <v>0</v>
      </c>
    </row>
    <row r="467" spans="2:20" x14ac:dyDescent="0.2">
      <c r="B467" s="16" t="s">
        <v>6</v>
      </c>
      <c r="C467" s="16">
        <v>457</v>
      </c>
      <c r="D467" s="16">
        <v>457</v>
      </c>
      <c r="E467" s="17">
        <v>0</v>
      </c>
      <c r="F467" s="17">
        <f t="shared" si="102"/>
        <v>0</v>
      </c>
      <c r="G467" s="15">
        <f t="shared" si="103"/>
        <v>0</v>
      </c>
      <c r="H467" s="15">
        <f t="shared" si="104"/>
        <v>0</v>
      </c>
      <c r="I467" s="11">
        <f>IF(G467&lt;0,(G467-'Coast Down Run'!H462)*-1,)</f>
        <v>0</v>
      </c>
      <c r="K467" s="11">
        <f t="shared" si="97"/>
        <v>0</v>
      </c>
      <c r="L467" s="11">
        <f t="shared" si="96"/>
        <v>280.94639999999998</v>
      </c>
      <c r="M467" s="11">
        <f t="shared" si="98"/>
        <v>0</v>
      </c>
      <c r="N467" s="11">
        <f t="shared" si="99"/>
        <v>280.94639999999998</v>
      </c>
      <c r="O467" s="11">
        <f t="shared" si="100"/>
        <v>0</v>
      </c>
      <c r="P467" s="11">
        <f t="shared" si="101"/>
        <v>0</v>
      </c>
      <c r="Q467" s="11">
        <f t="shared" si="95"/>
        <v>2030.932180047964</v>
      </c>
      <c r="R467" s="11">
        <f t="shared" si="94"/>
        <v>-922.09517755872992</v>
      </c>
      <c r="S467" s="11">
        <f t="shared" si="92"/>
        <v>0</v>
      </c>
      <c r="T467" s="11">
        <f t="shared" si="93"/>
        <v>0</v>
      </c>
    </row>
    <row r="468" spans="2:20" x14ac:dyDescent="0.2">
      <c r="B468" s="16" t="s">
        <v>6</v>
      </c>
      <c r="C468" s="16">
        <v>458</v>
      </c>
      <c r="D468" s="16">
        <v>458</v>
      </c>
      <c r="E468" s="17">
        <v>0</v>
      </c>
      <c r="F468" s="17">
        <f t="shared" si="102"/>
        <v>0</v>
      </c>
      <c r="G468" s="15">
        <f t="shared" si="103"/>
        <v>0</v>
      </c>
      <c r="H468" s="15">
        <f t="shared" si="104"/>
        <v>0</v>
      </c>
      <c r="I468" s="11">
        <f>IF(G468&lt;0,(G468-'Coast Down Run'!H463)*-1,)</f>
        <v>0</v>
      </c>
      <c r="K468" s="11">
        <f t="shared" si="97"/>
        <v>0</v>
      </c>
      <c r="L468" s="11">
        <f t="shared" si="96"/>
        <v>280.94639999999998</v>
      </c>
      <c r="M468" s="11">
        <f t="shared" si="98"/>
        <v>0</v>
      </c>
      <c r="N468" s="11">
        <f t="shared" si="99"/>
        <v>280.94639999999998</v>
      </c>
      <c r="O468" s="11">
        <f t="shared" si="100"/>
        <v>0</v>
      </c>
      <c r="P468" s="11">
        <f t="shared" si="101"/>
        <v>0</v>
      </c>
      <c r="Q468" s="11">
        <f t="shared" si="95"/>
        <v>2030.932180047964</v>
      </c>
      <c r="R468" s="11">
        <f t="shared" si="94"/>
        <v>-922.09517755872992</v>
      </c>
      <c r="S468" s="11">
        <f t="shared" si="92"/>
        <v>0</v>
      </c>
      <c r="T468" s="11">
        <f t="shared" si="93"/>
        <v>0</v>
      </c>
    </row>
    <row r="469" spans="2:20" x14ac:dyDescent="0.2">
      <c r="B469" s="16" t="s">
        <v>6</v>
      </c>
      <c r="C469" s="16">
        <v>459</v>
      </c>
      <c r="D469" s="16">
        <v>459</v>
      </c>
      <c r="E469" s="17">
        <v>0</v>
      </c>
      <c r="F469" s="17">
        <f t="shared" si="102"/>
        <v>0</v>
      </c>
      <c r="G469" s="15">
        <f t="shared" si="103"/>
        <v>0</v>
      </c>
      <c r="H469" s="15">
        <f t="shared" si="104"/>
        <v>0</v>
      </c>
      <c r="I469" s="11">
        <f>IF(G469&lt;0,(G469-'Coast Down Run'!H464)*-1,)</f>
        <v>0</v>
      </c>
      <c r="K469" s="11">
        <f t="shared" si="97"/>
        <v>0</v>
      </c>
      <c r="L469" s="11">
        <f t="shared" si="96"/>
        <v>280.94639999999998</v>
      </c>
      <c r="M469" s="11">
        <f t="shared" si="98"/>
        <v>0</v>
      </c>
      <c r="N469" s="11">
        <f t="shared" si="99"/>
        <v>280.94639999999998</v>
      </c>
      <c r="O469" s="11">
        <f t="shared" si="100"/>
        <v>0</v>
      </c>
      <c r="P469" s="11">
        <f t="shared" si="101"/>
        <v>0</v>
      </c>
      <c r="Q469" s="11">
        <f t="shared" si="95"/>
        <v>2030.932180047964</v>
      </c>
      <c r="R469" s="11">
        <f t="shared" si="94"/>
        <v>-922.09517755872992</v>
      </c>
      <c r="S469" s="11">
        <f t="shared" si="92"/>
        <v>0</v>
      </c>
      <c r="T469" s="11">
        <f t="shared" si="93"/>
        <v>0</v>
      </c>
    </row>
    <row r="470" spans="2:20" x14ac:dyDescent="0.2">
      <c r="B470" s="16" t="s">
        <v>6</v>
      </c>
      <c r="C470" s="16">
        <v>460</v>
      </c>
      <c r="D470" s="16">
        <v>460</v>
      </c>
      <c r="E470" s="17">
        <v>0</v>
      </c>
      <c r="F470" s="17">
        <f t="shared" si="102"/>
        <v>0</v>
      </c>
      <c r="G470" s="15">
        <f t="shared" si="103"/>
        <v>0</v>
      </c>
      <c r="H470" s="15">
        <f t="shared" si="104"/>
        <v>0</v>
      </c>
      <c r="I470" s="11">
        <f>IF(G470&lt;0,(G470-'Coast Down Run'!H465)*-1,)</f>
        <v>0</v>
      </c>
      <c r="K470" s="11">
        <f t="shared" si="97"/>
        <v>0</v>
      </c>
      <c r="L470" s="11">
        <f t="shared" si="96"/>
        <v>280.94639999999998</v>
      </c>
      <c r="M470" s="11">
        <f t="shared" si="98"/>
        <v>0</v>
      </c>
      <c r="N470" s="11">
        <f t="shared" si="99"/>
        <v>280.94639999999998</v>
      </c>
      <c r="O470" s="11">
        <f t="shared" si="100"/>
        <v>0</v>
      </c>
      <c r="P470" s="11">
        <f t="shared" si="101"/>
        <v>0</v>
      </c>
      <c r="Q470" s="11">
        <f t="shared" si="95"/>
        <v>2030.932180047964</v>
      </c>
      <c r="R470" s="11">
        <f t="shared" si="94"/>
        <v>-922.09517755872992</v>
      </c>
      <c r="S470" s="11">
        <f t="shared" si="92"/>
        <v>0</v>
      </c>
      <c r="T470" s="11">
        <f t="shared" si="93"/>
        <v>0</v>
      </c>
    </row>
    <row r="471" spans="2:20" x14ac:dyDescent="0.2">
      <c r="B471" s="16" t="s">
        <v>6</v>
      </c>
      <c r="C471" s="16">
        <v>461</v>
      </c>
      <c r="D471" s="16">
        <v>461</v>
      </c>
      <c r="E471" s="17">
        <v>0</v>
      </c>
      <c r="F471" s="17">
        <f t="shared" si="102"/>
        <v>0</v>
      </c>
      <c r="G471" s="15">
        <f t="shared" si="103"/>
        <v>0</v>
      </c>
      <c r="H471" s="15">
        <f t="shared" si="104"/>
        <v>0</v>
      </c>
      <c r="I471" s="11">
        <f>IF(G471&lt;0,(G471-'Coast Down Run'!H466)*-1,)</f>
        <v>0</v>
      </c>
      <c r="K471" s="11">
        <f t="shared" si="97"/>
        <v>0</v>
      </c>
      <c r="L471" s="11">
        <f t="shared" si="96"/>
        <v>280.94639999999998</v>
      </c>
      <c r="M471" s="11">
        <f t="shared" si="98"/>
        <v>0</v>
      </c>
      <c r="N471" s="11">
        <f t="shared" si="99"/>
        <v>280.94639999999998</v>
      </c>
      <c r="O471" s="11">
        <f t="shared" si="100"/>
        <v>0</v>
      </c>
      <c r="P471" s="11">
        <f t="shared" si="101"/>
        <v>0</v>
      </c>
      <c r="Q471" s="11">
        <f t="shared" si="95"/>
        <v>2030.932180047964</v>
      </c>
      <c r="R471" s="11">
        <f t="shared" si="94"/>
        <v>-922.09517755872992</v>
      </c>
      <c r="S471" s="11">
        <f t="shared" si="92"/>
        <v>0</v>
      </c>
      <c r="T471" s="11">
        <f t="shared" si="93"/>
        <v>0</v>
      </c>
    </row>
    <row r="472" spans="2:20" x14ac:dyDescent="0.2">
      <c r="B472" s="16" t="s">
        <v>6</v>
      </c>
      <c r="C472" s="16">
        <v>462</v>
      </c>
      <c r="D472" s="16">
        <v>462</v>
      </c>
      <c r="E472" s="17">
        <v>0</v>
      </c>
      <c r="F472" s="17">
        <f t="shared" si="102"/>
        <v>0</v>
      </c>
      <c r="G472" s="15">
        <f t="shared" si="103"/>
        <v>0</v>
      </c>
      <c r="H472" s="15">
        <f t="shared" si="104"/>
        <v>0</v>
      </c>
      <c r="I472" s="11">
        <f>IF(G472&lt;0,(G472-'Coast Down Run'!H467)*-1,)</f>
        <v>0</v>
      </c>
      <c r="K472" s="11">
        <f t="shared" si="97"/>
        <v>0</v>
      </c>
      <c r="L472" s="11">
        <f t="shared" si="96"/>
        <v>280.94639999999998</v>
      </c>
      <c r="M472" s="11">
        <f t="shared" si="98"/>
        <v>0</v>
      </c>
      <c r="N472" s="11">
        <f t="shared" si="99"/>
        <v>280.94639999999998</v>
      </c>
      <c r="O472" s="11">
        <f t="shared" si="100"/>
        <v>0</v>
      </c>
      <c r="P472" s="11">
        <f t="shared" si="101"/>
        <v>0</v>
      </c>
      <c r="Q472" s="11">
        <f t="shared" si="95"/>
        <v>2030.932180047964</v>
      </c>
      <c r="R472" s="11">
        <f t="shared" si="94"/>
        <v>-922.09517755872992</v>
      </c>
      <c r="S472" s="11">
        <f t="shared" si="92"/>
        <v>0</v>
      </c>
      <c r="T472" s="11">
        <f t="shared" si="93"/>
        <v>0</v>
      </c>
    </row>
    <row r="473" spans="2:20" x14ac:dyDescent="0.2">
      <c r="B473" s="16" t="s">
        <v>6</v>
      </c>
      <c r="C473" s="16">
        <v>463</v>
      </c>
      <c r="D473" s="16">
        <v>463</v>
      </c>
      <c r="E473" s="17">
        <v>0</v>
      </c>
      <c r="F473" s="17">
        <f t="shared" si="102"/>
        <v>0</v>
      </c>
      <c r="G473" s="15">
        <f t="shared" si="103"/>
        <v>0</v>
      </c>
      <c r="H473" s="15">
        <f t="shared" si="104"/>
        <v>0</v>
      </c>
      <c r="I473" s="11">
        <f>IF(G473&lt;0,(G473-'Coast Down Run'!H468)*-1,)</f>
        <v>0</v>
      </c>
      <c r="K473" s="11">
        <f t="shared" si="97"/>
        <v>0</v>
      </c>
      <c r="L473" s="11">
        <f t="shared" si="96"/>
        <v>280.94639999999998</v>
      </c>
      <c r="M473" s="11">
        <f t="shared" si="98"/>
        <v>0</v>
      </c>
      <c r="N473" s="11">
        <f t="shared" si="99"/>
        <v>280.94639999999998</v>
      </c>
      <c r="O473" s="11">
        <f t="shared" si="100"/>
        <v>0</v>
      </c>
      <c r="P473" s="11">
        <f t="shared" si="101"/>
        <v>0</v>
      </c>
      <c r="Q473" s="11">
        <f t="shared" si="95"/>
        <v>2030.932180047964</v>
      </c>
      <c r="R473" s="11">
        <f t="shared" si="94"/>
        <v>-922.09517755872992</v>
      </c>
      <c r="S473" s="11">
        <f t="shared" si="92"/>
        <v>0</v>
      </c>
      <c r="T473" s="11">
        <f t="shared" si="93"/>
        <v>0</v>
      </c>
    </row>
    <row r="474" spans="2:20" x14ac:dyDescent="0.2">
      <c r="B474" s="16" t="s">
        <v>6</v>
      </c>
      <c r="C474" s="16">
        <v>464</v>
      </c>
      <c r="D474" s="16">
        <v>464</v>
      </c>
      <c r="E474" s="17">
        <v>0</v>
      </c>
      <c r="F474" s="17">
        <f t="shared" si="102"/>
        <v>0</v>
      </c>
      <c r="G474" s="15">
        <f t="shared" si="103"/>
        <v>0</v>
      </c>
      <c r="H474" s="15">
        <f t="shared" si="104"/>
        <v>0</v>
      </c>
      <c r="I474" s="11">
        <f>IF(G474&lt;0,(G474-'Coast Down Run'!H469)*-1,)</f>
        <v>0</v>
      </c>
      <c r="K474" s="11">
        <f t="shared" si="97"/>
        <v>0</v>
      </c>
      <c r="L474" s="11">
        <f t="shared" si="96"/>
        <v>280.94639999999998</v>
      </c>
      <c r="M474" s="11">
        <f t="shared" si="98"/>
        <v>0</v>
      </c>
      <c r="N474" s="11">
        <f t="shared" si="99"/>
        <v>280.94639999999998</v>
      </c>
      <c r="O474" s="11">
        <f t="shared" si="100"/>
        <v>0</v>
      </c>
      <c r="P474" s="11">
        <f t="shared" si="101"/>
        <v>0</v>
      </c>
      <c r="Q474" s="11">
        <f t="shared" si="95"/>
        <v>2030.932180047964</v>
      </c>
      <c r="R474" s="11">
        <f t="shared" si="94"/>
        <v>-922.09517755872992</v>
      </c>
      <c r="S474" s="11">
        <f t="shared" si="92"/>
        <v>0</v>
      </c>
      <c r="T474" s="11">
        <f t="shared" si="93"/>
        <v>0</v>
      </c>
    </row>
    <row r="475" spans="2:20" x14ac:dyDescent="0.2">
      <c r="B475" s="16" t="s">
        <v>6</v>
      </c>
      <c r="C475" s="16">
        <v>465</v>
      </c>
      <c r="D475" s="16">
        <v>465</v>
      </c>
      <c r="E475" s="17">
        <v>0</v>
      </c>
      <c r="F475" s="17">
        <f t="shared" si="102"/>
        <v>0</v>
      </c>
      <c r="G475" s="15">
        <f t="shared" si="103"/>
        <v>0</v>
      </c>
      <c r="H475" s="15">
        <f t="shared" si="104"/>
        <v>0</v>
      </c>
      <c r="I475" s="11">
        <f>IF(G475&lt;0,(G475-'Coast Down Run'!H470)*-1,)</f>
        <v>0</v>
      </c>
      <c r="K475" s="11">
        <f t="shared" si="97"/>
        <v>0</v>
      </c>
      <c r="L475" s="11">
        <f t="shared" si="96"/>
        <v>280.94639999999998</v>
      </c>
      <c r="M475" s="11">
        <f t="shared" si="98"/>
        <v>0</v>
      </c>
      <c r="N475" s="11">
        <f t="shared" si="99"/>
        <v>280.94639999999998</v>
      </c>
      <c r="O475" s="11">
        <f t="shared" si="100"/>
        <v>0</v>
      </c>
      <c r="P475" s="11">
        <f t="shared" si="101"/>
        <v>0</v>
      </c>
      <c r="Q475" s="11">
        <f t="shared" si="95"/>
        <v>2030.932180047964</v>
      </c>
      <c r="R475" s="11">
        <f t="shared" si="94"/>
        <v>-922.09517755872992</v>
      </c>
      <c r="S475" s="11">
        <f t="shared" si="92"/>
        <v>0</v>
      </c>
      <c r="T475" s="11">
        <f t="shared" si="93"/>
        <v>0</v>
      </c>
    </row>
    <row r="476" spans="2:20" x14ac:dyDescent="0.2">
      <c r="B476" s="16" t="s">
        <v>6</v>
      </c>
      <c r="C476" s="16">
        <v>466</v>
      </c>
      <c r="D476" s="16">
        <v>466</v>
      </c>
      <c r="E476" s="17">
        <v>0</v>
      </c>
      <c r="F476" s="17">
        <f t="shared" si="102"/>
        <v>0</v>
      </c>
      <c r="G476" s="15">
        <f t="shared" si="103"/>
        <v>0</v>
      </c>
      <c r="H476" s="15">
        <f t="shared" si="104"/>
        <v>0</v>
      </c>
      <c r="I476" s="11">
        <f>IF(G476&lt;0,(G476-'Coast Down Run'!H471)*-1,)</f>
        <v>0</v>
      </c>
      <c r="K476" s="11">
        <f t="shared" si="97"/>
        <v>0</v>
      </c>
      <c r="L476" s="11">
        <f t="shared" si="96"/>
        <v>280.94639999999998</v>
      </c>
      <c r="M476" s="11">
        <f t="shared" si="98"/>
        <v>0</v>
      </c>
      <c r="N476" s="11">
        <f t="shared" si="99"/>
        <v>280.94639999999998</v>
      </c>
      <c r="O476" s="11">
        <f t="shared" si="100"/>
        <v>0</v>
      </c>
      <c r="P476" s="11">
        <f t="shared" si="101"/>
        <v>0</v>
      </c>
      <c r="Q476" s="11">
        <f t="shared" si="95"/>
        <v>2030.932180047964</v>
      </c>
      <c r="R476" s="11">
        <f t="shared" si="94"/>
        <v>-922.09517755872992</v>
      </c>
      <c r="S476" s="11">
        <f t="shared" si="92"/>
        <v>0</v>
      </c>
      <c r="T476" s="11">
        <f t="shared" si="93"/>
        <v>0</v>
      </c>
    </row>
    <row r="477" spans="2:20" x14ac:dyDescent="0.2">
      <c r="B477" s="16" t="s">
        <v>6</v>
      </c>
      <c r="C477" s="16">
        <v>467</v>
      </c>
      <c r="D477" s="16">
        <v>467</v>
      </c>
      <c r="E477" s="17">
        <v>0</v>
      </c>
      <c r="F477" s="17">
        <f t="shared" si="102"/>
        <v>0</v>
      </c>
      <c r="G477" s="15">
        <f t="shared" si="103"/>
        <v>0</v>
      </c>
      <c r="H477" s="15">
        <f t="shared" si="104"/>
        <v>0</v>
      </c>
      <c r="I477" s="11">
        <f>IF(G477&lt;0,(G477-'Coast Down Run'!H472)*-1,)</f>
        <v>0</v>
      </c>
      <c r="K477" s="11">
        <f t="shared" si="97"/>
        <v>0</v>
      </c>
      <c r="L477" s="11">
        <f t="shared" si="96"/>
        <v>280.94639999999998</v>
      </c>
      <c r="M477" s="11">
        <f t="shared" si="98"/>
        <v>0</v>
      </c>
      <c r="N477" s="11">
        <f t="shared" si="99"/>
        <v>280.94639999999998</v>
      </c>
      <c r="O477" s="11">
        <f t="shared" si="100"/>
        <v>0</v>
      </c>
      <c r="P477" s="11">
        <f t="shared" si="101"/>
        <v>0</v>
      </c>
      <c r="Q477" s="11">
        <f t="shared" si="95"/>
        <v>2030.932180047964</v>
      </c>
      <c r="R477" s="11">
        <f t="shared" si="94"/>
        <v>-922.09517755872992</v>
      </c>
      <c r="S477" s="11">
        <f t="shared" si="92"/>
        <v>0</v>
      </c>
      <c r="T477" s="11">
        <f t="shared" si="93"/>
        <v>0</v>
      </c>
    </row>
    <row r="478" spans="2:20" x14ac:dyDescent="0.2">
      <c r="B478" s="16" t="s">
        <v>6</v>
      </c>
      <c r="C478" s="16">
        <v>468</v>
      </c>
      <c r="D478" s="16">
        <v>468</v>
      </c>
      <c r="E478" s="17">
        <v>0</v>
      </c>
      <c r="F478" s="17">
        <f t="shared" si="102"/>
        <v>0</v>
      </c>
      <c r="G478" s="15">
        <f t="shared" si="103"/>
        <v>0</v>
      </c>
      <c r="H478" s="15">
        <f t="shared" si="104"/>
        <v>0</v>
      </c>
      <c r="I478" s="11">
        <f>IF(G478&lt;0,(G478-'Coast Down Run'!H473)*-1,)</f>
        <v>0</v>
      </c>
      <c r="K478" s="11">
        <f t="shared" si="97"/>
        <v>0</v>
      </c>
      <c r="L478" s="11">
        <f t="shared" si="96"/>
        <v>280.94639999999998</v>
      </c>
      <c r="M478" s="11">
        <f t="shared" si="98"/>
        <v>0</v>
      </c>
      <c r="N478" s="11">
        <f t="shared" si="99"/>
        <v>280.94639999999998</v>
      </c>
      <c r="O478" s="11">
        <f t="shared" si="100"/>
        <v>0</v>
      </c>
      <c r="P478" s="11">
        <f t="shared" si="101"/>
        <v>0</v>
      </c>
      <c r="Q478" s="11">
        <f t="shared" si="95"/>
        <v>2030.932180047964</v>
      </c>
      <c r="R478" s="11">
        <f t="shared" si="94"/>
        <v>-922.09517755872992</v>
      </c>
      <c r="S478" s="11">
        <f t="shared" si="92"/>
        <v>0</v>
      </c>
      <c r="T478" s="11">
        <f t="shared" si="93"/>
        <v>0</v>
      </c>
    </row>
    <row r="479" spans="2:20" x14ac:dyDescent="0.2">
      <c r="B479" s="16" t="s">
        <v>6</v>
      </c>
      <c r="C479" s="16">
        <v>469</v>
      </c>
      <c r="D479" s="16">
        <v>469</v>
      </c>
      <c r="E479" s="17">
        <v>0</v>
      </c>
      <c r="F479" s="17">
        <f t="shared" si="102"/>
        <v>0</v>
      </c>
      <c r="G479" s="15">
        <f t="shared" si="103"/>
        <v>0</v>
      </c>
      <c r="H479" s="15">
        <f t="shared" si="104"/>
        <v>0</v>
      </c>
      <c r="I479" s="11">
        <f>IF(G479&lt;0,(G479-'Coast Down Run'!H474)*-1,)</f>
        <v>0</v>
      </c>
      <c r="K479" s="11">
        <f t="shared" si="97"/>
        <v>0</v>
      </c>
      <c r="L479" s="11">
        <f t="shared" si="96"/>
        <v>280.94639999999998</v>
      </c>
      <c r="M479" s="11">
        <f t="shared" si="98"/>
        <v>0</v>
      </c>
      <c r="N479" s="11">
        <f t="shared" si="99"/>
        <v>280.94639999999998</v>
      </c>
      <c r="O479" s="11">
        <f t="shared" si="100"/>
        <v>0</v>
      </c>
      <c r="P479" s="11">
        <f t="shared" si="101"/>
        <v>0</v>
      </c>
      <c r="Q479" s="11">
        <f t="shared" si="95"/>
        <v>2030.932180047964</v>
      </c>
      <c r="R479" s="11">
        <f t="shared" si="94"/>
        <v>-922.09517755872992</v>
      </c>
      <c r="S479" s="11">
        <f t="shared" si="92"/>
        <v>0</v>
      </c>
      <c r="T479" s="11">
        <f t="shared" si="93"/>
        <v>0</v>
      </c>
    </row>
    <row r="480" spans="2:20" x14ac:dyDescent="0.2">
      <c r="B480" s="16" t="s">
        <v>6</v>
      </c>
      <c r="C480" s="16">
        <v>470</v>
      </c>
      <c r="D480" s="16">
        <v>470</v>
      </c>
      <c r="E480" s="17">
        <v>0</v>
      </c>
      <c r="F480" s="17">
        <f t="shared" si="102"/>
        <v>0</v>
      </c>
      <c r="G480" s="15">
        <f t="shared" si="103"/>
        <v>0</v>
      </c>
      <c r="H480" s="15">
        <f t="shared" si="104"/>
        <v>0</v>
      </c>
      <c r="I480" s="11">
        <f>IF(G480&lt;0,(G480-'Coast Down Run'!H475)*-1,)</f>
        <v>0</v>
      </c>
      <c r="K480" s="11">
        <f t="shared" si="97"/>
        <v>0</v>
      </c>
      <c r="L480" s="11">
        <f t="shared" si="96"/>
        <v>280.94639999999998</v>
      </c>
      <c r="M480" s="11">
        <f t="shared" si="98"/>
        <v>0</v>
      </c>
      <c r="N480" s="11">
        <f t="shared" si="99"/>
        <v>280.94639999999998</v>
      </c>
      <c r="O480" s="11">
        <f t="shared" si="100"/>
        <v>0</v>
      </c>
      <c r="P480" s="11">
        <f t="shared" si="101"/>
        <v>0</v>
      </c>
      <c r="Q480" s="11">
        <f t="shared" si="95"/>
        <v>2030.932180047964</v>
      </c>
      <c r="R480" s="11">
        <f t="shared" si="94"/>
        <v>-922.09517755872992</v>
      </c>
      <c r="S480" s="11">
        <f t="shared" si="92"/>
        <v>0</v>
      </c>
      <c r="T480" s="11">
        <f t="shared" si="93"/>
        <v>0</v>
      </c>
    </row>
    <row r="481" spans="2:20" x14ac:dyDescent="0.2">
      <c r="B481" s="16" t="s">
        <v>6</v>
      </c>
      <c r="C481" s="16">
        <v>471</v>
      </c>
      <c r="D481" s="16">
        <v>471</v>
      </c>
      <c r="E481" s="17">
        <v>0</v>
      </c>
      <c r="F481" s="17">
        <f t="shared" si="102"/>
        <v>0</v>
      </c>
      <c r="G481" s="15">
        <f t="shared" si="103"/>
        <v>0</v>
      </c>
      <c r="H481" s="15">
        <f t="shared" si="104"/>
        <v>0</v>
      </c>
      <c r="I481" s="11">
        <f>IF(G481&lt;0,(G481-'Coast Down Run'!H476)*-1,)</f>
        <v>0</v>
      </c>
      <c r="K481" s="11">
        <f t="shared" si="97"/>
        <v>0</v>
      </c>
      <c r="L481" s="11">
        <f t="shared" si="96"/>
        <v>280.94639999999998</v>
      </c>
      <c r="M481" s="11">
        <f t="shared" si="98"/>
        <v>0</v>
      </c>
      <c r="N481" s="11">
        <f t="shared" si="99"/>
        <v>280.94639999999998</v>
      </c>
      <c r="O481" s="11">
        <f t="shared" si="100"/>
        <v>0</v>
      </c>
      <c r="P481" s="11">
        <f t="shared" si="101"/>
        <v>0</v>
      </c>
      <c r="Q481" s="11">
        <f t="shared" si="95"/>
        <v>2030.932180047964</v>
      </c>
      <c r="R481" s="11">
        <f t="shared" si="94"/>
        <v>-922.09517755872992</v>
      </c>
      <c r="S481" s="11">
        <f t="shared" si="92"/>
        <v>0</v>
      </c>
      <c r="T481" s="11">
        <f t="shared" si="93"/>
        <v>0</v>
      </c>
    </row>
    <row r="482" spans="2:20" x14ac:dyDescent="0.2">
      <c r="B482" s="16" t="s">
        <v>6</v>
      </c>
      <c r="C482" s="16">
        <v>472</v>
      </c>
      <c r="D482" s="16">
        <v>472</v>
      </c>
      <c r="E482" s="17">
        <v>0</v>
      </c>
      <c r="F482" s="17">
        <f t="shared" si="102"/>
        <v>0</v>
      </c>
      <c r="G482" s="15">
        <f t="shared" si="103"/>
        <v>0</v>
      </c>
      <c r="H482" s="15">
        <f t="shared" si="104"/>
        <v>0</v>
      </c>
      <c r="I482" s="11">
        <f>IF(G482&lt;0,(G482-'Coast Down Run'!H477)*-1,)</f>
        <v>0</v>
      </c>
      <c r="K482" s="11">
        <f t="shared" si="97"/>
        <v>0</v>
      </c>
      <c r="L482" s="11">
        <f t="shared" si="96"/>
        <v>280.94639999999998</v>
      </c>
      <c r="M482" s="11">
        <f t="shared" si="98"/>
        <v>0</v>
      </c>
      <c r="N482" s="11">
        <f t="shared" si="99"/>
        <v>280.94639999999998</v>
      </c>
      <c r="O482" s="11">
        <f t="shared" si="100"/>
        <v>0</v>
      </c>
      <c r="P482" s="11">
        <f t="shared" si="101"/>
        <v>0</v>
      </c>
      <c r="Q482" s="11">
        <f t="shared" si="95"/>
        <v>2030.932180047964</v>
      </c>
      <c r="R482" s="11">
        <f t="shared" si="94"/>
        <v>-922.09517755872992</v>
      </c>
      <c r="S482" s="11">
        <f t="shared" si="92"/>
        <v>0</v>
      </c>
      <c r="T482" s="11">
        <f t="shared" si="93"/>
        <v>0</v>
      </c>
    </row>
    <row r="483" spans="2:20" x14ac:dyDescent="0.2">
      <c r="B483" s="16" t="s">
        <v>6</v>
      </c>
      <c r="C483" s="16">
        <v>473</v>
      </c>
      <c r="D483" s="16">
        <v>473</v>
      </c>
      <c r="E483" s="17">
        <v>0</v>
      </c>
      <c r="F483" s="17">
        <f t="shared" si="102"/>
        <v>0</v>
      </c>
      <c r="G483" s="15">
        <f t="shared" si="103"/>
        <v>0</v>
      </c>
      <c r="H483" s="15">
        <f t="shared" si="104"/>
        <v>0</v>
      </c>
      <c r="I483" s="11">
        <f>IF(G483&lt;0,(G483-'Coast Down Run'!H478)*-1,)</f>
        <v>0</v>
      </c>
      <c r="K483" s="11">
        <f t="shared" si="97"/>
        <v>0</v>
      </c>
      <c r="L483" s="11">
        <f t="shared" si="96"/>
        <v>280.94639999999998</v>
      </c>
      <c r="M483" s="11">
        <f t="shared" si="98"/>
        <v>0</v>
      </c>
      <c r="N483" s="11">
        <f t="shared" si="99"/>
        <v>280.94639999999998</v>
      </c>
      <c r="O483" s="11">
        <f t="shared" si="100"/>
        <v>0</v>
      </c>
      <c r="P483" s="11">
        <f t="shared" si="101"/>
        <v>0</v>
      </c>
      <c r="Q483" s="11">
        <f t="shared" si="95"/>
        <v>2030.932180047964</v>
      </c>
      <c r="R483" s="11">
        <f t="shared" si="94"/>
        <v>-922.09517755872992</v>
      </c>
      <c r="S483" s="11">
        <f t="shared" si="92"/>
        <v>0</v>
      </c>
      <c r="T483" s="11">
        <f t="shared" si="93"/>
        <v>0</v>
      </c>
    </row>
    <row r="484" spans="2:20" x14ac:dyDescent="0.2">
      <c r="B484" s="16" t="s">
        <v>6</v>
      </c>
      <c r="C484" s="16">
        <v>474</v>
      </c>
      <c r="D484" s="16">
        <v>474</v>
      </c>
      <c r="E484" s="17">
        <v>0</v>
      </c>
      <c r="F484" s="17">
        <f t="shared" si="102"/>
        <v>0</v>
      </c>
      <c r="G484" s="15">
        <f t="shared" si="103"/>
        <v>0</v>
      </c>
      <c r="H484" s="15">
        <f t="shared" si="104"/>
        <v>0</v>
      </c>
      <c r="I484" s="11">
        <f>IF(G484&lt;0,(G484-'Coast Down Run'!H479)*-1,)</f>
        <v>0</v>
      </c>
      <c r="K484" s="11">
        <f t="shared" si="97"/>
        <v>0</v>
      </c>
      <c r="L484" s="11">
        <f t="shared" si="96"/>
        <v>280.94639999999998</v>
      </c>
      <c r="M484" s="11">
        <f t="shared" si="98"/>
        <v>0</v>
      </c>
      <c r="N484" s="11">
        <f t="shared" si="99"/>
        <v>280.94639999999998</v>
      </c>
      <c r="O484" s="11">
        <f t="shared" si="100"/>
        <v>0</v>
      </c>
      <c r="P484" s="11">
        <f t="shared" si="101"/>
        <v>0</v>
      </c>
      <c r="Q484" s="11">
        <f t="shared" si="95"/>
        <v>2030.932180047964</v>
      </c>
      <c r="R484" s="11">
        <f t="shared" si="94"/>
        <v>-922.09517755872992</v>
      </c>
      <c r="S484" s="11">
        <f t="shared" si="92"/>
        <v>0</v>
      </c>
      <c r="T484" s="11">
        <f t="shared" si="93"/>
        <v>0</v>
      </c>
    </row>
    <row r="485" spans="2:20" x14ac:dyDescent="0.2">
      <c r="B485" s="16" t="s">
        <v>6</v>
      </c>
      <c r="C485" s="16">
        <v>475</v>
      </c>
      <c r="D485" s="16">
        <v>475</v>
      </c>
      <c r="E485" s="17">
        <v>0</v>
      </c>
      <c r="F485" s="17">
        <f t="shared" si="102"/>
        <v>0</v>
      </c>
      <c r="G485" s="15">
        <f t="shared" si="103"/>
        <v>0</v>
      </c>
      <c r="H485" s="15">
        <f t="shared" si="104"/>
        <v>0</v>
      </c>
      <c r="I485" s="11">
        <f>IF(G485&lt;0,(G485-'Coast Down Run'!H480)*-1,)</f>
        <v>0</v>
      </c>
      <c r="K485" s="11">
        <f t="shared" si="97"/>
        <v>0</v>
      </c>
      <c r="L485" s="11">
        <f t="shared" si="96"/>
        <v>280.94639999999998</v>
      </c>
      <c r="M485" s="11">
        <f t="shared" si="98"/>
        <v>0</v>
      </c>
      <c r="N485" s="11">
        <f t="shared" si="99"/>
        <v>280.94639999999998</v>
      </c>
      <c r="O485" s="11">
        <f t="shared" si="100"/>
        <v>0</v>
      </c>
      <c r="P485" s="11">
        <f t="shared" si="101"/>
        <v>0</v>
      </c>
      <c r="Q485" s="11">
        <f t="shared" si="95"/>
        <v>2030.932180047964</v>
      </c>
      <c r="R485" s="11">
        <f t="shared" si="94"/>
        <v>-922.09517755872992</v>
      </c>
      <c r="S485" s="11">
        <f t="shared" si="92"/>
        <v>0</v>
      </c>
      <c r="T485" s="11">
        <f t="shared" si="93"/>
        <v>0</v>
      </c>
    </row>
    <row r="486" spans="2:20" x14ac:dyDescent="0.2">
      <c r="B486" s="16" t="s">
        <v>6</v>
      </c>
      <c r="C486" s="16">
        <v>476</v>
      </c>
      <c r="D486" s="16">
        <v>476</v>
      </c>
      <c r="E486" s="17">
        <v>0</v>
      </c>
      <c r="F486" s="17">
        <f t="shared" si="102"/>
        <v>0</v>
      </c>
      <c r="G486" s="15">
        <f t="shared" si="103"/>
        <v>0</v>
      </c>
      <c r="H486" s="15">
        <f t="shared" si="104"/>
        <v>0</v>
      </c>
      <c r="I486" s="11">
        <f>IF(G486&lt;0,(G486-'Coast Down Run'!H481)*-1,)</f>
        <v>0</v>
      </c>
      <c r="K486" s="11">
        <f t="shared" si="97"/>
        <v>0</v>
      </c>
      <c r="L486" s="11">
        <f t="shared" si="96"/>
        <v>280.94639999999998</v>
      </c>
      <c r="M486" s="11">
        <f t="shared" si="98"/>
        <v>0</v>
      </c>
      <c r="N486" s="11">
        <f t="shared" si="99"/>
        <v>280.94639999999998</v>
      </c>
      <c r="O486" s="11">
        <f t="shared" si="100"/>
        <v>0</v>
      </c>
      <c r="P486" s="11">
        <f t="shared" si="101"/>
        <v>0</v>
      </c>
      <c r="Q486" s="11">
        <f t="shared" si="95"/>
        <v>2030.932180047964</v>
      </c>
      <c r="R486" s="11">
        <f t="shared" si="94"/>
        <v>-922.09517755872992</v>
      </c>
      <c r="S486" s="11">
        <f t="shared" si="92"/>
        <v>0</v>
      </c>
      <c r="T486" s="11">
        <f t="shared" si="93"/>
        <v>0</v>
      </c>
    </row>
    <row r="487" spans="2:20" x14ac:dyDescent="0.2">
      <c r="B487" s="16" t="s">
        <v>6</v>
      </c>
      <c r="C487" s="16">
        <v>477</v>
      </c>
      <c r="D487" s="16">
        <v>477</v>
      </c>
      <c r="E487" s="17">
        <v>0</v>
      </c>
      <c r="F487" s="17">
        <f t="shared" si="102"/>
        <v>0</v>
      </c>
      <c r="G487" s="15">
        <f t="shared" si="103"/>
        <v>0</v>
      </c>
      <c r="H487" s="15">
        <f t="shared" si="104"/>
        <v>0</v>
      </c>
      <c r="I487" s="11">
        <f>IF(G487&lt;0,(G487-'Coast Down Run'!H482)*-1,)</f>
        <v>0</v>
      </c>
      <c r="K487" s="11">
        <f t="shared" si="97"/>
        <v>0</v>
      </c>
      <c r="L487" s="11">
        <f t="shared" si="96"/>
        <v>280.94639999999998</v>
      </c>
      <c r="M487" s="11">
        <f t="shared" si="98"/>
        <v>0</v>
      </c>
      <c r="N487" s="11">
        <f t="shared" si="99"/>
        <v>280.94639999999998</v>
      </c>
      <c r="O487" s="11">
        <f t="shared" si="100"/>
        <v>0</v>
      </c>
      <c r="P487" s="11">
        <f t="shared" si="101"/>
        <v>0</v>
      </c>
      <c r="Q487" s="11">
        <f t="shared" si="95"/>
        <v>2030.932180047964</v>
      </c>
      <c r="R487" s="11">
        <f t="shared" si="94"/>
        <v>-922.09517755872992</v>
      </c>
      <c r="S487" s="11">
        <f t="shared" si="92"/>
        <v>0</v>
      </c>
      <c r="T487" s="11">
        <f t="shared" si="93"/>
        <v>0</v>
      </c>
    </row>
    <row r="488" spans="2:20" x14ac:dyDescent="0.2">
      <c r="B488" s="16" t="s">
        <v>6</v>
      </c>
      <c r="C488" s="16">
        <v>478</v>
      </c>
      <c r="D488" s="16">
        <v>478</v>
      </c>
      <c r="E488" s="17">
        <v>0</v>
      </c>
      <c r="F488" s="17">
        <f t="shared" si="102"/>
        <v>0</v>
      </c>
      <c r="G488" s="15">
        <f t="shared" si="103"/>
        <v>0</v>
      </c>
      <c r="H488" s="15">
        <f t="shared" si="104"/>
        <v>0</v>
      </c>
      <c r="I488" s="11">
        <f>IF(G488&lt;0,(G488-'Coast Down Run'!H483)*-1,)</f>
        <v>0</v>
      </c>
      <c r="K488" s="11">
        <f t="shared" si="97"/>
        <v>0</v>
      </c>
      <c r="L488" s="11">
        <f t="shared" si="96"/>
        <v>280.94639999999998</v>
      </c>
      <c r="M488" s="11">
        <f t="shared" si="98"/>
        <v>0</v>
      </c>
      <c r="N488" s="11">
        <f t="shared" si="99"/>
        <v>280.94639999999998</v>
      </c>
      <c r="O488" s="11">
        <f t="shared" si="100"/>
        <v>0</v>
      </c>
      <c r="P488" s="11">
        <f t="shared" si="101"/>
        <v>0</v>
      </c>
      <c r="Q488" s="11">
        <f t="shared" si="95"/>
        <v>2030.932180047964</v>
      </c>
      <c r="R488" s="11">
        <f t="shared" si="94"/>
        <v>-922.09517755872992</v>
      </c>
      <c r="S488" s="11">
        <f t="shared" si="92"/>
        <v>0</v>
      </c>
      <c r="T488" s="11">
        <f t="shared" si="93"/>
        <v>0</v>
      </c>
    </row>
    <row r="489" spans="2:20" x14ac:dyDescent="0.2">
      <c r="B489" s="16" t="s">
        <v>6</v>
      </c>
      <c r="C489" s="16">
        <v>479</v>
      </c>
      <c r="D489" s="16">
        <v>479</v>
      </c>
      <c r="E489" s="17">
        <v>0</v>
      </c>
      <c r="F489" s="17">
        <f t="shared" si="102"/>
        <v>0</v>
      </c>
      <c r="G489" s="15">
        <f t="shared" si="103"/>
        <v>0</v>
      </c>
      <c r="H489" s="15">
        <f t="shared" si="104"/>
        <v>0</v>
      </c>
      <c r="I489" s="11">
        <f>IF(G489&lt;0,(G489-'Coast Down Run'!H484)*-1,)</f>
        <v>0</v>
      </c>
      <c r="K489" s="11">
        <f t="shared" si="97"/>
        <v>0</v>
      </c>
      <c r="L489" s="11">
        <f t="shared" si="96"/>
        <v>280.94639999999998</v>
      </c>
      <c r="M489" s="11">
        <f t="shared" si="98"/>
        <v>0</v>
      </c>
      <c r="N489" s="11">
        <f t="shared" si="99"/>
        <v>280.94639999999998</v>
      </c>
      <c r="O489" s="11">
        <f t="shared" si="100"/>
        <v>0</v>
      </c>
      <c r="P489" s="11">
        <f t="shared" si="101"/>
        <v>0</v>
      </c>
      <c r="Q489" s="11">
        <f t="shared" si="95"/>
        <v>2030.932180047964</v>
      </c>
      <c r="R489" s="11">
        <f t="shared" si="94"/>
        <v>-922.09517755872992</v>
      </c>
      <c r="S489" s="11">
        <f t="shared" si="92"/>
        <v>0</v>
      </c>
      <c r="T489" s="11">
        <f t="shared" si="93"/>
        <v>0</v>
      </c>
    </row>
    <row r="490" spans="2:20" x14ac:dyDescent="0.2">
      <c r="B490" s="16" t="s">
        <v>6</v>
      </c>
      <c r="C490" s="16">
        <v>480</v>
      </c>
      <c r="D490" s="16">
        <v>480</v>
      </c>
      <c r="E490" s="17">
        <v>0</v>
      </c>
      <c r="F490" s="17">
        <f t="shared" si="102"/>
        <v>0</v>
      </c>
      <c r="G490" s="15">
        <f t="shared" si="103"/>
        <v>0</v>
      </c>
      <c r="H490" s="15">
        <f t="shared" si="104"/>
        <v>0</v>
      </c>
      <c r="I490" s="11">
        <f>IF(G490&lt;0,(G490-'Coast Down Run'!H485)*-1,)</f>
        <v>0</v>
      </c>
      <c r="K490" s="11">
        <f t="shared" si="97"/>
        <v>0</v>
      </c>
      <c r="L490" s="11">
        <f t="shared" si="96"/>
        <v>280.94639999999998</v>
      </c>
      <c r="M490" s="11">
        <f t="shared" si="98"/>
        <v>0</v>
      </c>
      <c r="N490" s="11">
        <f t="shared" si="99"/>
        <v>280.94639999999998</v>
      </c>
      <c r="O490" s="11">
        <f t="shared" si="100"/>
        <v>0</v>
      </c>
      <c r="P490" s="11">
        <f t="shared" si="101"/>
        <v>0</v>
      </c>
      <c r="Q490" s="11">
        <f t="shared" si="95"/>
        <v>2030.932180047964</v>
      </c>
      <c r="R490" s="11">
        <f t="shared" si="94"/>
        <v>-922.09517755872992</v>
      </c>
      <c r="S490" s="11">
        <f t="shared" si="92"/>
        <v>0</v>
      </c>
      <c r="T490" s="11">
        <f t="shared" si="93"/>
        <v>0</v>
      </c>
    </row>
    <row r="491" spans="2:20" x14ac:dyDescent="0.2">
      <c r="B491" s="16" t="s">
        <v>6</v>
      </c>
      <c r="C491" s="16">
        <v>481</v>
      </c>
      <c r="D491" s="16">
        <v>481</v>
      </c>
      <c r="E491" s="17">
        <v>0</v>
      </c>
      <c r="F491" s="17">
        <f t="shared" si="102"/>
        <v>0</v>
      </c>
      <c r="G491" s="15">
        <f t="shared" si="103"/>
        <v>0</v>
      </c>
      <c r="H491" s="15">
        <f t="shared" si="104"/>
        <v>0</v>
      </c>
      <c r="I491" s="11">
        <f>IF(G491&lt;0,(G491-'Coast Down Run'!H486)*-1,)</f>
        <v>0</v>
      </c>
      <c r="K491" s="11">
        <f t="shared" si="97"/>
        <v>0</v>
      </c>
      <c r="L491" s="11">
        <f t="shared" si="96"/>
        <v>280.94639999999998</v>
      </c>
      <c r="M491" s="11">
        <f t="shared" si="98"/>
        <v>0</v>
      </c>
      <c r="N491" s="11">
        <f t="shared" si="99"/>
        <v>280.94639999999998</v>
      </c>
      <c r="O491" s="11">
        <f t="shared" si="100"/>
        <v>0</v>
      </c>
      <c r="P491" s="11">
        <f t="shared" si="101"/>
        <v>0</v>
      </c>
      <c r="Q491" s="11">
        <f t="shared" si="95"/>
        <v>2030.932180047964</v>
      </c>
      <c r="R491" s="11">
        <f t="shared" si="94"/>
        <v>-922.09517755872992</v>
      </c>
      <c r="S491" s="11">
        <f t="shared" si="92"/>
        <v>0</v>
      </c>
      <c r="T491" s="11">
        <f t="shared" si="93"/>
        <v>0</v>
      </c>
    </row>
    <row r="492" spans="2:20" x14ac:dyDescent="0.2">
      <c r="B492" s="16" t="s">
        <v>6</v>
      </c>
      <c r="C492" s="16">
        <v>482</v>
      </c>
      <c r="D492" s="16">
        <v>482</v>
      </c>
      <c r="E492" s="17">
        <v>0</v>
      </c>
      <c r="F492" s="17">
        <f t="shared" si="102"/>
        <v>0</v>
      </c>
      <c r="G492" s="15">
        <f t="shared" si="103"/>
        <v>0</v>
      </c>
      <c r="H492" s="15">
        <f t="shared" si="104"/>
        <v>0</v>
      </c>
      <c r="I492" s="11">
        <f>IF(G492&lt;0,(G492-'Coast Down Run'!H487)*-1,)</f>
        <v>0</v>
      </c>
      <c r="K492" s="11">
        <f t="shared" si="97"/>
        <v>0</v>
      </c>
      <c r="L492" s="11">
        <f t="shared" si="96"/>
        <v>280.94639999999998</v>
      </c>
      <c r="M492" s="11">
        <f t="shared" si="98"/>
        <v>0</v>
      </c>
      <c r="N492" s="11">
        <f t="shared" si="99"/>
        <v>280.94639999999998</v>
      </c>
      <c r="O492" s="11">
        <f t="shared" si="100"/>
        <v>0</v>
      </c>
      <c r="P492" s="11">
        <f t="shared" si="101"/>
        <v>0</v>
      </c>
      <c r="Q492" s="11">
        <f t="shared" si="95"/>
        <v>2030.932180047964</v>
      </c>
      <c r="R492" s="11">
        <f t="shared" si="94"/>
        <v>-922.09517755872992</v>
      </c>
      <c r="S492" s="11">
        <f t="shared" si="92"/>
        <v>0</v>
      </c>
      <c r="T492" s="11">
        <f t="shared" si="93"/>
        <v>0</v>
      </c>
    </row>
    <row r="493" spans="2:20" x14ac:dyDescent="0.2">
      <c r="B493" s="16" t="s">
        <v>6</v>
      </c>
      <c r="C493" s="16">
        <v>483</v>
      </c>
      <c r="D493" s="16">
        <v>483</v>
      </c>
      <c r="E493" s="17">
        <v>0</v>
      </c>
      <c r="F493" s="17">
        <f t="shared" si="102"/>
        <v>0</v>
      </c>
      <c r="G493" s="15">
        <f t="shared" si="103"/>
        <v>0</v>
      </c>
      <c r="H493" s="15">
        <f t="shared" si="104"/>
        <v>0</v>
      </c>
      <c r="I493" s="11">
        <f>IF(G493&lt;0,(G493-'Coast Down Run'!H488)*-1,)</f>
        <v>0</v>
      </c>
      <c r="K493" s="11">
        <f t="shared" si="97"/>
        <v>0</v>
      </c>
      <c r="L493" s="11">
        <f t="shared" si="96"/>
        <v>280.94639999999998</v>
      </c>
      <c r="M493" s="11">
        <f t="shared" si="98"/>
        <v>0</v>
      </c>
      <c r="N493" s="11">
        <f t="shared" si="99"/>
        <v>280.94639999999998</v>
      </c>
      <c r="O493" s="11">
        <f t="shared" si="100"/>
        <v>0</v>
      </c>
      <c r="P493" s="11">
        <f t="shared" si="101"/>
        <v>0</v>
      </c>
      <c r="Q493" s="11">
        <f t="shared" si="95"/>
        <v>2030.932180047964</v>
      </c>
      <c r="R493" s="11">
        <f t="shared" si="94"/>
        <v>-922.09517755872992</v>
      </c>
      <c r="S493" s="11">
        <f t="shared" si="92"/>
        <v>0</v>
      </c>
      <c r="T493" s="11">
        <f t="shared" si="93"/>
        <v>0</v>
      </c>
    </row>
    <row r="494" spans="2:20" x14ac:dyDescent="0.2">
      <c r="B494" s="16" t="s">
        <v>6</v>
      </c>
      <c r="C494" s="16">
        <v>484</v>
      </c>
      <c r="D494" s="16">
        <v>484</v>
      </c>
      <c r="E494" s="17">
        <v>0</v>
      </c>
      <c r="F494" s="17">
        <f t="shared" si="102"/>
        <v>0</v>
      </c>
      <c r="G494" s="15">
        <f t="shared" si="103"/>
        <v>0</v>
      </c>
      <c r="H494" s="15">
        <f t="shared" si="104"/>
        <v>0</v>
      </c>
      <c r="I494" s="11">
        <f>IF(G494&lt;0,(G494-'Coast Down Run'!H489)*-1,)</f>
        <v>0</v>
      </c>
      <c r="K494" s="11">
        <f t="shared" si="97"/>
        <v>0</v>
      </c>
      <c r="L494" s="11">
        <f t="shared" si="96"/>
        <v>280.94639999999998</v>
      </c>
      <c r="M494" s="11">
        <f t="shared" si="98"/>
        <v>0</v>
      </c>
      <c r="N494" s="11">
        <f t="shared" si="99"/>
        <v>280.94639999999998</v>
      </c>
      <c r="O494" s="11">
        <f t="shared" si="100"/>
        <v>0</v>
      </c>
      <c r="P494" s="11">
        <f t="shared" si="101"/>
        <v>0</v>
      </c>
      <c r="Q494" s="11">
        <f t="shared" si="95"/>
        <v>2030.932180047964</v>
      </c>
      <c r="R494" s="11">
        <f t="shared" si="94"/>
        <v>-922.09517755872992</v>
      </c>
      <c r="S494" s="11">
        <f t="shared" si="92"/>
        <v>0</v>
      </c>
      <c r="T494" s="11">
        <f t="shared" si="93"/>
        <v>0</v>
      </c>
    </row>
    <row r="495" spans="2:20" x14ac:dyDescent="0.2">
      <c r="B495" s="16" t="s">
        <v>6</v>
      </c>
      <c r="C495" s="16">
        <v>485</v>
      </c>
      <c r="D495" s="16">
        <v>485</v>
      </c>
      <c r="E495" s="17">
        <v>0</v>
      </c>
      <c r="F495" s="17">
        <f t="shared" si="102"/>
        <v>0</v>
      </c>
      <c r="G495" s="15">
        <f t="shared" si="103"/>
        <v>0</v>
      </c>
      <c r="H495" s="15">
        <f t="shared" si="104"/>
        <v>0</v>
      </c>
      <c r="I495" s="11">
        <f>IF(G495&lt;0,(G495-'Coast Down Run'!H490)*-1,)</f>
        <v>0</v>
      </c>
      <c r="K495" s="11">
        <f t="shared" si="97"/>
        <v>0</v>
      </c>
      <c r="L495" s="11">
        <f t="shared" si="96"/>
        <v>280.94639999999998</v>
      </c>
      <c r="M495" s="11">
        <f t="shared" si="98"/>
        <v>0</v>
      </c>
      <c r="N495" s="11">
        <f t="shared" si="99"/>
        <v>280.94639999999998</v>
      </c>
      <c r="O495" s="11">
        <f t="shared" si="100"/>
        <v>0</v>
      </c>
      <c r="P495" s="11">
        <f t="shared" si="101"/>
        <v>0</v>
      </c>
      <c r="Q495" s="11">
        <f t="shared" si="95"/>
        <v>2030.932180047964</v>
      </c>
      <c r="R495" s="11">
        <f t="shared" si="94"/>
        <v>-922.09517755872992</v>
      </c>
      <c r="S495" s="11">
        <f t="shared" si="92"/>
        <v>0</v>
      </c>
      <c r="T495" s="11">
        <f t="shared" si="93"/>
        <v>0</v>
      </c>
    </row>
    <row r="496" spans="2:20" x14ac:dyDescent="0.2">
      <c r="B496" s="16" t="s">
        <v>6</v>
      </c>
      <c r="C496" s="16">
        <v>486</v>
      </c>
      <c r="D496" s="16">
        <v>486</v>
      </c>
      <c r="E496" s="17">
        <v>0</v>
      </c>
      <c r="F496" s="17">
        <f t="shared" si="102"/>
        <v>0</v>
      </c>
      <c r="G496" s="15">
        <f t="shared" si="103"/>
        <v>0</v>
      </c>
      <c r="H496" s="15">
        <f t="shared" si="104"/>
        <v>0</v>
      </c>
      <c r="I496" s="11">
        <f>IF(G496&lt;0,(G496-'Coast Down Run'!H491)*-1,)</f>
        <v>0</v>
      </c>
      <c r="K496" s="11">
        <f t="shared" si="97"/>
        <v>0</v>
      </c>
      <c r="L496" s="11">
        <f t="shared" si="96"/>
        <v>280.94639999999998</v>
      </c>
      <c r="M496" s="11">
        <f t="shared" si="98"/>
        <v>0</v>
      </c>
      <c r="N496" s="11">
        <f t="shared" si="99"/>
        <v>280.94639999999998</v>
      </c>
      <c r="O496" s="11">
        <f t="shared" si="100"/>
        <v>0</v>
      </c>
      <c r="P496" s="11">
        <f t="shared" si="101"/>
        <v>0</v>
      </c>
      <c r="Q496" s="11">
        <f t="shared" si="95"/>
        <v>2030.932180047964</v>
      </c>
      <c r="R496" s="11">
        <f t="shared" si="94"/>
        <v>-922.09517755872992</v>
      </c>
      <c r="S496" s="11">
        <f t="shared" si="92"/>
        <v>0</v>
      </c>
      <c r="T496" s="11">
        <f t="shared" si="93"/>
        <v>0</v>
      </c>
    </row>
    <row r="497" spans="2:20" x14ac:dyDescent="0.2">
      <c r="B497" s="16" t="s">
        <v>6</v>
      </c>
      <c r="C497" s="16">
        <v>487</v>
      </c>
      <c r="D497" s="16">
        <v>487</v>
      </c>
      <c r="E497" s="17">
        <v>0</v>
      </c>
      <c r="F497" s="17">
        <f t="shared" si="102"/>
        <v>0</v>
      </c>
      <c r="G497" s="15">
        <f t="shared" si="103"/>
        <v>0</v>
      </c>
      <c r="H497" s="15">
        <f t="shared" si="104"/>
        <v>0</v>
      </c>
      <c r="I497" s="11">
        <f>IF(G497&lt;0,(G497-'Coast Down Run'!H492)*-1,)</f>
        <v>0</v>
      </c>
      <c r="K497" s="11">
        <f t="shared" si="97"/>
        <v>0</v>
      </c>
      <c r="L497" s="11">
        <f t="shared" si="96"/>
        <v>280.94639999999998</v>
      </c>
      <c r="M497" s="11">
        <f t="shared" si="98"/>
        <v>0</v>
      </c>
      <c r="N497" s="11">
        <f t="shared" si="99"/>
        <v>280.94639999999998</v>
      </c>
      <c r="O497" s="11">
        <f t="shared" si="100"/>
        <v>0</v>
      </c>
      <c r="P497" s="11">
        <f t="shared" si="101"/>
        <v>0</v>
      </c>
      <c r="Q497" s="11">
        <f t="shared" si="95"/>
        <v>2030.932180047964</v>
      </c>
      <c r="R497" s="11">
        <f t="shared" si="94"/>
        <v>-922.09517755872992</v>
      </c>
      <c r="S497" s="11">
        <f t="shared" ref="S497:S560" si="105">IF(P497&lt;0,P497*-1,)</f>
        <v>0</v>
      </c>
      <c r="T497" s="11">
        <f t="shared" ref="T497:T560" si="106">IF(S497&gt;0,T496+((S497+S498)/2*(C498-C497)),0)</f>
        <v>0</v>
      </c>
    </row>
    <row r="498" spans="2:20" x14ac:dyDescent="0.2">
      <c r="B498" s="16" t="s">
        <v>6</v>
      </c>
      <c r="C498" s="16">
        <v>488</v>
      </c>
      <c r="D498" s="16">
        <v>488</v>
      </c>
      <c r="E498" s="17">
        <v>0</v>
      </c>
      <c r="F498" s="17">
        <f t="shared" si="102"/>
        <v>0</v>
      </c>
      <c r="G498" s="15">
        <f t="shared" si="103"/>
        <v>0</v>
      </c>
      <c r="H498" s="15">
        <f t="shared" si="104"/>
        <v>0</v>
      </c>
      <c r="I498" s="11">
        <f>IF(G498&lt;0,(G498-'Coast Down Run'!H493)*-1,)</f>
        <v>0</v>
      </c>
      <c r="K498" s="11">
        <f t="shared" si="97"/>
        <v>0</v>
      </c>
      <c r="L498" s="11">
        <f t="shared" si="96"/>
        <v>280.94639999999998</v>
      </c>
      <c r="M498" s="11">
        <f t="shared" si="98"/>
        <v>0</v>
      </c>
      <c r="N498" s="11">
        <f t="shared" si="99"/>
        <v>280.94639999999998</v>
      </c>
      <c r="O498" s="11">
        <f t="shared" si="100"/>
        <v>0</v>
      </c>
      <c r="P498" s="11">
        <f t="shared" si="101"/>
        <v>0</v>
      </c>
      <c r="Q498" s="11">
        <f t="shared" si="95"/>
        <v>2030.932180047964</v>
      </c>
      <c r="R498" s="11">
        <f t="shared" si="94"/>
        <v>-922.09517755872992</v>
      </c>
      <c r="S498" s="11">
        <f t="shared" si="105"/>
        <v>0</v>
      </c>
      <c r="T498" s="11">
        <f t="shared" si="106"/>
        <v>0</v>
      </c>
    </row>
    <row r="499" spans="2:20" x14ac:dyDescent="0.2">
      <c r="B499" s="16" t="s">
        <v>6</v>
      </c>
      <c r="C499" s="16">
        <v>489</v>
      </c>
      <c r="D499" s="16">
        <v>489</v>
      </c>
      <c r="E499" s="17">
        <v>0</v>
      </c>
      <c r="F499" s="17">
        <f t="shared" si="102"/>
        <v>0</v>
      </c>
      <c r="G499" s="15">
        <f t="shared" si="103"/>
        <v>0</v>
      </c>
      <c r="H499" s="15">
        <f t="shared" si="104"/>
        <v>0</v>
      </c>
      <c r="I499" s="11">
        <f>IF(G499&lt;0,(G499-'Coast Down Run'!H494)*-1,)</f>
        <v>0</v>
      </c>
      <c r="K499" s="11">
        <f t="shared" si="97"/>
        <v>0</v>
      </c>
      <c r="L499" s="11">
        <f t="shared" si="96"/>
        <v>280.94639999999998</v>
      </c>
      <c r="M499" s="11">
        <f t="shared" si="98"/>
        <v>0</v>
      </c>
      <c r="N499" s="11">
        <f t="shared" si="99"/>
        <v>280.94639999999998</v>
      </c>
      <c r="O499" s="11">
        <f t="shared" si="100"/>
        <v>0</v>
      </c>
      <c r="P499" s="11">
        <f t="shared" si="101"/>
        <v>0</v>
      </c>
      <c r="Q499" s="11">
        <f t="shared" si="95"/>
        <v>2030.932180047964</v>
      </c>
      <c r="R499" s="11">
        <f t="shared" si="94"/>
        <v>-922.09517755872992</v>
      </c>
      <c r="S499" s="11">
        <f t="shared" si="105"/>
        <v>0</v>
      </c>
      <c r="T499" s="11">
        <f t="shared" si="106"/>
        <v>0</v>
      </c>
    </row>
    <row r="500" spans="2:20" x14ac:dyDescent="0.2">
      <c r="B500" s="16" t="s">
        <v>6</v>
      </c>
      <c r="C500" s="16">
        <v>490</v>
      </c>
      <c r="D500" s="16">
        <v>490</v>
      </c>
      <c r="E500" s="17">
        <v>0</v>
      </c>
      <c r="F500" s="17">
        <f t="shared" si="102"/>
        <v>0</v>
      </c>
      <c r="G500" s="15">
        <f t="shared" si="103"/>
        <v>0</v>
      </c>
      <c r="H500" s="15">
        <f t="shared" si="104"/>
        <v>0</v>
      </c>
      <c r="I500" s="11">
        <f>IF(G500&lt;0,(G500-'Coast Down Run'!H495)*-1,)</f>
        <v>0</v>
      </c>
      <c r="K500" s="11">
        <f t="shared" si="97"/>
        <v>0</v>
      </c>
      <c r="L500" s="11">
        <f t="shared" si="96"/>
        <v>280.94639999999998</v>
      </c>
      <c r="M500" s="11">
        <f t="shared" si="98"/>
        <v>0</v>
      </c>
      <c r="N500" s="11">
        <f t="shared" si="99"/>
        <v>280.94639999999998</v>
      </c>
      <c r="O500" s="11">
        <f t="shared" si="100"/>
        <v>0</v>
      </c>
      <c r="P500" s="11">
        <f t="shared" si="101"/>
        <v>0</v>
      </c>
      <c r="Q500" s="11">
        <f t="shared" si="95"/>
        <v>2030.932180047964</v>
      </c>
      <c r="R500" s="11">
        <f t="shared" si="94"/>
        <v>-922.09517755872992</v>
      </c>
      <c r="S500" s="11">
        <f t="shared" si="105"/>
        <v>0</v>
      </c>
      <c r="T500" s="11">
        <f t="shared" si="106"/>
        <v>0</v>
      </c>
    </row>
    <row r="501" spans="2:20" x14ac:dyDescent="0.2">
      <c r="B501" s="16" t="s">
        <v>6</v>
      </c>
      <c r="C501" s="16">
        <v>491</v>
      </c>
      <c r="D501" s="16">
        <v>491</v>
      </c>
      <c r="E501" s="17">
        <v>0</v>
      </c>
      <c r="F501" s="17">
        <f t="shared" si="102"/>
        <v>0</v>
      </c>
      <c r="G501" s="15">
        <f t="shared" si="103"/>
        <v>0</v>
      </c>
      <c r="H501" s="15">
        <f t="shared" si="104"/>
        <v>0</v>
      </c>
      <c r="I501" s="11">
        <f>IF(G501&lt;0,(G501-'Coast Down Run'!H496)*-1,)</f>
        <v>0</v>
      </c>
      <c r="K501" s="11">
        <f t="shared" si="97"/>
        <v>0</v>
      </c>
      <c r="L501" s="11">
        <f t="shared" si="96"/>
        <v>280.94639999999998</v>
      </c>
      <c r="M501" s="11">
        <f t="shared" si="98"/>
        <v>0</v>
      </c>
      <c r="N501" s="11">
        <f t="shared" si="99"/>
        <v>280.94639999999998</v>
      </c>
      <c r="O501" s="11">
        <f t="shared" si="100"/>
        <v>0</v>
      </c>
      <c r="P501" s="11">
        <f t="shared" si="101"/>
        <v>0</v>
      </c>
      <c r="Q501" s="11">
        <f t="shared" si="95"/>
        <v>2030.932180047964</v>
      </c>
      <c r="R501" s="11">
        <f t="shared" si="94"/>
        <v>-922.09517755872992</v>
      </c>
      <c r="S501" s="11">
        <f t="shared" si="105"/>
        <v>0</v>
      </c>
      <c r="T501" s="11">
        <f t="shared" si="106"/>
        <v>0</v>
      </c>
    </row>
    <row r="502" spans="2:20" x14ac:dyDescent="0.2">
      <c r="B502" s="16" t="s">
        <v>6</v>
      </c>
      <c r="C502" s="16">
        <v>492</v>
      </c>
      <c r="D502" s="16">
        <v>492</v>
      </c>
      <c r="E502" s="17">
        <v>0</v>
      </c>
      <c r="F502" s="17">
        <f t="shared" si="102"/>
        <v>0</v>
      </c>
      <c r="G502" s="15">
        <f t="shared" si="103"/>
        <v>0</v>
      </c>
      <c r="H502" s="15">
        <f t="shared" si="104"/>
        <v>0</v>
      </c>
      <c r="I502" s="11">
        <f>IF(G502&lt;0,(G502-'Coast Down Run'!H497)*-1,)</f>
        <v>0</v>
      </c>
      <c r="K502" s="11">
        <f t="shared" si="97"/>
        <v>0</v>
      </c>
      <c r="L502" s="11">
        <f t="shared" si="96"/>
        <v>280.94639999999998</v>
      </c>
      <c r="M502" s="11">
        <f t="shared" si="98"/>
        <v>0</v>
      </c>
      <c r="N502" s="11">
        <f t="shared" si="99"/>
        <v>280.94639999999998</v>
      </c>
      <c r="O502" s="11">
        <f t="shared" si="100"/>
        <v>0</v>
      </c>
      <c r="P502" s="11">
        <f t="shared" si="101"/>
        <v>0</v>
      </c>
      <c r="Q502" s="11">
        <f t="shared" si="95"/>
        <v>2030.932180047964</v>
      </c>
      <c r="R502" s="11">
        <f t="shared" si="94"/>
        <v>-922.09517755872992</v>
      </c>
      <c r="S502" s="11">
        <f t="shared" si="105"/>
        <v>0</v>
      </c>
      <c r="T502" s="11">
        <f t="shared" si="106"/>
        <v>0</v>
      </c>
    </row>
    <row r="503" spans="2:20" x14ac:dyDescent="0.2">
      <c r="B503" s="16" t="s">
        <v>6</v>
      </c>
      <c r="C503" s="16">
        <v>493</v>
      </c>
      <c r="D503" s="16">
        <v>493</v>
      </c>
      <c r="E503" s="17">
        <v>0</v>
      </c>
      <c r="F503" s="17">
        <f t="shared" si="102"/>
        <v>0</v>
      </c>
      <c r="G503" s="15">
        <f t="shared" si="103"/>
        <v>0</v>
      </c>
      <c r="H503" s="15">
        <f t="shared" si="104"/>
        <v>0</v>
      </c>
      <c r="I503" s="11">
        <f>IF(G503&lt;0,(G503-'Coast Down Run'!H498)*-1,)</f>
        <v>0</v>
      </c>
      <c r="K503" s="11">
        <f t="shared" si="97"/>
        <v>0</v>
      </c>
      <c r="L503" s="11">
        <f t="shared" si="96"/>
        <v>280.94639999999998</v>
      </c>
      <c r="M503" s="11">
        <f t="shared" si="98"/>
        <v>0</v>
      </c>
      <c r="N503" s="11">
        <f t="shared" si="99"/>
        <v>280.94639999999998</v>
      </c>
      <c r="O503" s="11">
        <f t="shared" si="100"/>
        <v>0</v>
      </c>
      <c r="P503" s="11">
        <f t="shared" si="101"/>
        <v>0</v>
      </c>
      <c r="Q503" s="11">
        <f t="shared" si="95"/>
        <v>2030.932180047964</v>
      </c>
      <c r="R503" s="11">
        <f t="shared" si="94"/>
        <v>-922.09517755872992</v>
      </c>
      <c r="S503" s="11">
        <f t="shared" si="105"/>
        <v>0</v>
      </c>
      <c r="T503" s="11">
        <f t="shared" si="106"/>
        <v>0</v>
      </c>
    </row>
    <row r="504" spans="2:20" x14ac:dyDescent="0.2">
      <c r="B504" s="16" t="s">
        <v>6</v>
      </c>
      <c r="C504" s="16">
        <v>494</v>
      </c>
      <c r="D504" s="16">
        <v>494</v>
      </c>
      <c r="E504" s="17">
        <v>0</v>
      </c>
      <c r="F504" s="17">
        <f t="shared" si="102"/>
        <v>0</v>
      </c>
      <c r="G504" s="15">
        <f t="shared" si="103"/>
        <v>0</v>
      </c>
      <c r="H504" s="15">
        <f t="shared" si="104"/>
        <v>0</v>
      </c>
      <c r="I504" s="11">
        <f>IF(G504&lt;0,(G504-'Coast Down Run'!H499)*-1,)</f>
        <v>0</v>
      </c>
      <c r="K504" s="11">
        <f t="shared" si="97"/>
        <v>0</v>
      </c>
      <c r="L504" s="11">
        <f t="shared" si="96"/>
        <v>280.94639999999998</v>
      </c>
      <c r="M504" s="11">
        <f t="shared" si="98"/>
        <v>0</v>
      </c>
      <c r="N504" s="11">
        <f t="shared" si="99"/>
        <v>280.94639999999998</v>
      </c>
      <c r="O504" s="11">
        <f t="shared" si="100"/>
        <v>0</v>
      </c>
      <c r="P504" s="11">
        <f t="shared" si="101"/>
        <v>0</v>
      </c>
      <c r="Q504" s="11">
        <f t="shared" si="95"/>
        <v>2030.932180047964</v>
      </c>
      <c r="R504" s="11">
        <f t="shared" si="94"/>
        <v>-922.09517755872992</v>
      </c>
      <c r="S504" s="11">
        <f t="shared" si="105"/>
        <v>0</v>
      </c>
      <c r="T504" s="11">
        <f t="shared" si="106"/>
        <v>0</v>
      </c>
    </row>
    <row r="505" spans="2:20" x14ac:dyDescent="0.2">
      <c r="B505" s="16" t="s">
        <v>6</v>
      </c>
      <c r="C505" s="16">
        <v>495</v>
      </c>
      <c r="D505" s="16">
        <v>495</v>
      </c>
      <c r="E505" s="17">
        <v>0</v>
      </c>
      <c r="F505" s="17">
        <f t="shared" si="102"/>
        <v>0</v>
      </c>
      <c r="G505" s="15">
        <f t="shared" si="103"/>
        <v>0</v>
      </c>
      <c r="H505" s="15">
        <f t="shared" si="104"/>
        <v>0</v>
      </c>
      <c r="I505" s="11">
        <f>IF(G505&lt;0,(G505-'Coast Down Run'!H500)*-1,)</f>
        <v>0</v>
      </c>
      <c r="K505" s="11">
        <f t="shared" si="97"/>
        <v>0</v>
      </c>
      <c r="L505" s="11">
        <f t="shared" si="96"/>
        <v>280.94639999999998</v>
      </c>
      <c r="M505" s="11">
        <f t="shared" si="98"/>
        <v>0</v>
      </c>
      <c r="N505" s="11">
        <f t="shared" si="99"/>
        <v>280.94639999999998</v>
      </c>
      <c r="O505" s="11">
        <f t="shared" si="100"/>
        <v>0</v>
      </c>
      <c r="P505" s="11">
        <f t="shared" si="101"/>
        <v>0</v>
      </c>
      <c r="Q505" s="11">
        <f t="shared" si="95"/>
        <v>2030.932180047964</v>
      </c>
      <c r="R505" s="11">
        <f t="shared" si="94"/>
        <v>-922.09517755872992</v>
      </c>
      <c r="S505" s="11">
        <f t="shared" si="105"/>
        <v>0</v>
      </c>
      <c r="T505" s="11">
        <f t="shared" si="106"/>
        <v>0</v>
      </c>
    </row>
    <row r="506" spans="2:20" x14ac:dyDescent="0.2">
      <c r="B506" s="16" t="s">
        <v>6</v>
      </c>
      <c r="C506" s="16">
        <v>496</v>
      </c>
      <c r="D506" s="16">
        <v>496</v>
      </c>
      <c r="E506" s="17">
        <v>0</v>
      </c>
      <c r="F506" s="17">
        <f t="shared" si="102"/>
        <v>0</v>
      </c>
      <c r="G506" s="15">
        <f t="shared" si="103"/>
        <v>0</v>
      </c>
      <c r="H506" s="15">
        <f t="shared" si="104"/>
        <v>0</v>
      </c>
      <c r="I506" s="11">
        <f>IF(G506&lt;0,(G506-'Coast Down Run'!H501)*-1,)</f>
        <v>0</v>
      </c>
      <c r="K506" s="11">
        <f t="shared" si="97"/>
        <v>0</v>
      </c>
      <c r="L506" s="11">
        <f t="shared" si="96"/>
        <v>280.94639999999998</v>
      </c>
      <c r="M506" s="11">
        <f t="shared" si="98"/>
        <v>0</v>
      </c>
      <c r="N506" s="11">
        <f t="shared" si="99"/>
        <v>280.94639999999998</v>
      </c>
      <c r="O506" s="11">
        <f t="shared" si="100"/>
        <v>0</v>
      </c>
      <c r="P506" s="11">
        <f t="shared" si="101"/>
        <v>0</v>
      </c>
      <c r="Q506" s="11">
        <f t="shared" si="95"/>
        <v>2030.932180047964</v>
      </c>
      <c r="R506" s="11">
        <f t="shared" si="94"/>
        <v>-922.09517755872992</v>
      </c>
      <c r="S506" s="11">
        <f t="shared" si="105"/>
        <v>0</v>
      </c>
      <c r="T506" s="11">
        <f t="shared" si="106"/>
        <v>0</v>
      </c>
    </row>
    <row r="507" spans="2:20" x14ac:dyDescent="0.2">
      <c r="B507" s="16" t="s">
        <v>6</v>
      </c>
      <c r="C507" s="16">
        <v>497</v>
      </c>
      <c r="D507" s="16">
        <v>497</v>
      </c>
      <c r="E507" s="17">
        <v>0</v>
      </c>
      <c r="F507" s="17">
        <f t="shared" si="102"/>
        <v>0</v>
      </c>
      <c r="G507" s="15">
        <f t="shared" si="103"/>
        <v>0</v>
      </c>
      <c r="H507" s="15">
        <f t="shared" si="104"/>
        <v>0</v>
      </c>
      <c r="I507" s="11">
        <f>IF(G507&lt;0,(G507-'Coast Down Run'!H502)*-1,)</f>
        <v>0</v>
      </c>
      <c r="K507" s="11">
        <f t="shared" si="97"/>
        <v>0</v>
      </c>
      <c r="L507" s="11">
        <f t="shared" si="96"/>
        <v>280.94639999999998</v>
      </c>
      <c r="M507" s="11">
        <f t="shared" si="98"/>
        <v>0</v>
      </c>
      <c r="N507" s="11">
        <f t="shared" si="99"/>
        <v>280.94639999999998</v>
      </c>
      <c r="O507" s="11">
        <f t="shared" si="100"/>
        <v>0</v>
      </c>
      <c r="P507" s="11">
        <f t="shared" si="101"/>
        <v>0</v>
      </c>
      <c r="Q507" s="11">
        <f t="shared" si="95"/>
        <v>2030.932180047964</v>
      </c>
      <c r="R507" s="11">
        <f t="shared" si="94"/>
        <v>-922.09517755872992</v>
      </c>
      <c r="S507" s="11">
        <f t="shared" si="105"/>
        <v>0</v>
      </c>
      <c r="T507" s="11">
        <f t="shared" si="106"/>
        <v>0</v>
      </c>
    </row>
    <row r="508" spans="2:20" x14ac:dyDescent="0.2">
      <c r="B508" s="16" t="s">
        <v>6</v>
      </c>
      <c r="C508" s="16">
        <v>498</v>
      </c>
      <c r="D508" s="16">
        <v>498</v>
      </c>
      <c r="E508" s="17">
        <v>0</v>
      </c>
      <c r="F508" s="17">
        <f t="shared" si="102"/>
        <v>0</v>
      </c>
      <c r="G508" s="15">
        <f t="shared" si="103"/>
        <v>0</v>
      </c>
      <c r="H508" s="15">
        <f t="shared" si="104"/>
        <v>0</v>
      </c>
      <c r="I508" s="11">
        <f>IF(G508&lt;0,(G508-'Coast Down Run'!H503)*-1,)</f>
        <v>0</v>
      </c>
      <c r="K508" s="11">
        <f t="shared" si="97"/>
        <v>0</v>
      </c>
      <c r="L508" s="11">
        <f t="shared" si="96"/>
        <v>280.94639999999998</v>
      </c>
      <c r="M508" s="11">
        <f t="shared" si="98"/>
        <v>0</v>
      </c>
      <c r="N508" s="11">
        <f t="shared" si="99"/>
        <v>280.94639999999998</v>
      </c>
      <c r="O508" s="11">
        <f t="shared" si="100"/>
        <v>0</v>
      </c>
      <c r="P508" s="11">
        <f t="shared" si="101"/>
        <v>0</v>
      </c>
      <c r="Q508" s="11">
        <f t="shared" si="95"/>
        <v>2030.932180047964</v>
      </c>
      <c r="R508" s="11">
        <f t="shared" ref="R508:R571" si="107">IF(P508&lt;0,R507+P508,R507)</f>
        <v>-922.09517755872992</v>
      </c>
      <c r="S508" s="11">
        <f t="shared" si="105"/>
        <v>0</v>
      </c>
      <c r="T508" s="11">
        <f t="shared" si="106"/>
        <v>0</v>
      </c>
    </row>
    <row r="509" spans="2:20" x14ac:dyDescent="0.2">
      <c r="B509" s="16" t="s">
        <v>6</v>
      </c>
      <c r="C509" s="16">
        <v>499</v>
      </c>
      <c r="D509" s="16">
        <v>499</v>
      </c>
      <c r="E509" s="17">
        <v>0</v>
      </c>
      <c r="F509" s="17">
        <f t="shared" si="102"/>
        <v>0</v>
      </c>
      <c r="G509" s="15">
        <f t="shared" si="103"/>
        <v>0</v>
      </c>
      <c r="H509" s="15">
        <f t="shared" si="104"/>
        <v>0</v>
      </c>
      <c r="I509" s="11">
        <f>IF(G509&lt;0,(G509-'Coast Down Run'!H504)*-1,)</f>
        <v>0</v>
      </c>
      <c r="K509" s="11">
        <f t="shared" si="97"/>
        <v>0</v>
      </c>
      <c r="L509" s="11">
        <f t="shared" si="96"/>
        <v>280.94639999999998</v>
      </c>
      <c r="M509" s="11">
        <f t="shared" si="98"/>
        <v>0</v>
      </c>
      <c r="N509" s="11">
        <f t="shared" si="99"/>
        <v>280.94639999999998</v>
      </c>
      <c r="O509" s="11">
        <f t="shared" si="100"/>
        <v>0</v>
      </c>
      <c r="P509" s="11">
        <f t="shared" si="101"/>
        <v>0</v>
      </c>
      <c r="Q509" s="11">
        <f t="shared" si="95"/>
        <v>2030.932180047964</v>
      </c>
      <c r="R509" s="11">
        <f t="shared" si="107"/>
        <v>-922.09517755872992</v>
      </c>
      <c r="S509" s="11">
        <f t="shared" si="105"/>
        <v>0</v>
      </c>
      <c r="T509" s="11">
        <f t="shared" si="106"/>
        <v>0</v>
      </c>
    </row>
    <row r="510" spans="2:20" x14ac:dyDescent="0.2">
      <c r="B510" s="16" t="s">
        <v>6</v>
      </c>
      <c r="C510" s="16">
        <v>500</v>
      </c>
      <c r="D510" s="16">
        <v>500</v>
      </c>
      <c r="E510" s="17">
        <v>0</v>
      </c>
      <c r="F510" s="17">
        <f t="shared" si="102"/>
        <v>0</v>
      </c>
      <c r="G510" s="15">
        <f t="shared" si="103"/>
        <v>0</v>
      </c>
      <c r="H510" s="15">
        <f t="shared" si="104"/>
        <v>0</v>
      </c>
      <c r="I510" s="11">
        <f>IF(G510&lt;0,(G510-'Coast Down Run'!H505)*-1,)</f>
        <v>0</v>
      </c>
      <c r="K510" s="11">
        <f t="shared" si="97"/>
        <v>0</v>
      </c>
      <c r="L510" s="11">
        <f t="shared" si="96"/>
        <v>280.94639999999998</v>
      </c>
      <c r="M510" s="11">
        <f t="shared" si="98"/>
        <v>0</v>
      </c>
      <c r="N510" s="11">
        <f t="shared" si="99"/>
        <v>280.94639999999998</v>
      </c>
      <c r="O510" s="11">
        <f t="shared" si="100"/>
        <v>0</v>
      </c>
      <c r="P510" s="11">
        <f t="shared" si="101"/>
        <v>0</v>
      </c>
      <c r="Q510" s="11">
        <f t="shared" ref="Q510:Q573" si="108">IF(P510&gt;0,Q509+P510,Q509)</f>
        <v>2030.932180047964</v>
      </c>
      <c r="R510" s="11">
        <f t="shared" si="107"/>
        <v>-922.09517755872992</v>
      </c>
      <c r="S510" s="11">
        <f t="shared" si="105"/>
        <v>0</v>
      </c>
      <c r="T510" s="11">
        <f t="shared" si="106"/>
        <v>0</v>
      </c>
    </row>
    <row r="511" spans="2:20" x14ac:dyDescent="0.2">
      <c r="B511" s="16" t="s">
        <v>6</v>
      </c>
      <c r="C511" s="16">
        <v>501</v>
      </c>
      <c r="D511" s="16">
        <v>501</v>
      </c>
      <c r="E511" s="17">
        <v>0</v>
      </c>
      <c r="F511" s="17">
        <f t="shared" si="102"/>
        <v>0</v>
      </c>
      <c r="G511" s="15">
        <f t="shared" si="103"/>
        <v>0</v>
      </c>
      <c r="H511" s="15">
        <f t="shared" si="104"/>
        <v>0</v>
      </c>
      <c r="I511" s="11">
        <f>IF(G511&lt;0,(G511-'Coast Down Run'!H506)*-1,)</f>
        <v>0</v>
      </c>
      <c r="K511" s="11">
        <f t="shared" si="97"/>
        <v>0</v>
      </c>
      <c r="L511" s="11">
        <f t="shared" si="96"/>
        <v>280.94639999999998</v>
      </c>
      <c r="M511" s="11">
        <f t="shared" si="98"/>
        <v>0</v>
      </c>
      <c r="N511" s="11">
        <f t="shared" si="99"/>
        <v>280.94639999999998</v>
      </c>
      <c r="O511" s="11">
        <f t="shared" si="100"/>
        <v>0</v>
      </c>
      <c r="P511" s="11">
        <f t="shared" si="101"/>
        <v>0</v>
      </c>
      <c r="Q511" s="11">
        <f t="shared" si="108"/>
        <v>2030.932180047964</v>
      </c>
      <c r="R511" s="11">
        <f t="shared" si="107"/>
        <v>-922.09517755872992</v>
      </c>
      <c r="S511" s="11">
        <f t="shared" si="105"/>
        <v>0</v>
      </c>
      <c r="T511" s="11">
        <f t="shared" si="106"/>
        <v>0</v>
      </c>
    </row>
    <row r="512" spans="2:20" x14ac:dyDescent="0.2">
      <c r="B512" s="16" t="s">
        <v>6</v>
      </c>
      <c r="C512" s="16">
        <v>502</v>
      </c>
      <c r="D512" s="16">
        <v>502</v>
      </c>
      <c r="E512" s="17">
        <v>0</v>
      </c>
      <c r="F512" s="17">
        <f t="shared" si="102"/>
        <v>0</v>
      </c>
      <c r="G512" s="15">
        <f t="shared" si="103"/>
        <v>0</v>
      </c>
      <c r="H512" s="15">
        <f t="shared" si="104"/>
        <v>0</v>
      </c>
      <c r="I512" s="11">
        <f>IF(G512&lt;0,(G512-'Coast Down Run'!H507)*-1,)</f>
        <v>0</v>
      </c>
      <c r="K512" s="11">
        <f t="shared" si="97"/>
        <v>0</v>
      </c>
      <c r="L512" s="11">
        <f t="shared" si="96"/>
        <v>280.94639999999998</v>
      </c>
      <c r="M512" s="11">
        <f t="shared" si="98"/>
        <v>0</v>
      </c>
      <c r="N512" s="11">
        <f t="shared" si="99"/>
        <v>280.94639999999998</v>
      </c>
      <c r="O512" s="11">
        <f t="shared" si="100"/>
        <v>0</v>
      </c>
      <c r="P512" s="11">
        <f t="shared" si="101"/>
        <v>0</v>
      </c>
      <c r="Q512" s="11">
        <f t="shared" si="108"/>
        <v>2030.932180047964</v>
      </c>
      <c r="R512" s="11">
        <f t="shared" si="107"/>
        <v>-922.09517755872992</v>
      </c>
      <c r="S512" s="11">
        <f t="shared" si="105"/>
        <v>0</v>
      </c>
      <c r="T512" s="11">
        <f t="shared" si="106"/>
        <v>0</v>
      </c>
    </row>
    <row r="513" spans="2:20" x14ac:dyDescent="0.2">
      <c r="B513" s="16" t="s">
        <v>6</v>
      </c>
      <c r="C513" s="16">
        <v>503</v>
      </c>
      <c r="D513" s="16">
        <v>503</v>
      </c>
      <c r="E513" s="17">
        <v>0</v>
      </c>
      <c r="F513" s="17">
        <f t="shared" si="102"/>
        <v>0</v>
      </c>
      <c r="G513" s="15">
        <f t="shared" si="103"/>
        <v>0</v>
      </c>
      <c r="H513" s="15">
        <f t="shared" si="104"/>
        <v>0</v>
      </c>
      <c r="I513" s="11">
        <f>IF(G513&lt;0,(G513-'Coast Down Run'!H508)*-1,)</f>
        <v>0</v>
      </c>
      <c r="K513" s="11">
        <f t="shared" si="97"/>
        <v>0</v>
      </c>
      <c r="L513" s="11">
        <f t="shared" si="96"/>
        <v>280.94639999999998</v>
      </c>
      <c r="M513" s="11">
        <f t="shared" si="98"/>
        <v>0</v>
      </c>
      <c r="N513" s="11">
        <f t="shared" si="99"/>
        <v>280.94639999999998</v>
      </c>
      <c r="O513" s="11">
        <f t="shared" si="100"/>
        <v>0</v>
      </c>
      <c r="P513" s="11">
        <f t="shared" si="101"/>
        <v>0</v>
      </c>
      <c r="Q513" s="11">
        <f t="shared" si="108"/>
        <v>2030.932180047964</v>
      </c>
      <c r="R513" s="11">
        <f t="shared" si="107"/>
        <v>-922.09517755872992</v>
      </c>
      <c r="S513" s="11">
        <f t="shared" si="105"/>
        <v>0</v>
      </c>
      <c r="T513" s="11">
        <f t="shared" si="106"/>
        <v>0</v>
      </c>
    </row>
    <row r="514" spans="2:20" x14ac:dyDescent="0.2">
      <c r="B514" s="16" t="s">
        <v>6</v>
      </c>
      <c r="C514" s="16">
        <v>504</v>
      </c>
      <c r="D514" s="16">
        <v>504</v>
      </c>
      <c r="E514" s="17">
        <v>0</v>
      </c>
      <c r="F514" s="17">
        <f t="shared" si="102"/>
        <v>0</v>
      </c>
      <c r="G514" s="15">
        <f t="shared" si="103"/>
        <v>0</v>
      </c>
      <c r="H514" s="15">
        <f t="shared" si="104"/>
        <v>0</v>
      </c>
      <c r="I514" s="11">
        <f>IF(G514&lt;0,(G514-'Coast Down Run'!H509)*-1,)</f>
        <v>0</v>
      </c>
      <c r="K514" s="11">
        <f t="shared" si="97"/>
        <v>0</v>
      </c>
      <c r="L514" s="11">
        <f t="shared" si="96"/>
        <v>280.94639999999998</v>
      </c>
      <c r="M514" s="11">
        <f t="shared" si="98"/>
        <v>0</v>
      </c>
      <c r="N514" s="11">
        <f t="shared" si="99"/>
        <v>280.94639999999998</v>
      </c>
      <c r="O514" s="11">
        <f t="shared" si="100"/>
        <v>0</v>
      </c>
      <c r="P514" s="11">
        <f t="shared" si="101"/>
        <v>0</v>
      </c>
      <c r="Q514" s="11">
        <f t="shared" si="108"/>
        <v>2030.932180047964</v>
      </c>
      <c r="R514" s="11">
        <f t="shared" si="107"/>
        <v>-922.09517755872992</v>
      </c>
      <c r="S514" s="11">
        <f t="shared" si="105"/>
        <v>0</v>
      </c>
      <c r="T514" s="11">
        <f t="shared" si="106"/>
        <v>0</v>
      </c>
    </row>
    <row r="515" spans="2:20" x14ac:dyDescent="0.2">
      <c r="B515" s="16" t="s">
        <v>6</v>
      </c>
      <c r="C515" s="16">
        <v>505</v>
      </c>
      <c r="D515" s="16">
        <v>505</v>
      </c>
      <c r="E515" s="17">
        <v>0</v>
      </c>
      <c r="F515" s="17">
        <f t="shared" si="102"/>
        <v>0</v>
      </c>
      <c r="G515" s="15">
        <f t="shared" si="103"/>
        <v>0</v>
      </c>
      <c r="H515" s="15">
        <f t="shared" si="104"/>
        <v>0</v>
      </c>
      <c r="I515" s="11">
        <f>IF(G515&lt;0,(G515-'Coast Down Run'!H510)*-1,)</f>
        <v>0</v>
      </c>
      <c r="K515" s="11">
        <f t="shared" si="97"/>
        <v>0</v>
      </c>
      <c r="L515" s="11">
        <f t="shared" si="96"/>
        <v>280.94639999999998</v>
      </c>
      <c r="M515" s="11">
        <f t="shared" si="98"/>
        <v>0</v>
      </c>
      <c r="N515" s="11">
        <f t="shared" si="99"/>
        <v>280.94639999999998</v>
      </c>
      <c r="O515" s="11">
        <f t="shared" si="100"/>
        <v>0</v>
      </c>
      <c r="P515" s="11">
        <f t="shared" si="101"/>
        <v>0</v>
      </c>
      <c r="Q515" s="11">
        <f t="shared" si="108"/>
        <v>2030.932180047964</v>
      </c>
      <c r="R515" s="11">
        <f t="shared" si="107"/>
        <v>-922.09517755872992</v>
      </c>
      <c r="S515" s="11">
        <f t="shared" si="105"/>
        <v>0</v>
      </c>
      <c r="T515" s="11">
        <f t="shared" si="106"/>
        <v>0</v>
      </c>
    </row>
    <row r="516" spans="2:20" x14ac:dyDescent="0.2">
      <c r="B516" s="16" t="s">
        <v>6</v>
      </c>
      <c r="C516" s="16">
        <v>506</v>
      </c>
      <c r="D516" s="16">
        <v>506</v>
      </c>
      <c r="E516" s="17">
        <v>0</v>
      </c>
      <c r="F516" s="17">
        <f t="shared" si="102"/>
        <v>0</v>
      </c>
      <c r="G516" s="15">
        <f t="shared" si="103"/>
        <v>0</v>
      </c>
      <c r="H516" s="15">
        <f t="shared" si="104"/>
        <v>0</v>
      </c>
      <c r="I516" s="11">
        <f>IF(G516&lt;0,(G516-'Coast Down Run'!H511)*-1,)</f>
        <v>0</v>
      </c>
      <c r="K516" s="11">
        <f t="shared" si="97"/>
        <v>0</v>
      </c>
      <c r="L516" s="11">
        <f t="shared" si="96"/>
        <v>280.94639999999998</v>
      </c>
      <c r="M516" s="11">
        <f t="shared" si="98"/>
        <v>0</v>
      </c>
      <c r="N516" s="11">
        <f t="shared" si="99"/>
        <v>280.94639999999998</v>
      </c>
      <c r="O516" s="11">
        <f t="shared" si="100"/>
        <v>0</v>
      </c>
      <c r="P516" s="11">
        <f t="shared" si="101"/>
        <v>0</v>
      </c>
      <c r="Q516" s="11">
        <f t="shared" si="108"/>
        <v>2030.932180047964</v>
      </c>
      <c r="R516" s="11">
        <f t="shared" si="107"/>
        <v>-922.09517755872992</v>
      </c>
      <c r="S516" s="11">
        <f t="shared" si="105"/>
        <v>0</v>
      </c>
      <c r="T516" s="11">
        <f t="shared" si="106"/>
        <v>0</v>
      </c>
    </row>
    <row r="517" spans="2:20" x14ac:dyDescent="0.2">
      <c r="B517" s="16" t="s">
        <v>6</v>
      </c>
      <c r="C517" s="16">
        <v>507</v>
      </c>
      <c r="D517" s="16">
        <v>507</v>
      </c>
      <c r="E517" s="17">
        <v>0</v>
      </c>
      <c r="F517" s="17">
        <f t="shared" si="102"/>
        <v>0</v>
      </c>
      <c r="G517" s="15">
        <f t="shared" si="103"/>
        <v>0</v>
      </c>
      <c r="H517" s="15">
        <f t="shared" si="104"/>
        <v>0</v>
      </c>
      <c r="I517" s="11">
        <f>IF(G517&lt;0,(G517-'Coast Down Run'!H512)*-1,)</f>
        <v>0</v>
      </c>
      <c r="K517" s="11">
        <f t="shared" si="97"/>
        <v>0</v>
      </c>
      <c r="L517" s="11">
        <f t="shared" si="96"/>
        <v>280.94639999999998</v>
      </c>
      <c r="M517" s="11">
        <f t="shared" si="98"/>
        <v>0</v>
      </c>
      <c r="N517" s="11">
        <f t="shared" si="99"/>
        <v>280.94639999999998</v>
      </c>
      <c r="O517" s="11">
        <f t="shared" si="100"/>
        <v>0</v>
      </c>
      <c r="P517" s="11">
        <f t="shared" si="101"/>
        <v>0</v>
      </c>
      <c r="Q517" s="11">
        <f t="shared" si="108"/>
        <v>2030.932180047964</v>
      </c>
      <c r="R517" s="11">
        <f t="shared" si="107"/>
        <v>-922.09517755872992</v>
      </c>
      <c r="S517" s="11">
        <f t="shared" si="105"/>
        <v>0</v>
      </c>
      <c r="T517" s="11">
        <f t="shared" si="106"/>
        <v>0</v>
      </c>
    </row>
    <row r="518" spans="2:20" x14ac:dyDescent="0.2">
      <c r="B518" s="16" t="s">
        <v>6</v>
      </c>
      <c r="C518" s="16">
        <v>508</v>
      </c>
      <c r="D518" s="16">
        <v>508</v>
      </c>
      <c r="E518" s="17">
        <v>0</v>
      </c>
      <c r="F518" s="17">
        <f t="shared" si="102"/>
        <v>0</v>
      </c>
      <c r="G518" s="15">
        <f t="shared" si="103"/>
        <v>0</v>
      </c>
      <c r="H518" s="15">
        <f t="shared" si="104"/>
        <v>0</v>
      </c>
      <c r="I518" s="11">
        <f>IF(G518&lt;0,(G518-'Coast Down Run'!H513)*-1,)</f>
        <v>0</v>
      </c>
      <c r="K518" s="11">
        <f t="shared" si="97"/>
        <v>0</v>
      </c>
      <c r="L518" s="11">
        <f t="shared" si="96"/>
        <v>280.94639999999998</v>
      </c>
      <c r="M518" s="11">
        <f t="shared" si="98"/>
        <v>0</v>
      </c>
      <c r="N518" s="11">
        <f t="shared" si="99"/>
        <v>280.94639999999998</v>
      </c>
      <c r="O518" s="11">
        <f t="shared" si="100"/>
        <v>0</v>
      </c>
      <c r="P518" s="11">
        <f t="shared" si="101"/>
        <v>0</v>
      </c>
      <c r="Q518" s="11">
        <f t="shared" si="108"/>
        <v>2030.932180047964</v>
      </c>
      <c r="R518" s="11">
        <f t="shared" si="107"/>
        <v>-922.09517755872992</v>
      </c>
      <c r="S518" s="11">
        <f t="shared" si="105"/>
        <v>0</v>
      </c>
      <c r="T518" s="11">
        <f t="shared" si="106"/>
        <v>0</v>
      </c>
    </row>
    <row r="519" spans="2:20" x14ac:dyDescent="0.2">
      <c r="B519" s="16" t="s">
        <v>6</v>
      </c>
      <c r="C519" s="16">
        <v>509</v>
      </c>
      <c r="D519" s="16">
        <v>509</v>
      </c>
      <c r="E519" s="17">
        <v>0</v>
      </c>
      <c r="F519" s="17">
        <f t="shared" si="102"/>
        <v>0</v>
      </c>
      <c r="G519" s="15">
        <f t="shared" si="103"/>
        <v>0</v>
      </c>
      <c r="H519" s="15">
        <f t="shared" si="104"/>
        <v>0</v>
      </c>
      <c r="I519" s="11">
        <f>IF(G519&lt;0,(G519-'Coast Down Run'!H514)*-1,)</f>
        <v>0</v>
      </c>
      <c r="K519" s="11">
        <f t="shared" si="97"/>
        <v>0</v>
      </c>
      <c r="L519" s="11">
        <f t="shared" si="96"/>
        <v>280.94639999999998</v>
      </c>
      <c r="M519" s="11">
        <f t="shared" si="98"/>
        <v>0</v>
      </c>
      <c r="N519" s="11">
        <f t="shared" si="99"/>
        <v>280.94639999999998</v>
      </c>
      <c r="O519" s="11">
        <f t="shared" si="100"/>
        <v>0</v>
      </c>
      <c r="P519" s="11">
        <f t="shared" si="101"/>
        <v>0</v>
      </c>
      <c r="Q519" s="11">
        <f t="shared" si="108"/>
        <v>2030.932180047964</v>
      </c>
      <c r="R519" s="11">
        <f t="shared" si="107"/>
        <v>-922.09517755872992</v>
      </c>
      <c r="S519" s="11">
        <f t="shared" si="105"/>
        <v>0</v>
      </c>
      <c r="T519" s="11">
        <f t="shared" si="106"/>
        <v>0</v>
      </c>
    </row>
    <row r="520" spans="2:20" x14ac:dyDescent="0.2">
      <c r="B520" s="16" t="s">
        <v>6</v>
      </c>
      <c r="C520" s="16">
        <v>510</v>
      </c>
      <c r="D520" s="16">
        <v>510</v>
      </c>
      <c r="E520" s="17">
        <v>0</v>
      </c>
      <c r="F520" s="17">
        <f t="shared" si="102"/>
        <v>0</v>
      </c>
      <c r="G520" s="15">
        <f t="shared" si="103"/>
        <v>0</v>
      </c>
      <c r="H520" s="15">
        <f t="shared" si="104"/>
        <v>0</v>
      </c>
      <c r="I520" s="11">
        <f>IF(G520&lt;0,(G520-'Coast Down Run'!H515)*-1,)</f>
        <v>0</v>
      </c>
      <c r="K520" s="11">
        <f t="shared" si="97"/>
        <v>0</v>
      </c>
      <c r="L520" s="11">
        <f t="shared" si="96"/>
        <v>280.94639999999998</v>
      </c>
      <c r="M520" s="11">
        <f t="shared" si="98"/>
        <v>0</v>
      </c>
      <c r="N520" s="11">
        <f t="shared" si="99"/>
        <v>280.94639999999998</v>
      </c>
      <c r="O520" s="11">
        <f t="shared" si="100"/>
        <v>0</v>
      </c>
      <c r="P520" s="11">
        <f t="shared" si="101"/>
        <v>0</v>
      </c>
      <c r="Q520" s="11">
        <f t="shared" si="108"/>
        <v>2030.932180047964</v>
      </c>
      <c r="R520" s="11">
        <f t="shared" si="107"/>
        <v>-922.09517755872992</v>
      </c>
      <c r="S520" s="11">
        <f t="shared" si="105"/>
        <v>0</v>
      </c>
      <c r="T520" s="11">
        <f t="shared" si="106"/>
        <v>0</v>
      </c>
    </row>
    <row r="521" spans="2:20" x14ac:dyDescent="0.2">
      <c r="B521" s="16" t="s">
        <v>6</v>
      </c>
      <c r="C521" s="16">
        <v>511</v>
      </c>
      <c r="D521" s="16">
        <v>511</v>
      </c>
      <c r="E521" s="17">
        <v>0</v>
      </c>
      <c r="F521" s="17">
        <f t="shared" si="102"/>
        <v>0</v>
      </c>
      <c r="G521" s="15">
        <f t="shared" si="103"/>
        <v>6.9444444444444448E-2</v>
      </c>
      <c r="H521" s="15">
        <f t="shared" si="104"/>
        <v>0.25</v>
      </c>
      <c r="I521" s="11">
        <f>IF(G521&lt;0,(G521-'Coast Down Run'!H516)*-1,)</f>
        <v>0</v>
      </c>
      <c r="K521" s="11">
        <f t="shared" si="97"/>
        <v>165.90277777777777</v>
      </c>
      <c r="L521" s="11">
        <f t="shared" si="96"/>
        <v>280.94639999999998</v>
      </c>
      <c r="M521" s="11">
        <f t="shared" si="98"/>
        <v>0</v>
      </c>
      <c r="N521" s="11">
        <f t="shared" si="99"/>
        <v>446.84917777777775</v>
      </c>
      <c r="O521" s="11">
        <f t="shared" si="100"/>
        <v>0</v>
      </c>
      <c r="P521" s="11">
        <f t="shared" si="101"/>
        <v>0</v>
      </c>
      <c r="Q521" s="11">
        <f t="shared" si="108"/>
        <v>2030.932180047964</v>
      </c>
      <c r="R521" s="11">
        <f t="shared" si="107"/>
        <v>-922.09517755872992</v>
      </c>
      <c r="S521" s="11">
        <f t="shared" si="105"/>
        <v>0</v>
      </c>
      <c r="T521" s="11">
        <f t="shared" si="106"/>
        <v>0</v>
      </c>
    </row>
    <row r="522" spans="2:20" x14ac:dyDescent="0.2">
      <c r="B522" s="16" t="s">
        <v>6</v>
      </c>
      <c r="C522" s="16">
        <v>512</v>
      </c>
      <c r="D522" s="16">
        <v>512</v>
      </c>
      <c r="E522" s="17">
        <v>0.5</v>
      </c>
      <c r="F522" s="17">
        <f t="shared" si="102"/>
        <v>0.1388888888888889</v>
      </c>
      <c r="G522" s="15">
        <f t="shared" si="103"/>
        <v>0.34722222222222221</v>
      </c>
      <c r="H522" s="15">
        <f t="shared" si="104"/>
        <v>1.25</v>
      </c>
      <c r="I522" s="11">
        <f>IF(G522&lt;0,(G522-'Coast Down Run'!H517)*-1,)</f>
        <v>0</v>
      </c>
      <c r="K522" s="11">
        <f t="shared" si="97"/>
        <v>829.51388888888891</v>
      </c>
      <c r="L522" s="11">
        <f t="shared" ref="L522:L585" si="109">$B$5*$K$5*$D$5</f>
        <v>280.94639999999998</v>
      </c>
      <c r="M522" s="11">
        <f t="shared" si="98"/>
        <v>2.0590352841041801E-2</v>
      </c>
      <c r="N522" s="11">
        <f t="shared" si="99"/>
        <v>1110.48087924173</v>
      </c>
      <c r="O522" s="11">
        <f t="shared" si="100"/>
        <v>154.23345545024029</v>
      </c>
      <c r="P522" s="11">
        <f t="shared" si="101"/>
        <v>0.15423345545024028</v>
      </c>
      <c r="Q522" s="11">
        <f t="shared" si="108"/>
        <v>2031.0864135034142</v>
      </c>
      <c r="R522" s="11">
        <f t="shared" si="107"/>
        <v>-922.09517755872992</v>
      </c>
      <c r="S522" s="11">
        <f t="shared" si="105"/>
        <v>0</v>
      </c>
      <c r="T522" s="11">
        <f t="shared" si="106"/>
        <v>0</v>
      </c>
    </row>
    <row r="523" spans="2:20" x14ac:dyDescent="0.2">
      <c r="B523" s="16" t="s">
        <v>6</v>
      </c>
      <c r="C523" s="16">
        <v>513</v>
      </c>
      <c r="D523" s="16">
        <v>513</v>
      </c>
      <c r="E523" s="17">
        <v>2.5</v>
      </c>
      <c r="F523" s="17">
        <f t="shared" si="102"/>
        <v>0.69444444444444442</v>
      </c>
      <c r="G523" s="15">
        <f t="shared" si="103"/>
        <v>0.8472222222222221</v>
      </c>
      <c r="H523" s="15">
        <f t="shared" si="104"/>
        <v>3.05</v>
      </c>
      <c r="I523" s="11">
        <f>IF(G523&lt;0,(G523-'Coast Down Run'!H518)*-1,)</f>
        <v>0</v>
      </c>
      <c r="K523" s="11">
        <f t="shared" ref="K523:K586" si="110">$B$5*G523</f>
        <v>2024.0138888888887</v>
      </c>
      <c r="L523" s="11">
        <f t="shared" si="109"/>
        <v>280.94639999999998</v>
      </c>
      <c r="M523" s="11">
        <f t="shared" ref="M523:M586" si="111">($C$5*$E$5*$L$5*(F523^2))/2</f>
        <v>0.51475882102604498</v>
      </c>
      <c r="N523" s="11">
        <f t="shared" ref="N523:N586" si="112">SUM(K523:M523)</f>
        <v>2305.4750477099146</v>
      </c>
      <c r="O523" s="11">
        <f t="shared" ref="O523:O586" si="113">N523*F523</f>
        <v>1601.0243386874406</v>
      </c>
      <c r="P523" s="11">
        <f t="shared" ref="P523:P586" si="114">O523/1000</f>
        <v>1.6010243386874405</v>
      </c>
      <c r="Q523" s="11">
        <f t="shared" si="108"/>
        <v>2032.6874378421016</v>
      </c>
      <c r="R523" s="11">
        <f t="shared" si="107"/>
        <v>-922.09517755872992</v>
      </c>
      <c r="S523" s="11">
        <f t="shared" si="105"/>
        <v>0</v>
      </c>
      <c r="T523" s="11">
        <f t="shared" si="106"/>
        <v>0</v>
      </c>
    </row>
    <row r="524" spans="2:20" x14ac:dyDescent="0.2">
      <c r="B524" s="16" t="s">
        <v>6</v>
      </c>
      <c r="C524" s="16">
        <v>514</v>
      </c>
      <c r="D524" s="16">
        <v>514</v>
      </c>
      <c r="E524" s="17">
        <v>6.6</v>
      </c>
      <c r="F524" s="17">
        <f t="shared" ref="F524:F587" si="115">E524/3.6</f>
        <v>1.8333333333333333</v>
      </c>
      <c r="G524" s="15">
        <f t="shared" ref="G524:G587" si="116">($E525-$E523)/2/3.6</f>
        <v>1.2916666666666667</v>
      </c>
      <c r="H524" s="15">
        <f t="shared" ref="H524:H587" si="117">($E525-$E523)/2</f>
        <v>4.6500000000000004</v>
      </c>
      <c r="I524" s="11">
        <f>IF(G524&lt;0,(G524-'Coast Down Run'!H519)*-1,)</f>
        <v>0</v>
      </c>
      <c r="K524" s="11">
        <f t="shared" si="110"/>
        <v>3085.791666666667</v>
      </c>
      <c r="L524" s="11">
        <f t="shared" si="109"/>
        <v>280.94639999999998</v>
      </c>
      <c r="M524" s="11">
        <f t="shared" si="111"/>
        <v>3.5876630790231228</v>
      </c>
      <c r="N524" s="11">
        <f t="shared" si="112"/>
        <v>3370.3257297456898</v>
      </c>
      <c r="O524" s="11">
        <f t="shared" si="113"/>
        <v>6178.9305045337642</v>
      </c>
      <c r="P524" s="11">
        <f t="shared" si="114"/>
        <v>6.1789305045337644</v>
      </c>
      <c r="Q524" s="11">
        <f t="shared" si="108"/>
        <v>2038.8663683466355</v>
      </c>
      <c r="R524" s="11">
        <f t="shared" si="107"/>
        <v>-922.09517755872992</v>
      </c>
      <c r="S524" s="11">
        <f t="shared" si="105"/>
        <v>0</v>
      </c>
      <c r="T524" s="11">
        <f t="shared" si="106"/>
        <v>0</v>
      </c>
    </row>
    <row r="525" spans="2:20" x14ac:dyDescent="0.2">
      <c r="B525" s="16" t="s">
        <v>6</v>
      </c>
      <c r="C525" s="16">
        <v>515</v>
      </c>
      <c r="D525" s="16">
        <v>515</v>
      </c>
      <c r="E525" s="17">
        <v>11.8</v>
      </c>
      <c r="F525" s="17">
        <f t="shared" si="115"/>
        <v>3.2777777777777777</v>
      </c>
      <c r="G525" s="15">
        <f t="shared" si="116"/>
        <v>1.4166666666666667</v>
      </c>
      <c r="H525" s="15">
        <f t="shared" si="117"/>
        <v>5.1000000000000005</v>
      </c>
      <c r="I525" s="11">
        <f>IF(G525&lt;0,(G525-'Coast Down Run'!H520)*-1,)</f>
        <v>0</v>
      </c>
      <c r="K525" s="11">
        <f t="shared" si="110"/>
        <v>3384.416666666667</v>
      </c>
      <c r="L525" s="11">
        <f t="shared" si="109"/>
        <v>280.94639999999998</v>
      </c>
      <c r="M525" s="11">
        <f t="shared" si="111"/>
        <v>11.46800291834664</v>
      </c>
      <c r="N525" s="11">
        <f t="shared" si="112"/>
        <v>3676.8310695850132</v>
      </c>
      <c r="O525" s="11">
        <f t="shared" si="113"/>
        <v>12051.835172528654</v>
      </c>
      <c r="P525" s="11">
        <f t="shared" si="114"/>
        <v>12.051835172528653</v>
      </c>
      <c r="Q525" s="11">
        <f t="shared" si="108"/>
        <v>2050.9182035191643</v>
      </c>
      <c r="R525" s="11">
        <f t="shared" si="107"/>
        <v>-922.09517755872992</v>
      </c>
      <c r="S525" s="11">
        <f t="shared" si="105"/>
        <v>0</v>
      </c>
      <c r="T525" s="11">
        <f t="shared" si="106"/>
        <v>0</v>
      </c>
    </row>
    <row r="526" spans="2:20" x14ac:dyDescent="0.2">
      <c r="B526" s="16" t="s">
        <v>6</v>
      </c>
      <c r="C526" s="16">
        <v>516</v>
      </c>
      <c r="D526" s="16">
        <v>516</v>
      </c>
      <c r="E526" s="17">
        <v>16.8</v>
      </c>
      <c r="F526" s="17">
        <f t="shared" si="115"/>
        <v>4.666666666666667</v>
      </c>
      <c r="G526" s="15">
        <f t="shared" si="116"/>
        <v>1.2083333333333333</v>
      </c>
      <c r="H526" s="15">
        <f t="shared" si="117"/>
        <v>4.3499999999999996</v>
      </c>
      <c r="I526" s="11">
        <f>IF(G526&lt;0,(G526-'Coast Down Run'!H521)*-1,)</f>
        <v>0</v>
      </c>
      <c r="K526" s="11">
        <f t="shared" si="110"/>
        <v>2886.708333333333</v>
      </c>
      <c r="L526" s="11">
        <f t="shared" si="109"/>
        <v>280.94639999999998</v>
      </c>
      <c r="M526" s="11">
        <f t="shared" si="111"/>
        <v>23.245684743422554</v>
      </c>
      <c r="N526" s="11">
        <f t="shared" si="112"/>
        <v>3190.9004180767556</v>
      </c>
      <c r="O526" s="11">
        <f t="shared" si="113"/>
        <v>14890.868617691527</v>
      </c>
      <c r="P526" s="11">
        <f t="shared" si="114"/>
        <v>14.890868617691527</v>
      </c>
      <c r="Q526" s="11">
        <f t="shared" si="108"/>
        <v>2065.8090721368558</v>
      </c>
      <c r="R526" s="11">
        <f t="shared" si="107"/>
        <v>-922.09517755872992</v>
      </c>
      <c r="S526" s="11">
        <f t="shared" si="105"/>
        <v>0</v>
      </c>
      <c r="T526" s="11">
        <f t="shared" si="106"/>
        <v>0</v>
      </c>
    </row>
    <row r="527" spans="2:20" x14ac:dyDescent="0.2">
      <c r="B527" s="16" t="s">
        <v>6</v>
      </c>
      <c r="C527" s="16">
        <v>517</v>
      </c>
      <c r="D527" s="16">
        <v>517</v>
      </c>
      <c r="E527" s="17">
        <v>20.5</v>
      </c>
      <c r="F527" s="17">
        <f t="shared" si="115"/>
        <v>5.6944444444444446</v>
      </c>
      <c r="G527" s="15">
        <f t="shared" si="116"/>
        <v>0.70833333333333304</v>
      </c>
      <c r="H527" s="15">
        <f t="shared" si="117"/>
        <v>2.5499999999999989</v>
      </c>
      <c r="I527" s="11">
        <f>IF(G527&lt;0,(G527-'Coast Down Run'!H522)*-1,)</f>
        <v>0</v>
      </c>
      <c r="K527" s="11">
        <f t="shared" si="110"/>
        <v>1692.2083333333326</v>
      </c>
      <c r="L527" s="11">
        <f t="shared" si="109"/>
        <v>280.94639999999998</v>
      </c>
      <c r="M527" s="11">
        <f t="shared" si="111"/>
        <v>34.612383125791268</v>
      </c>
      <c r="N527" s="11">
        <f t="shared" si="112"/>
        <v>2007.7671164591238</v>
      </c>
      <c r="O527" s="11">
        <f t="shared" si="113"/>
        <v>11433.1183020589</v>
      </c>
      <c r="P527" s="11">
        <f t="shared" si="114"/>
        <v>11.433118302058899</v>
      </c>
      <c r="Q527" s="11">
        <f t="shared" si="108"/>
        <v>2077.2421904389148</v>
      </c>
      <c r="R527" s="11">
        <f t="shared" si="107"/>
        <v>-922.09517755872992</v>
      </c>
      <c r="S527" s="11">
        <f t="shared" si="105"/>
        <v>0</v>
      </c>
      <c r="T527" s="11">
        <f t="shared" si="106"/>
        <v>0</v>
      </c>
    </row>
    <row r="528" spans="2:20" x14ac:dyDescent="0.2">
      <c r="B528" s="16" t="s">
        <v>6</v>
      </c>
      <c r="C528" s="16">
        <v>518</v>
      </c>
      <c r="D528" s="16">
        <v>518</v>
      </c>
      <c r="E528" s="17">
        <v>21.9</v>
      </c>
      <c r="F528" s="17">
        <f t="shared" si="115"/>
        <v>6.083333333333333</v>
      </c>
      <c r="G528" s="15">
        <f t="shared" si="116"/>
        <v>0.19444444444444425</v>
      </c>
      <c r="H528" s="15">
        <f t="shared" si="117"/>
        <v>0.69999999999999929</v>
      </c>
      <c r="I528" s="11">
        <f>IF(G528&lt;0,(G528-'Coast Down Run'!H523)*-1,)</f>
        <v>0</v>
      </c>
      <c r="K528" s="11">
        <f t="shared" si="110"/>
        <v>464.52777777777732</v>
      </c>
      <c r="L528" s="11">
        <f t="shared" si="109"/>
        <v>280.94639999999998</v>
      </c>
      <c r="M528" s="11">
        <f t="shared" si="111"/>
        <v>39.501356504368225</v>
      </c>
      <c r="N528" s="11">
        <f t="shared" si="112"/>
        <v>784.97553428214553</v>
      </c>
      <c r="O528" s="11">
        <f t="shared" si="113"/>
        <v>4775.2678335497185</v>
      </c>
      <c r="P528" s="11">
        <f t="shared" si="114"/>
        <v>4.7752678335497185</v>
      </c>
      <c r="Q528" s="11">
        <f t="shared" si="108"/>
        <v>2082.0174582724644</v>
      </c>
      <c r="R528" s="11">
        <f t="shared" si="107"/>
        <v>-922.09517755872992</v>
      </c>
      <c r="S528" s="11">
        <f t="shared" si="105"/>
        <v>0</v>
      </c>
      <c r="T528" s="11">
        <f t="shared" si="106"/>
        <v>0</v>
      </c>
    </row>
    <row r="529" spans="2:20" x14ac:dyDescent="0.2">
      <c r="B529" s="16" t="s">
        <v>6</v>
      </c>
      <c r="C529" s="16">
        <v>519</v>
      </c>
      <c r="D529" s="16">
        <v>519</v>
      </c>
      <c r="E529" s="17">
        <v>21.9</v>
      </c>
      <c r="F529" s="17">
        <f t="shared" si="115"/>
        <v>6.083333333333333</v>
      </c>
      <c r="G529" s="15">
        <f t="shared" si="116"/>
        <v>-8.3333333333333037E-2</v>
      </c>
      <c r="H529" s="15">
        <f t="shared" si="117"/>
        <v>-0.29999999999999893</v>
      </c>
      <c r="I529" s="11">
        <f>IF(G529&lt;0,(G529-'Coast Down Run'!H524)*-1,)</f>
        <v>8.3333333333333037E-2</v>
      </c>
      <c r="K529" s="11">
        <f t="shared" si="110"/>
        <v>-199.08333333333263</v>
      </c>
      <c r="L529" s="11">
        <f t="shared" si="109"/>
        <v>280.94639999999998</v>
      </c>
      <c r="M529" s="11">
        <f t="shared" si="111"/>
        <v>39.501356504368225</v>
      </c>
      <c r="N529" s="11">
        <f t="shared" si="112"/>
        <v>121.36442317103558</v>
      </c>
      <c r="O529" s="11">
        <f t="shared" si="113"/>
        <v>738.30024095713304</v>
      </c>
      <c r="P529" s="11">
        <f t="shared" si="114"/>
        <v>0.73830024095713309</v>
      </c>
      <c r="Q529" s="11">
        <f t="shared" si="108"/>
        <v>2082.7557585134214</v>
      </c>
      <c r="R529" s="11">
        <f t="shared" si="107"/>
        <v>-922.09517755872992</v>
      </c>
      <c r="S529" s="11">
        <f t="shared" si="105"/>
        <v>0</v>
      </c>
      <c r="T529" s="11">
        <f t="shared" si="106"/>
        <v>0</v>
      </c>
    </row>
    <row r="530" spans="2:20" x14ac:dyDescent="0.2">
      <c r="B530" s="16" t="s">
        <v>6</v>
      </c>
      <c r="C530" s="16">
        <v>520</v>
      </c>
      <c r="D530" s="16">
        <v>520</v>
      </c>
      <c r="E530" s="17">
        <v>21.3</v>
      </c>
      <c r="F530" s="17">
        <f t="shared" si="115"/>
        <v>5.916666666666667</v>
      </c>
      <c r="G530" s="15">
        <f t="shared" si="116"/>
        <v>-0.22222222222222193</v>
      </c>
      <c r="H530" s="15">
        <f t="shared" si="117"/>
        <v>-0.79999999999999893</v>
      </c>
      <c r="I530" s="11">
        <f>IF(G530&lt;0,(G530-'Coast Down Run'!H525)*-1,)</f>
        <v>0.22222222222222193</v>
      </c>
      <c r="K530" s="11">
        <f t="shared" si="110"/>
        <v>-530.88888888888823</v>
      </c>
      <c r="L530" s="11">
        <f t="shared" si="109"/>
        <v>280.94639999999998</v>
      </c>
      <c r="M530" s="11">
        <f t="shared" si="111"/>
        <v>37.366548721809025</v>
      </c>
      <c r="N530" s="11">
        <f t="shared" si="112"/>
        <v>-212.57594016707924</v>
      </c>
      <c r="O530" s="11">
        <f t="shared" si="113"/>
        <v>-1257.7409793218856</v>
      </c>
      <c r="P530" s="11">
        <f t="shared" si="114"/>
        <v>-1.2577409793218857</v>
      </c>
      <c r="Q530" s="11">
        <f t="shared" si="108"/>
        <v>2082.7557585134214</v>
      </c>
      <c r="R530" s="11">
        <f t="shared" si="107"/>
        <v>-923.35291853805177</v>
      </c>
      <c r="S530" s="11">
        <f t="shared" si="105"/>
        <v>1.2577409793218857</v>
      </c>
      <c r="T530" s="11">
        <f t="shared" si="106"/>
        <v>1.7056302867372528</v>
      </c>
    </row>
    <row r="531" spans="2:20" x14ac:dyDescent="0.2">
      <c r="B531" s="16" t="s">
        <v>6</v>
      </c>
      <c r="C531" s="16">
        <v>521</v>
      </c>
      <c r="D531" s="16">
        <v>521</v>
      </c>
      <c r="E531" s="17">
        <v>20.3</v>
      </c>
      <c r="F531" s="17">
        <f t="shared" si="115"/>
        <v>5.6388888888888893</v>
      </c>
      <c r="G531" s="15">
        <f t="shared" si="116"/>
        <v>-0.29166666666666685</v>
      </c>
      <c r="H531" s="15">
        <f t="shared" si="117"/>
        <v>-1.0500000000000007</v>
      </c>
      <c r="I531" s="11">
        <f>IF(G531&lt;0,(G531-'Coast Down Run'!H526)*-1,)</f>
        <v>0.29166666666666685</v>
      </c>
      <c r="K531" s="11">
        <f t="shared" si="110"/>
        <v>-696.79166666666708</v>
      </c>
      <c r="L531" s="11">
        <f t="shared" si="109"/>
        <v>280.94639999999998</v>
      </c>
      <c r="M531" s="11">
        <f t="shared" si="111"/>
        <v>33.940314009059669</v>
      </c>
      <c r="N531" s="11">
        <f t="shared" si="112"/>
        <v>-381.90495265760745</v>
      </c>
      <c r="O531" s="11">
        <f t="shared" si="113"/>
        <v>-2153.5195941526199</v>
      </c>
      <c r="P531" s="11">
        <f t="shared" si="114"/>
        <v>-2.1535195941526197</v>
      </c>
      <c r="Q531" s="11">
        <f t="shared" si="108"/>
        <v>2082.7557585134214</v>
      </c>
      <c r="R531" s="11">
        <f t="shared" si="107"/>
        <v>-925.50643813220438</v>
      </c>
      <c r="S531" s="11">
        <f t="shared" si="105"/>
        <v>2.1535195941526197</v>
      </c>
      <c r="T531" s="11">
        <f t="shared" si="106"/>
        <v>4.1642721590231684</v>
      </c>
    </row>
    <row r="532" spans="2:20" x14ac:dyDescent="0.2">
      <c r="B532" s="16" t="s">
        <v>6</v>
      </c>
      <c r="C532" s="16">
        <v>522</v>
      </c>
      <c r="D532" s="16">
        <v>522</v>
      </c>
      <c r="E532" s="17">
        <v>19.2</v>
      </c>
      <c r="F532" s="17">
        <f t="shared" si="115"/>
        <v>5.333333333333333</v>
      </c>
      <c r="G532" s="15">
        <f t="shared" si="116"/>
        <v>-0.34722222222222221</v>
      </c>
      <c r="H532" s="15">
        <f t="shared" si="117"/>
        <v>-1.25</v>
      </c>
      <c r="I532" s="11">
        <f>IF(G532&lt;0,(G532-'Coast Down Run'!H527)*-1,)</f>
        <v>0.34722222222222221</v>
      </c>
      <c r="K532" s="11">
        <f t="shared" si="110"/>
        <v>-829.51388888888891</v>
      </c>
      <c r="L532" s="11">
        <f t="shared" si="109"/>
        <v>280.94639999999998</v>
      </c>
      <c r="M532" s="11">
        <f t="shared" si="111"/>
        <v>30.361710685286596</v>
      </c>
      <c r="N532" s="11">
        <f t="shared" si="112"/>
        <v>-518.20577820360222</v>
      </c>
      <c r="O532" s="11">
        <f t="shared" si="113"/>
        <v>-2763.7641504192115</v>
      </c>
      <c r="P532" s="11">
        <f t="shared" si="114"/>
        <v>-2.7637641504192114</v>
      </c>
      <c r="Q532" s="11">
        <f t="shared" si="108"/>
        <v>2082.7557585134214</v>
      </c>
      <c r="R532" s="11">
        <f t="shared" si="107"/>
        <v>-928.27020228262359</v>
      </c>
      <c r="S532" s="11">
        <f t="shared" si="105"/>
        <v>2.7637641504192114</v>
      </c>
      <c r="T532" s="11">
        <f t="shared" si="106"/>
        <v>7.8221778501251347</v>
      </c>
    </row>
    <row r="533" spans="2:20" x14ac:dyDescent="0.2">
      <c r="B533" s="16" t="s">
        <v>6</v>
      </c>
      <c r="C533" s="16">
        <v>523</v>
      </c>
      <c r="D533" s="16">
        <v>523</v>
      </c>
      <c r="E533" s="17">
        <v>17.8</v>
      </c>
      <c r="F533" s="17">
        <f t="shared" si="115"/>
        <v>4.9444444444444446</v>
      </c>
      <c r="G533" s="15">
        <f t="shared" si="116"/>
        <v>-0.51388888888888873</v>
      </c>
      <c r="H533" s="15">
        <f t="shared" si="117"/>
        <v>-1.8499999999999996</v>
      </c>
      <c r="I533" s="11">
        <f>IF(G533&lt;0,(G533-'Coast Down Run'!H528)*-1,)</f>
        <v>0.51388888888888873</v>
      </c>
      <c r="K533" s="11">
        <f t="shared" si="110"/>
        <v>-1227.6805555555552</v>
      </c>
      <c r="L533" s="11">
        <f t="shared" si="109"/>
        <v>280.94639999999998</v>
      </c>
      <c r="M533" s="11">
        <f t="shared" si="111"/>
        <v>26.095389576622736</v>
      </c>
      <c r="N533" s="11">
        <f t="shared" si="112"/>
        <v>-920.63876597893238</v>
      </c>
      <c r="O533" s="11">
        <f t="shared" si="113"/>
        <v>-4552.0472317847216</v>
      </c>
      <c r="P533" s="11">
        <f t="shared" si="114"/>
        <v>-4.5520472317847211</v>
      </c>
      <c r="Q533" s="11">
        <f t="shared" si="108"/>
        <v>2082.7557585134214</v>
      </c>
      <c r="R533" s="11">
        <f t="shared" si="107"/>
        <v>-932.82224951440833</v>
      </c>
      <c r="S533" s="11">
        <f t="shared" si="105"/>
        <v>4.5520472317847211</v>
      </c>
      <c r="T533" s="11">
        <f t="shared" si="106"/>
        <v>13.665179973630249</v>
      </c>
    </row>
    <row r="534" spans="2:20" x14ac:dyDescent="0.2">
      <c r="B534" s="16" t="s">
        <v>6</v>
      </c>
      <c r="C534" s="16">
        <v>524</v>
      </c>
      <c r="D534" s="16">
        <v>524</v>
      </c>
      <c r="E534" s="17">
        <v>15.5</v>
      </c>
      <c r="F534" s="17">
        <f t="shared" si="115"/>
        <v>4.3055555555555554</v>
      </c>
      <c r="G534" s="15">
        <f t="shared" si="116"/>
        <v>-0.81944444444444442</v>
      </c>
      <c r="H534" s="15">
        <f t="shared" si="117"/>
        <v>-2.95</v>
      </c>
      <c r="I534" s="11">
        <f>IF(G534&lt;0,(G534-'Coast Down Run'!H529)*-1,)</f>
        <v>0.81944444444444442</v>
      </c>
      <c r="K534" s="11">
        <f t="shared" si="110"/>
        <v>-1957.6527777777778</v>
      </c>
      <c r="L534" s="11">
        <f t="shared" si="109"/>
        <v>280.94639999999998</v>
      </c>
      <c r="M534" s="11">
        <f t="shared" si="111"/>
        <v>19.787329080241168</v>
      </c>
      <c r="N534" s="11">
        <f t="shared" si="112"/>
        <v>-1656.9190486975367</v>
      </c>
      <c r="O534" s="11">
        <f t="shared" si="113"/>
        <v>-7133.9570152255046</v>
      </c>
      <c r="P534" s="11">
        <f t="shared" si="114"/>
        <v>-7.133957015225505</v>
      </c>
      <c r="Q534" s="11">
        <f t="shared" si="108"/>
        <v>2082.7557585134214</v>
      </c>
      <c r="R534" s="11">
        <f t="shared" si="107"/>
        <v>-939.95620652963385</v>
      </c>
      <c r="S534" s="11">
        <f t="shared" si="105"/>
        <v>7.133957015225505</v>
      </c>
      <c r="T534" s="11">
        <f t="shared" si="106"/>
        <v>21.080906542932549</v>
      </c>
    </row>
    <row r="535" spans="2:20" x14ac:dyDescent="0.2">
      <c r="B535" s="16" t="s">
        <v>6</v>
      </c>
      <c r="C535" s="16">
        <v>525</v>
      </c>
      <c r="D535" s="16">
        <v>525</v>
      </c>
      <c r="E535" s="17">
        <v>11.9</v>
      </c>
      <c r="F535" s="17">
        <f t="shared" si="115"/>
        <v>3.3055555555555554</v>
      </c>
      <c r="G535" s="15">
        <f t="shared" si="116"/>
        <v>-1.0972222222222223</v>
      </c>
      <c r="H535" s="15">
        <f t="shared" si="117"/>
        <v>-3.95</v>
      </c>
      <c r="I535" s="11">
        <f>IF(G535&lt;0,(G535-'Coast Down Run'!H530)*-1,)</f>
        <v>1.0972222222222223</v>
      </c>
      <c r="K535" s="11">
        <f t="shared" si="110"/>
        <v>-2621.2638888888891</v>
      </c>
      <c r="L535" s="11">
        <f t="shared" si="109"/>
        <v>280.94639999999998</v>
      </c>
      <c r="M535" s="11">
        <f t="shared" si="111"/>
        <v>11.663199463279716</v>
      </c>
      <c r="N535" s="11">
        <f t="shared" si="112"/>
        <v>-2328.6542894256095</v>
      </c>
      <c r="O535" s="11">
        <f t="shared" si="113"/>
        <v>-7697.4961233790973</v>
      </c>
      <c r="P535" s="11">
        <f t="shared" si="114"/>
        <v>-7.6974961233790973</v>
      </c>
      <c r="Q535" s="11">
        <f t="shared" si="108"/>
        <v>2082.7557585134214</v>
      </c>
      <c r="R535" s="11">
        <f t="shared" si="107"/>
        <v>-947.65370265301294</v>
      </c>
      <c r="S535" s="11">
        <f t="shared" si="105"/>
        <v>7.6974961233790973</v>
      </c>
      <c r="T535" s="11">
        <f t="shared" si="106"/>
        <v>27.3949682480444</v>
      </c>
    </row>
    <row r="536" spans="2:20" x14ac:dyDescent="0.2">
      <c r="B536" s="16" t="s">
        <v>6</v>
      </c>
      <c r="C536" s="16">
        <v>526</v>
      </c>
      <c r="D536" s="16">
        <v>526</v>
      </c>
      <c r="E536" s="17">
        <v>7.6</v>
      </c>
      <c r="F536" s="17">
        <f t="shared" si="115"/>
        <v>2.1111111111111112</v>
      </c>
      <c r="G536" s="15">
        <f t="shared" si="116"/>
        <v>-1.0972222222222223</v>
      </c>
      <c r="H536" s="15">
        <f t="shared" si="117"/>
        <v>-3.95</v>
      </c>
      <c r="I536" s="11">
        <f>IF(G536&lt;0,(G536-'Coast Down Run'!H531)*-1,)</f>
        <v>1.0972222222222223</v>
      </c>
      <c r="K536" s="11">
        <f t="shared" si="110"/>
        <v>-2621.2638888888891</v>
      </c>
      <c r="L536" s="11">
        <f t="shared" si="109"/>
        <v>280.94639999999998</v>
      </c>
      <c r="M536" s="11">
        <f t="shared" si="111"/>
        <v>4.7571951203942975</v>
      </c>
      <c r="N536" s="11">
        <f t="shared" si="112"/>
        <v>-2335.5602937684948</v>
      </c>
      <c r="O536" s="11">
        <f t="shared" si="113"/>
        <v>-4930.6272868446003</v>
      </c>
      <c r="P536" s="11">
        <f t="shared" si="114"/>
        <v>-4.9306272868445999</v>
      </c>
      <c r="Q536" s="11">
        <f t="shared" si="108"/>
        <v>2082.7557585134214</v>
      </c>
      <c r="R536" s="11">
        <f t="shared" si="107"/>
        <v>-952.58432993985753</v>
      </c>
      <c r="S536" s="11">
        <f t="shared" si="105"/>
        <v>4.9306272868445999</v>
      </c>
      <c r="T536" s="11">
        <f t="shared" si="106"/>
        <v>30.735752407316301</v>
      </c>
    </row>
    <row r="537" spans="2:20" x14ac:dyDescent="0.2">
      <c r="B537" s="16" t="s">
        <v>6</v>
      </c>
      <c r="C537" s="16">
        <v>527</v>
      </c>
      <c r="D537" s="16">
        <v>527</v>
      </c>
      <c r="E537" s="17">
        <v>4</v>
      </c>
      <c r="F537" s="17">
        <f t="shared" si="115"/>
        <v>1.1111111111111112</v>
      </c>
      <c r="G537" s="15">
        <f t="shared" si="116"/>
        <v>-0.77777777777777768</v>
      </c>
      <c r="H537" s="15">
        <f t="shared" si="117"/>
        <v>-2.8</v>
      </c>
      <c r="I537" s="11">
        <f>IF(G537&lt;0,(G537-'Coast Down Run'!H532)*-1,)</f>
        <v>0.77777777777777768</v>
      </c>
      <c r="K537" s="11">
        <f t="shared" si="110"/>
        <v>-1858.1111111111109</v>
      </c>
      <c r="L537" s="11">
        <f t="shared" si="109"/>
        <v>280.94639999999998</v>
      </c>
      <c r="M537" s="11">
        <f t="shared" si="111"/>
        <v>1.3177825818266753</v>
      </c>
      <c r="N537" s="11">
        <f t="shared" si="112"/>
        <v>-1575.8469285292842</v>
      </c>
      <c r="O537" s="11">
        <f t="shared" si="113"/>
        <v>-1750.9410316992048</v>
      </c>
      <c r="P537" s="11">
        <f t="shared" si="114"/>
        <v>-1.7509410316992049</v>
      </c>
      <c r="Q537" s="11">
        <f t="shared" si="108"/>
        <v>2082.7557585134214</v>
      </c>
      <c r="R537" s="11">
        <f t="shared" si="107"/>
        <v>-954.33527097155672</v>
      </c>
      <c r="S537" s="11">
        <f t="shared" si="105"/>
        <v>1.7509410316992049</v>
      </c>
      <c r="T537" s="11">
        <f t="shared" si="106"/>
        <v>31.809595373449575</v>
      </c>
    </row>
    <row r="538" spans="2:20" x14ac:dyDescent="0.2">
      <c r="B538" s="16" t="s">
        <v>6</v>
      </c>
      <c r="C538" s="16">
        <v>528</v>
      </c>
      <c r="D538" s="16">
        <v>528</v>
      </c>
      <c r="E538" s="17">
        <v>2</v>
      </c>
      <c r="F538" s="17">
        <f t="shared" si="115"/>
        <v>0.55555555555555558</v>
      </c>
      <c r="G538" s="15">
        <f t="shared" si="116"/>
        <v>-0.41666666666666663</v>
      </c>
      <c r="H538" s="15">
        <f t="shared" si="117"/>
        <v>-1.5</v>
      </c>
      <c r="I538" s="11">
        <f>IF(G538&lt;0,(G538-'Coast Down Run'!H533)*-1,)</f>
        <v>0.41666666666666663</v>
      </c>
      <c r="K538" s="11">
        <f t="shared" si="110"/>
        <v>-995.41666666666663</v>
      </c>
      <c r="L538" s="11">
        <f t="shared" si="109"/>
        <v>280.94639999999998</v>
      </c>
      <c r="M538" s="11">
        <f t="shared" si="111"/>
        <v>0.32944564545666882</v>
      </c>
      <c r="N538" s="11">
        <f t="shared" si="112"/>
        <v>-714.14082102121006</v>
      </c>
      <c r="O538" s="11">
        <f t="shared" si="113"/>
        <v>-396.74490056733896</v>
      </c>
      <c r="P538" s="11">
        <f t="shared" si="114"/>
        <v>-0.39674490056733897</v>
      </c>
      <c r="Q538" s="11">
        <f t="shared" si="108"/>
        <v>2082.7557585134214</v>
      </c>
      <c r="R538" s="11">
        <f t="shared" si="107"/>
        <v>-954.73201587212407</v>
      </c>
      <c r="S538" s="11">
        <f t="shared" si="105"/>
        <v>0.39674490056733897</v>
      </c>
      <c r="T538" s="11">
        <f t="shared" si="106"/>
        <v>32.061104261191545</v>
      </c>
    </row>
    <row r="539" spans="2:20" x14ac:dyDescent="0.2">
      <c r="B539" s="16" t="s">
        <v>6</v>
      </c>
      <c r="C539" s="16">
        <v>529</v>
      </c>
      <c r="D539" s="16">
        <v>529</v>
      </c>
      <c r="E539" s="17">
        <v>1</v>
      </c>
      <c r="F539" s="17">
        <f t="shared" si="115"/>
        <v>0.27777777777777779</v>
      </c>
      <c r="G539" s="15">
        <f t="shared" si="116"/>
        <v>-0.27777777777777779</v>
      </c>
      <c r="H539" s="15">
        <f t="shared" si="117"/>
        <v>-1</v>
      </c>
      <c r="I539" s="11">
        <f>IF(G539&lt;0,(G539-'Coast Down Run'!H534)*-1,)</f>
        <v>0.27777777777777779</v>
      </c>
      <c r="K539" s="11">
        <f t="shared" si="110"/>
        <v>-663.61111111111109</v>
      </c>
      <c r="L539" s="11">
        <f t="shared" si="109"/>
        <v>280.94639999999998</v>
      </c>
      <c r="M539" s="11">
        <f t="shared" si="111"/>
        <v>8.2361411364167206E-2</v>
      </c>
      <c r="N539" s="11">
        <f t="shared" si="112"/>
        <v>-382.58234969974694</v>
      </c>
      <c r="O539" s="11">
        <f t="shared" si="113"/>
        <v>-106.27287491659638</v>
      </c>
      <c r="P539" s="11">
        <f t="shared" si="114"/>
        <v>-0.10627287491659639</v>
      </c>
      <c r="Q539" s="11">
        <f t="shared" si="108"/>
        <v>2082.7557585134214</v>
      </c>
      <c r="R539" s="11">
        <f t="shared" si="107"/>
        <v>-954.83828874704068</v>
      </c>
      <c r="S539" s="11">
        <f t="shared" si="105"/>
        <v>0.10627287491659639</v>
      </c>
      <c r="T539" s="11">
        <f t="shared" si="106"/>
        <v>32.114240698649844</v>
      </c>
    </row>
    <row r="540" spans="2:20" x14ac:dyDescent="0.2">
      <c r="B540" s="16" t="s">
        <v>6</v>
      </c>
      <c r="C540" s="16">
        <v>530</v>
      </c>
      <c r="D540" s="16">
        <v>530</v>
      </c>
      <c r="E540" s="17">
        <v>0</v>
      </c>
      <c r="F540" s="17">
        <f t="shared" si="115"/>
        <v>0</v>
      </c>
      <c r="G540" s="15">
        <f t="shared" si="116"/>
        <v>-0.1388888888888889</v>
      </c>
      <c r="H540" s="15">
        <f t="shared" si="117"/>
        <v>-0.5</v>
      </c>
      <c r="I540" s="11">
        <f>IF(G540&lt;0,(G540-'Coast Down Run'!H535)*-1,)</f>
        <v>0.1388888888888889</v>
      </c>
      <c r="K540" s="11">
        <f t="shared" si="110"/>
        <v>-331.80555555555554</v>
      </c>
      <c r="L540" s="11">
        <f t="shared" si="109"/>
        <v>280.94639999999998</v>
      </c>
      <c r="M540" s="11">
        <f t="shared" si="111"/>
        <v>0</v>
      </c>
      <c r="N540" s="11">
        <f t="shared" si="112"/>
        <v>-50.85915555555556</v>
      </c>
      <c r="O540" s="11">
        <f t="shared" si="113"/>
        <v>0</v>
      </c>
      <c r="P540" s="11">
        <f t="shared" si="114"/>
        <v>0</v>
      </c>
      <c r="Q540" s="11">
        <f t="shared" si="108"/>
        <v>2082.7557585134214</v>
      </c>
      <c r="R540" s="11">
        <f t="shared" si="107"/>
        <v>-954.83828874704068</v>
      </c>
      <c r="S540" s="11">
        <f t="shared" si="105"/>
        <v>0</v>
      </c>
      <c r="T540" s="11">
        <f t="shared" si="106"/>
        <v>0</v>
      </c>
    </row>
    <row r="541" spans="2:20" x14ac:dyDescent="0.2">
      <c r="B541" s="16" t="s">
        <v>6</v>
      </c>
      <c r="C541" s="16">
        <v>531</v>
      </c>
      <c r="D541" s="16">
        <v>531</v>
      </c>
      <c r="E541" s="17">
        <v>0</v>
      </c>
      <c r="F541" s="17">
        <f t="shared" si="115"/>
        <v>0</v>
      </c>
      <c r="G541" s="15">
        <f t="shared" si="116"/>
        <v>0</v>
      </c>
      <c r="H541" s="15">
        <f t="shared" si="117"/>
        <v>0</v>
      </c>
      <c r="I541" s="11">
        <f>IF(G541&lt;0,(G541-'Coast Down Run'!H536)*-1,)</f>
        <v>0</v>
      </c>
      <c r="K541" s="11">
        <f t="shared" si="110"/>
        <v>0</v>
      </c>
      <c r="L541" s="11">
        <f t="shared" si="109"/>
        <v>280.94639999999998</v>
      </c>
      <c r="M541" s="11">
        <f t="shared" si="111"/>
        <v>0</v>
      </c>
      <c r="N541" s="11">
        <f t="shared" si="112"/>
        <v>280.94639999999998</v>
      </c>
      <c r="O541" s="11">
        <f t="shared" si="113"/>
        <v>0</v>
      </c>
      <c r="P541" s="11">
        <f t="shared" si="114"/>
        <v>0</v>
      </c>
      <c r="Q541" s="11">
        <f t="shared" si="108"/>
        <v>2082.7557585134214</v>
      </c>
      <c r="R541" s="11">
        <f t="shared" si="107"/>
        <v>-954.83828874704068</v>
      </c>
      <c r="S541" s="11">
        <f t="shared" si="105"/>
        <v>0</v>
      </c>
      <c r="T541" s="11">
        <f t="shared" si="106"/>
        <v>0</v>
      </c>
    </row>
    <row r="542" spans="2:20" x14ac:dyDescent="0.2">
      <c r="B542" s="16" t="s">
        <v>6</v>
      </c>
      <c r="C542" s="16">
        <v>532</v>
      </c>
      <c r="D542" s="16">
        <v>532</v>
      </c>
      <c r="E542" s="17">
        <v>0</v>
      </c>
      <c r="F542" s="17">
        <f t="shared" si="115"/>
        <v>0</v>
      </c>
      <c r="G542" s="15">
        <f t="shared" si="116"/>
        <v>2.777777777777778E-2</v>
      </c>
      <c r="H542" s="15">
        <f t="shared" si="117"/>
        <v>0.1</v>
      </c>
      <c r="I542" s="11">
        <f>IF(G542&lt;0,(G542-'Coast Down Run'!H537)*-1,)</f>
        <v>0</v>
      </c>
      <c r="K542" s="11">
        <f t="shared" si="110"/>
        <v>66.361111111111114</v>
      </c>
      <c r="L542" s="11">
        <f t="shared" si="109"/>
        <v>280.94639999999998</v>
      </c>
      <c r="M542" s="11">
        <f t="shared" si="111"/>
        <v>0</v>
      </c>
      <c r="N542" s="11">
        <f t="shared" si="112"/>
        <v>347.30751111111113</v>
      </c>
      <c r="O542" s="11">
        <f t="shared" si="113"/>
        <v>0</v>
      </c>
      <c r="P542" s="11">
        <f t="shared" si="114"/>
        <v>0</v>
      </c>
      <c r="Q542" s="11">
        <f t="shared" si="108"/>
        <v>2082.7557585134214</v>
      </c>
      <c r="R542" s="11">
        <f t="shared" si="107"/>
        <v>-954.83828874704068</v>
      </c>
      <c r="S542" s="11">
        <f t="shared" si="105"/>
        <v>0</v>
      </c>
      <c r="T542" s="11">
        <f t="shared" si="106"/>
        <v>0</v>
      </c>
    </row>
    <row r="543" spans="2:20" x14ac:dyDescent="0.2">
      <c r="B543" s="16" t="s">
        <v>6</v>
      </c>
      <c r="C543" s="16">
        <v>533</v>
      </c>
      <c r="D543" s="16">
        <v>533</v>
      </c>
      <c r="E543" s="17">
        <v>0.2</v>
      </c>
      <c r="F543" s="17">
        <f t="shared" si="115"/>
        <v>5.5555555555555559E-2</v>
      </c>
      <c r="G543" s="15">
        <f t="shared" si="116"/>
        <v>0.16666666666666666</v>
      </c>
      <c r="H543" s="15">
        <f t="shared" si="117"/>
        <v>0.6</v>
      </c>
      <c r="I543" s="11">
        <f>IF(G543&lt;0,(G543-'Coast Down Run'!H538)*-1,)</f>
        <v>0</v>
      </c>
      <c r="K543" s="11">
        <f t="shared" si="110"/>
        <v>398.16666666666663</v>
      </c>
      <c r="L543" s="11">
        <f t="shared" si="109"/>
        <v>280.94639999999998</v>
      </c>
      <c r="M543" s="11">
        <f t="shared" si="111"/>
        <v>3.2944564545666884E-3</v>
      </c>
      <c r="N543" s="11">
        <f t="shared" si="112"/>
        <v>679.11636112312112</v>
      </c>
      <c r="O543" s="11">
        <f t="shared" si="113"/>
        <v>37.728686729062289</v>
      </c>
      <c r="P543" s="11">
        <f t="shared" si="114"/>
        <v>3.7728686729062287E-2</v>
      </c>
      <c r="Q543" s="11">
        <f t="shared" si="108"/>
        <v>2082.7934872001506</v>
      </c>
      <c r="R543" s="11">
        <f t="shared" si="107"/>
        <v>-954.83828874704068</v>
      </c>
      <c r="S543" s="11">
        <f t="shared" si="105"/>
        <v>0</v>
      </c>
      <c r="T543" s="11">
        <f t="shared" si="106"/>
        <v>0</v>
      </c>
    </row>
    <row r="544" spans="2:20" x14ac:dyDescent="0.2">
      <c r="B544" s="16" t="s">
        <v>6</v>
      </c>
      <c r="C544" s="16">
        <v>534</v>
      </c>
      <c r="D544" s="16">
        <v>534</v>
      </c>
      <c r="E544" s="17">
        <v>1.2</v>
      </c>
      <c r="F544" s="17">
        <f t="shared" si="115"/>
        <v>0.33333333333333331</v>
      </c>
      <c r="G544" s="15">
        <f t="shared" si="116"/>
        <v>0.41666666666666663</v>
      </c>
      <c r="H544" s="15">
        <f t="shared" si="117"/>
        <v>1.5</v>
      </c>
      <c r="I544" s="11">
        <f>IF(G544&lt;0,(G544-'Coast Down Run'!H539)*-1,)</f>
        <v>0</v>
      </c>
      <c r="K544" s="11">
        <f t="shared" si="110"/>
        <v>995.41666666666663</v>
      </c>
      <c r="L544" s="11">
        <f t="shared" si="109"/>
        <v>280.94639999999998</v>
      </c>
      <c r="M544" s="11">
        <f t="shared" si="111"/>
        <v>0.11860043236440077</v>
      </c>
      <c r="N544" s="11">
        <f t="shared" si="112"/>
        <v>1276.481667099031</v>
      </c>
      <c r="O544" s="11">
        <f t="shared" si="113"/>
        <v>425.4938890330103</v>
      </c>
      <c r="P544" s="11">
        <f t="shared" si="114"/>
        <v>0.42549388903301033</v>
      </c>
      <c r="Q544" s="11">
        <f t="shared" si="108"/>
        <v>2083.2189810891837</v>
      </c>
      <c r="R544" s="11">
        <f t="shared" si="107"/>
        <v>-954.83828874704068</v>
      </c>
      <c r="S544" s="11">
        <f t="shared" si="105"/>
        <v>0</v>
      </c>
      <c r="T544" s="11">
        <f t="shared" si="106"/>
        <v>0</v>
      </c>
    </row>
    <row r="545" spans="2:20" x14ac:dyDescent="0.2">
      <c r="B545" s="16" t="s">
        <v>6</v>
      </c>
      <c r="C545" s="16">
        <v>535</v>
      </c>
      <c r="D545" s="16">
        <v>535</v>
      </c>
      <c r="E545" s="17">
        <v>3.2</v>
      </c>
      <c r="F545" s="17">
        <f t="shared" si="115"/>
        <v>0.88888888888888895</v>
      </c>
      <c r="G545" s="15">
        <f t="shared" si="116"/>
        <v>0.55555555555555558</v>
      </c>
      <c r="H545" s="15">
        <f t="shared" si="117"/>
        <v>2</v>
      </c>
      <c r="I545" s="11">
        <f>IF(G545&lt;0,(G545-'Coast Down Run'!H540)*-1,)</f>
        <v>0</v>
      </c>
      <c r="K545" s="11">
        <f t="shared" si="110"/>
        <v>1327.2222222222222</v>
      </c>
      <c r="L545" s="11">
        <f t="shared" si="109"/>
        <v>280.94639999999998</v>
      </c>
      <c r="M545" s="11">
        <f t="shared" si="111"/>
        <v>0.84338085236907223</v>
      </c>
      <c r="N545" s="11">
        <f t="shared" si="112"/>
        <v>1609.0120030745913</v>
      </c>
      <c r="O545" s="11">
        <f t="shared" si="113"/>
        <v>1430.2328916218592</v>
      </c>
      <c r="P545" s="11">
        <f t="shared" si="114"/>
        <v>1.4302328916218592</v>
      </c>
      <c r="Q545" s="11">
        <f t="shared" si="108"/>
        <v>2084.6492139808056</v>
      </c>
      <c r="R545" s="11">
        <f t="shared" si="107"/>
        <v>-954.83828874704068</v>
      </c>
      <c r="S545" s="11">
        <f t="shared" si="105"/>
        <v>0</v>
      </c>
      <c r="T545" s="11">
        <f t="shared" si="106"/>
        <v>0</v>
      </c>
    </row>
    <row r="546" spans="2:20" x14ac:dyDescent="0.2">
      <c r="B546" s="16" t="s">
        <v>6</v>
      </c>
      <c r="C546" s="16">
        <v>536</v>
      </c>
      <c r="D546" s="16">
        <v>536</v>
      </c>
      <c r="E546" s="17">
        <v>5.2</v>
      </c>
      <c r="F546" s="17">
        <f t="shared" si="115"/>
        <v>1.4444444444444444</v>
      </c>
      <c r="G546" s="15">
        <f t="shared" si="116"/>
        <v>0.69444444444444431</v>
      </c>
      <c r="H546" s="15">
        <f t="shared" si="117"/>
        <v>2.4999999999999996</v>
      </c>
      <c r="I546" s="11">
        <f>IF(G546&lt;0,(G546-'Coast Down Run'!H541)*-1,)</f>
        <v>0</v>
      </c>
      <c r="K546" s="11">
        <f t="shared" si="110"/>
        <v>1659.0277777777774</v>
      </c>
      <c r="L546" s="11">
        <f t="shared" si="109"/>
        <v>280.94639999999998</v>
      </c>
      <c r="M546" s="11">
        <f t="shared" si="111"/>
        <v>2.227052563287081</v>
      </c>
      <c r="N546" s="11">
        <f t="shared" si="112"/>
        <v>1942.2012303410645</v>
      </c>
      <c r="O546" s="11">
        <f t="shared" si="113"/>
        <v>2805.4017771593153</v>
      </c>
      <c r="P546" s="11">
        <f t="shared" si="114"/>
        <v>2.8054017771593154</v>
      </c>
      <c r="Q546" s="11">
        <f t="shared" si="108"/>
        <v>2087.4546157579648</v>
      </c>
      <c r="R546" s="11">
        <f t="shared" si="107"/>
        <v>-954.83828874704068</v>
      </c>
      <c r="S546" s="11">
        <f t="shared" si="105"/>
        <v>0</v>
      </c>
      <c r="T546" s="11">
        <f t="shared" si="106"/>
        <v>0</v>
      </c>
    </row>
    <row r="547" spans="2:20" x14ac:dyDescent="0.2">
      <c r="B547" s="16" t="s">
        <v>6</v>
      </c>
      <c r="C547" s="16">
        <v>537</v>
      </c>
      <c r="D547" s="16">
        <v>537</v>
      </c>
      <c r="E547" s="17">
        <v>8.1999999999999993</v>
      </c>
      <c r="F547" s="17">
        <f t="shared" si="115"/>
        <v>2.2777777777777777</v>
      </c>
      <c r="G547" s="15">
        <f t="shared" si="116"/>
        <v>1.0833333333333333</v>
      </c>
      <c r="H547" s="15">
        <f t="shared" si="117"/>
        <v>3.9</v>
      </c>
      <c r="I547" s="11">
        <f>IF(G547&lt;0,(G547-'Coast Down Run'!H542)*-1,)</f>
        <v>0</v>
      </c>
      <c r="K547" s="11">
        <f t="shared" si="110"/>
        <v>2588.083333333333</v>
      </c>
      <c r="L547" s="11">
        <f t="shared" si="109"/>
        <v>280.94639999999998</v>
      </c>
      <c r="M547" s="11">
        <f t="shared" si="111"/>
        <v>5.5379813001266021</v>
      </c>
      <c r="N547" s="11">
        <f t="shared" si="112"/>
        <v>2874.5677146334592</v>
      </c>
      <c r="O547" s="11">
        <f t="shared" si="113"/>
        <v>6547.6264611095457</v>
      </c>
      <c r="P547" s="11">
        <f t="shared" si="114"/>
        <v>6.5476264611095454</v>
      </c>
      <c r="Q547" s="11">
        <f t="shared" si="108"/>
        <v>2094.0022422190746</v>
      </c>
      <c r="R547" s="11">
        <f t="shared" si="107"/>
        <v>-954.83828874704068</v>
      </c>
      <c r="S547" s="11">
        <f t="shared" si="105"/>
        <v>0</v>
      </c>
      <c r="T547" s="11">
        <f t="shared" si="106"/>
        <v>0</v>
      </c>
    </row>
    <row r="548" spans="2:20" x14ac:dyDescent="0.2">
      <c r="B548" s="16" t="s">
        <v>6</v>
      </c>
      <c r="C548" s="16">
        <v>538</v>
      </c>
      <c r="D548" s="16">
        <v>538</v>
      </c>
      <c r="E548" s="17">
        <v>13</v>
      </c>
      <c r="F548" s="17">
        <f t="shared" si="115"/>
        <v>3.6111111111111112</v>
      </c>
      <c r="G548" s="15">
        <f t="shared" si="116"/>
        <v>1.4722222222222223</v>
      </c>
      <c r="H548" s="15">
        <f t="shared" si="117"/>
        <v>5.3000000000000007</v>
      </c>
      <c r="I548" s="11">
        <f>IF(G548&lt;0,(G548-'Coast Down Run'!H543)*-1,)</f>
        <v>0</v>
      </c>
      <c r="K548" s="11">
        <f t="shared" si="110"/>
        <v>3517.1388888888891</v>
      </c>
      <c r="L548" s="11">
        <f t="shared" si="109"/>
        <v>280.94639999999998</v>
      </c>
      <c r="M548" s="11">
        <f t="shared" si="111"/>
        <v>13.919078520544256</v>
      </c>
      <c r="N548" s="11">
        <f t="shared" si="112"/>
        <v>3812.0043674094331</v>
      </c>
      <c r="O548" s="11">
        <f t="shared" si="113"/>
        <v>13765.571326756286</v>
      </c>
      <c r="P548" s="11">
        <f t="shared" si="114"/>
        <v>13.765571326756286</v>
      </c>
      <c r="Q548" s="11">
        <f t="shared" si="108"/>
        <v>2107.7678135458309</v>
      </c>
      <c r="R548" s="11">
        <f t="shared" si="107"/>
        <v>-954.83828874704068</v>
      </c>
      <c r="S548" s="11">
        <f t="shared" si="105"/>
        <v>0</v>
      </c>
      <c r="T548" s="11">
        <f t="shared" si="106"/>
        <v>0</v>
      </c>
    </row>
    <row r="549" spans="2:20" x14ac:dyDescent="0.2">
      <c r="B549" s="16" t="s">
        <v>6</v>
      </c>
      <c r="C549" s="16">
        <v>539</v>
      </c>
      <c r="D549" s="16">
        <v>539</v>
      </c>
      <c r="E549" s="17">
        <v>18.8</v>
      </c>
      <c r="F549" s="17">
        <f t="shared" si="115"/>
        <v>5.2222222222222223</v>
      </c>
      <c r="G549" s="15">
        <f t="shared" si="116"/>
        <v>1.4027777777777779</v>
      </c>
      <c r="H549" s="15">
        <f t="shared" si="117"/>
        <v>5.0500000000000007</v>
      </c>
      <c r="I549" s="11">
        <f>IF(G549&lt;0,(G549-'Coast Down Run'!H544)*-1,)</f>
        <v>0</v>
      </c>
      <c r="K549" s="11">
        <f t="shared" si="110"/>
        <v>3351.2361111111113</v>
      </c>
      <c r="L549" s="11">
        <f t="shared" si="109"/>
        <v>280.94639999999998</v>
      </c>
      <c r="M549" s="11">
        <f t="shared" si="111"/>
        <v>29.109817232551254</v>
      </c>
      <c r="N549" s="11">
        <f t="shared" si="112"/>
        <v>3661.2923283436626</v>
      </c>
      <c r="O549" s="11">
        <f t="shared" si="113"/>
        <v>19120.082159128015</v>
      </c>
      <c r="P549" s="11">
        <f t="shared" si="114"/>
        <v>19.120082159128014</v>
      </c>
      <c r="Q549" s="11">
        <f t="shared" si="108"/>
        <v>2126.8878957049587</v>
      </c>
      <c r="R549" s="11">
        <f t="shared" si="107"/>
        <v>-954.83828874704068</v>
      </c>
      <c r="S549" s="11">
        <f t="shared" si="105"/>
        <v>0</v>
      </c>
      <c r="T549" s="11">
        <f t="shared" si="106"/>
        <v>0</v>
      </c>
    </row>
    <row r="550" spans="2:20" x14ac:dyDescent="0.2">
      <c r="B550" s="16" t="s">
        <v>6</v>
      </c>
      <c r="C550" s="16">
        <v>540</v>
      </c>
      <c r="D550" s="16">
        <v>540</v>
      </c>
      <c r="E550" s="17">
        <v>23.1</v>
      </c>
      <c r="F550" s="17">
        <f t="shared" si="115"/>
        <v>6.416666666666667</v>
      </c>
      <c r="G550" s="15">
        <f t="shared" si="116"/>
        <v>0.79166666666666652</v>
      </c>
      <c r="H550" s="15">
        <f t="shared" si="117"/>
        <v>2.8499999999999996</v>
      </c>
      <c r="I550" s="11">
        <f>IF(G550&lt;0,(G550-'Coast Down Run'!H545)*-1,)</f>
        <v>0</v>
      </c>
      <c r="K550" s="11">
        <f t="shared" si="110"/>
        <v>1891.2916666666663</v>
      </c>
      <c r="L550" s="11">
        <f t="shared" si="109"/>
        <v>280.94639999999998</v>
      </c>
      <c r="M550" s="11">
        <f t="shared" si="111"/>
        <v>43.948872718033265</v>
      </c>
      <c r="N550" s="11">
        <f t="shared" si="112"/>
        <v>2216.1869393846996</v>
      </c>
      <c r="O550" s="11">
        <f t="shared" si="113"/>
        <v>14220.532861051823</v>
      </c>
      <c r="P550" s="11">
        <f t="shared" si="114"/>
        <v>14.220532861051822</v>
      </c>
      <c r="Q550" s="11">
        <f t="shared" si="108"/>
        <v>2141.1084285660104</v>
      </c>
      <c r="R550" s="11">
        <f t="shared" si="107"/>
        <v>-954.83828874704068</v>
      </c>
      <c r="S550" s="11">
        <f t="shared" si="105"/>
        <v>0</v>
      </c>
      <c r="T550" s="11">
        <f t="shared" si="106"/>
        <v>0</v>
      </c>
    </row>
    <row r="551" spans="2:20" x14ac:dyDescent="0.2">
      <c r="B551" s="16" t="s">
        <v>6</v>
      </c>
      <c r="C551" s="16">
        <v>541</v>
      </c>
      <c r="D551" s="16">
        <v>541</v>
      </c>
      <c r="E551" s="17">
        <v>24.5</v>
      </c>
      <c r="F551" s="17">
        <f t="shared" si="115"/>
        <v>6.8055555555555554</v>
      </c>
      <c r="G551" s="15">
        <f t="shared" si="116"/>
        <v>0.19444444444444425</v>
      </c>
      <c r="H551" s="15">
        <f t="shared" si="117"/>
        <v>0.69999999999999929</v>
      </c>
      <c r="I551" s="11">
        <f>IF(G551&lt;0,(G551-'Coast Down Run'!H546)*-1,)</f>
        <v>0</v>
      </c>
      <c r="K551" s="11">
        <f t="shared" si="110"/>
        <v>464.52777777777732</v>
      </c>
      <c r="L551" s="11">
        <f t="shared" si="109"/>
        <v>280.94639999999998</v>
      </c>
      <c r="M551" s="11">
        <f t="shared" si="111"/>
        <v>49.437437171341358</v>
      </c>
      <c r="N551" s="11">
        <f t="shared" si="112"/>
        <v>794.91161494911864</v>
      </c>
      <c r="O551" s="11">
        <f t="shared" si="113"/>
        <v>5409.8151572926126</v>
      </c>
      <c r="P551" s="11">
        <f t="shared" si="114"/>
        <v>5.4098151572926128</v>
      </c>
      <c r="Q551" s="11">
        <f t="shared" si="108"/>
        <v>2146.5182437233029</v>
      </c>
      <c r="R551" s="11">
        <f t="shared" si="107"/>
        <v>-954.83828874704068</v>
      </c>
      <c r="S551" s="11">
        <f t="shared" si="105"/>
        <v>0</v>
      </c>
      <c r="T551" s="11">
        <f t="shared" si="106"/>
        <v>0</v>
      </c>
    </row>
    <row r="552" spans="2:20" x14ac:dyDescent="0.2">
      <c r="B552" s="16" t="s">
        <v>6</v>
      </c>
      <c r="C552" s="16">
        <v>542</v>
      </c>
      <c r="D552" s="16">
        <v>542</v>
      </c>
      <c r="E552" s="17">
        <v>24.5</v>
      </c>
      <c r="F552" s="17">
        <f t="shared" si="115"/>
        <v>6.8055555555555554</v>
      </c>
      <c r="G552" s="15">
        <f t="shared" si="116"/>
        <v>-2.7777777777777679E-2</v>
      </c>
      <c r="H552" s="15">
        <f t="shared" si="117"/>
        <v>-9.9999999999999645E-2</v>
      </c>
      <c r="I552" s="11">
        <f>IF(G552&lt;0,(G552-'Coast Down Run'!H547)*-1,)</f>
        <v>2.7777777777777679E-2</v>
      </c>
      <c r="K552" s="11">
        <f t="shared" si="110"/>
        <v>-66.361111111110873</v>
      </c>
      <c r="L552" s="11">
        <f t="shared" si="109"/>
        <v>280.94639999999998</v>
      </c>
      <c r="M552" s="11">
        <f t="shared" si="111"/>
        <v>49.437437171341358</v>
      </c>
      <c r="N552" s="11">
        <f t="shared" si="112"/>
        <v>264.02272606023047</v>
      </c>
      <c r="O552" s="11">
        <f t="shared" si="113"/>
        <v>1796.8213301321239</v>
      </c>
      <c r="P552" s="11">
        <f t="shared" si="114"/>
        <v>1.7968213301321239</v>
      </c>
      <c r="Q552" s="11">
        <f t="shared" si="108"/>
        <v>2148.3150650534349</v>
      </c>
      <c r="R552" s="11">
        <f t="shared" si="107"/>
        <v>-954.83828874704068</v>
      </c>
      <c r="S552" s="11">
        <f t="shared" si="105"/>
        <v>0</v>
      </c>
      <c r="T552" s="11">
        <f t="shared" si="106"/>
        <v>0</v>
      </c>
    </row>
    <row r="553" spans="2:20" x14ac:dyDescent="0.2">
      <c r="B553" s="16" t="s">
        <v>6</v>
      </c>
      <c r="C553" s="16">
        <v>543</v>
      </c>
      <c r="D553" s="16">
        <v>543</v>
      </c>
      <c r="E553" s="17">
        <v>24.3</v>
      </c>
      <c r="F553" s="17">
        <f t="shared" si="115"/>
        <v>6.75</v>
      </c>
      <c r="G553" s="15">
        <f t="shared" si="116"/>
        <v>-0.12499999999999981</v>
      </c>
      <c r="H553" s="15">
        <f t="shared" si="117"/>
        <v>-0.44999999999999929</v>
      </c>
      <c r="I553" s="11">
        <f>IF(G553&lt;0,(G553-'Coast Down Run'!H548)*-1,)</f>
        <v>0.12499999999999981</v>
      </c>
      <c r="K553" s="11">
        <f t="shared" si="110"/>
        <v>-298.62499999999955</v>
      </c>
      <c r="L553" s="11">
        <f t="shared" si="109"/>
        <v>280.94639999999998</v>
      </c>
      <c r="M553" s="11">
        <f t="shared" si="111"/>
        <v>48.633589796427088</v>
      </c>
      <c r="N553" s="11">
        <f t="shared" si="112"/>
        <v>30.954989796427526</v>
      </c>
      <c r="O553" s="11">
        <f t="shared" si="113"/>
        <v>208.9461811258858</v>
      </c>
      <c r="P553" s="11">
        <f t="shared" si="114"/>
        <v>0.20894618112588581</v>
      </c>
      <c r="Q553" s="11">
        <f t="shared" si="108"/>
        <v>2148.5240112345609</v>
      </c>
      <c r="R553" s="11">
        <f t="shared" si="107"/>
        <v>-954.83828874704068</v>
      </c>
      <c r="S553" s="11">
        <f t="shared" si="105"/>
        <v>0</v>
      </c>
      <c r="T553" s="11">
        <f t="shared" si="106"/>
        <v>0</v>
      </c>
    </row>
    <row r="554" spans="2:20" x14ac:dyDescent="0.2">
      <c r="B554" s="16" t="s">
        <v>6</v>
      </c>
      <c r="C554" s="16">
        <v>544</v>
      </c>
      <c r="D554" s="16">
        <v>544</v>
      </c>
      <c r="E554" s="17">
        <v>23.6</v>
      </c>
      <c r="F554" s="17">
        <f t="shared" si="115"/>
        <v>6.5555555555555554</v>
      </c>
      <c r="G554" s="15">
        <f t="shared" si="116"/>
        <v>-0.27777777777777779</v>
      </c>
      <c r="H554" s="15">
        <f t="shared" si="117"/>
        <v>-1</v>
      </c>
      <c r="I554" s="11">
        <f>IF(G554&lt;0,(G554-'Coast Down Run'!H549)*-1,)</f>
        <v>0.27777777777777779</v>
      </c>
      <c r="K554" s="11">
        <f t="shared" si="110"/>
        <v>-663.61111111111109</v>
      </c>
      <c r="L554" s="11">
        <f t="shared" si="109"/>
        <v>280.94639999999998</v>
      </c>
      <c r="M554" s="11">
        <f t="shared" si="111"/>
        <v>45.872011673386559</v>
      </c>
      <c r="N554" s="11">
        <f t="shared" si="112"/>
        <v>-336.79269943772454</v>
      </c>
      <c r="O554" s="11">
        <f t="shared" si="113"/>
        <v>-2207.8632518695276</v>
      </c>
      <c r="P554" s="11">
        <f t="shared" si="114"/>
        <v>-2.2078632518695276</v>
      </c>
      <c r="Q554" s="11">
        <f t="shared" si="108"/>
        <v>2148.5240112345609</v>
      </c>
      <c r="R554" s="11">
        <f t="shared" si="107"/>
        <v>-957.0461519989102</v>
      </c>
      <c r="S554" s="11">
        <f t="shared" si="105"/>
        <v>2.2078632518695276</v>
      </c>
      <c r="T554" s="11">
        <f t="shared" si="106"/>
        <v>3.7037880844866549</v>
      </c>
    </row>
    <row r="555" spans="2:20" x14ac:dyDescent="0.2">
      <c r="B555" s="16" t="s">
        <v>6</v>
      </c>
      <c r="C555" s="16">
        <v>545</v>
      </c>
      <c r="D555" s="16">
        <v>545</v>
      </c>
      <c r="E555" s="17">
        <v>22.3</v>
      </c>
      <c r="F555" s="17">
        <f t="shared" si="115"/>
        <v>6.1944444444444446</v>
      </c>
      <c r="G555" s="15">
        <f t="shared" si="116"/>
        <v>-0.4861111111111111</v>
      </c>
      <c r="H555" s="15">
        <f t="shared" si="117"/>
        <v>-1.75</v>
      </c>
      <c r="I555" s="11">
        <f>IF(G555&lt;0,(G555-'Coast Down Run'!H550)*-1,)</f>
        <v>0.4861111111111111</v>
      </c>
      <c r="K555" s="11">
        <f t="shared" si="110"/>
        <v>-1161.3194444444443</v>
      </c>
      <c r="L555" s="11">
        <f t="shared" si="109"/>
        <v>280.94639999999998</v>
      </c>
      <c r="M555" s="11">
        <f t="shared" si="111"/>
        <v>40.95750625728671</v>
      </c>
      <c r="N555" s="11">
        <f t="shared" si="112"/>
        <v>-839.41553818715761</v>
      </c>
      <c r="O555" s="11">
        <f t="shared" si="113"/>
        <v>-5199.7129171037823</v>
      </c>
      <c r="P555" s="11">
        <f t="shared" si="114"/>
        <v>-5.1997129171037821</v>
      </c>
      <c r="Q555" s="11">
        <f t="shared" si="108"/>
        <v>2148.5240112345609</v>
      </c>
      <c r="R555" s="11">
        <f t="shared" si="107"/>
        <v>-962.24586491601394</v>
      </c>
      <c r="S555" s="11">
        <f t="shared" si="105"/>
        <v>5.1997129171037821</v>
      </c>
      <c r="T555" s="11">
        <f t="shared" si="106"/>
        <v>8.9463475338507781</v>
      </c>
    </row>
    <row r="556" spans="2:20" x14ac:dyDescent="0.2">
      <c r="B556" s="16" t="s">
        <v>6</v>
      </c>
      <c r="C556" s="16">
        <v>546</v>
      </c>
      <c r="D556" s="16">
        <v>546</v>
      </c>
      <c r="E556" s="17">
        <v>20.100000000000001</v>
      </c>
      <c r="F556" s="17">
        <f t="shared" si="115"/>
        <v>5.5833333333333339</v>
      </c>
      <c r="G556" s="15">
        <f t="shared" si="116"/>
        <v>-0.5277777777777779</v>
      </c>
      <c r="H556" s="15">
        <f t="shared" si="117"/>
        <v>-1.9000000000000004</v>
      </c>
      <c r="I556" s="11">
        <f>IF(G556&lt;0,(G556-'Coast Down Run'!H551)*-1,)</f>
        <v>0.5277777777777779</v>
      </c>
      <c r="K556" s="11">
        <f t="shared" si="110"/>
        <v>-1260.8611111111113</v>
      </c>
      <c r="L556" s="11">
        <f t="shared" si="109"/>
        <v>280.94639999999998</v>
      </c>
      <c r="M556" s="11">
        <f t="shared" si="111"/>
        <v>33.274833805237193</v>
      </c>
      <c r="N556" s="11">
        <f t="shared" si="112"/>
        <v>-946.63987730587405</v>
      </c>
      <c r="O556" s="11">
        <f t="shared" si="113"/>
        <v>-5285.4059816244644</v>
      </c>
      <c r="P556" s="11">
        <f t="shared" si="114"/>
        <v>-5.2854059816244643</v>
      </c>
      <c r="Q556" s="11">
        <f t="shared" si="108"/>
        <v>2148.5240112345609</v>
      </c>
      <c r="R556" s="11">
        <f t="shared" si="107"/>
        <v>-967.53127089763836</v>
      </c>
      <c r="S556" s="11">
        <f t="shared" si="105"/>
        <v>5.2854059816244643</v>
      </c>
      <c r="T556" s="11">
        <f t="shared" si="106"/>
        <v>13.267158591930638</v>
      </c>
    </row>
    <row r="557" spans="2:20" x14ac:dyDescent="0.2">
      <c r="B557" s="16" t="s">
        <v>6</v>
      </c>
      <c r="C557" s="16">
        <v>547</v>
      </c>
      <c r="D557" s="16">
        <v>547</v>
      </c>
      <c r="E557" s="17">
        <v>18.5</v>
      </c>
      <c r="F557" s="17">
        <f t="shared" si="115"/>
        <v>5.1388888888888884</v>
      </c>
      <c r="G557" s="15">
        <f t="shared" si="116"/>
        <v>-0.40277777777777807</v>
      </c>
      <c r="H557" s="15">
        <f t="shared" si="117"/>
        <v>-1.4500000000000011</v>
      </c>
      <c r="I557" s="11">
        <f>IF(G557&lt;0,(G557-'Coast Down Run'!H552)*-1,)</f>
        <v>0.40277777777777807</v>
      </c>
      <c r="K557" s="11">
        <f t="shared" si="110"/>
        <v>-962.23611111111177</v>
      </c>
      <c r="L557" s="11">
        <f t="shared" si="109"/>
        <v>280.94639999999998</v>
      </c>
      <c r="M557" s="11">
        <f t="shared" si="111"/>
        <v>28.188193039386217</v>
      </c>
      <c r="N557" s="11">
        <f t="shared" si="112"/>
        <v>-653.10151807172554</v>
      </c>
      <c r="O557" s="11">
        <f t="shared" si="113"/>
        <v>-3356.2161345352561</v>
      </c>
      <c r="P557" s="11">
        <f t="shared" si="114"/>
        <v>-3.3562161345352561</v>
      </c>
      <c r="Q557" s="11">
        <f t="shared" si="108"/>
        <v>2148.5240112345609</v>
      </c>
      <c r="R557" s="11">
        <f t="shared" si="107"/>
        <v>-970.88748703217357</v>
      </c>
      <c r="S557" s="11">
        <f t="shared" si="105"/>
        <v>3.3562161345352561</v>
      </c>
      <c r="T557" s="11">
        <f t="shared" si="106"/>
        <v>15.959732267988411</v>
      </c>
    </row>
    <row r="558" spans="2:20" x14ac:dyDescent="0.2">
      <c r="B558" s="16" t="s">
        <v>6</v>
      </c>
      <c r="C558" s="16">
        <v>548</v>
      </c>
      <c r="D558" s="16">
        <v>548</v>
      </c>
      <c r="E558" s="17">
        <v>17.2</v>
      </c>
      <c r="F558" s="17">
        <f t="shared" si="115"/>
        <v>4.7777777777777777</v>
      </c>
      <c r="G558" s="15">
        <f t="shared" si="116"/>
        <v>-0.30555555555555547</v>
      </c>
      <c r="H558" s="15">
        <f t="shared" si="117"/>
        <v>-1.0999999999999996</v>
      </c>
      <c r="I558" s="11">
        <f>IF(G558&lt;0,(G558-'Coast Down Run'!H553)*-1,)</f>
        <v>0.30555555555555547</v>
      </c>
      <c r="K558" s="11">
        <f t="shared" si="110"/>
        <v>-729.97222222222206</v>
      </c>
      <c r="L558" s="11">
        <f t="shared" si="109"/>
        <v>280.94639999999998</v>
      </c>
      <c r="M558" s="11">
        <f t="shared" si="111"/>
        <v>24.365799937975222</v>
      </c>
      <c r="N558" s="11">
        <f t="shared" si="112"/>
        <v>-424.66002228424685</v>
      </c>
      <c r="O558" s="11">
        <f t="shared" si="113"/>
        <v>-2028.9312175802904</v>
      </c>
      <c r="P558" s="11">
        <f t="shared" si="114"/>
        <v>-2.0289312175802903</v>
      </c>
      <c r="Q558" s="11">
        <f t="shared" si="108"/>
        <v>2148.5240112345609</v>
      </c>
      <c r="R558" s="11">
        <f t="shared" si="107"/>
        <v>-972.91641824975386</v>
      </c>
      <c r="S558" s="11">
        <f t="shared" si="105"/>
        <v>2.0289312175802903</v>
      </c>
      <c r="T558" s="11">
        <f t="shared" si="106"/>
        <v>17.640734299670065</v>
      </c>
    </row>
    <row r="559" spans="2:20" x14ac:dyDescent="0.2">
      <c r="B559" s="16" t="s">
        <v>6</v>
      </c>
      <c r="C559" s="16">
        <v>549</v>
      </c>
      <c r="D559" s="16">
        <v>549</v>
      </c>
      <c r="E559" s="17">
        <v>16.3</v>
      </c>
      <c r="F559" s="17">
        <f t="shared" si="115"/>
        <v>4.5277777777777777</v>
      </c>
      <c r="G559" s="15">
        <f t="shared" si="116"/>
        <v>-0.24999999999999983</v>
      </c>
      <c r="H559" s="15">
        <f t="shared" si="117"/>
        <v>-0.89999999999999947</v>
      </c>
      <c r="I559" s="11">
        <f>IF(G559&lt;0,(G559-'Coast Down Run'!H554)*-1,)</f>
        <v>0.24999999999999983</v>
      </c>
      <c r="K559" s="11">
        <f t="shared" si="110"/>
        <v>-597.24999999999966</v>
      </c>
      <c r="L559" s="11">
        <f t="shared" si="109"/>
        <v>280.94639999999998</v>
      </c>
      <c r="M559" s="11">
        <f t="shared" si="111"/>
        <v>21.882603385345583</v>
      </c>
      <c r="N559" s="11">
        <f t="shared" si="112"/>
        <v>-294.42099661465409</v>
      </c>
      <c r="O559" s="11">
        <f t="shared" si="113"/>
        <v>-1333.0728457830171</v>
      </c>
      <c r="P559" s="11">
        <f t="shared" si="114"/>
        <v>-1.333072845783017</v>
      </c>
      <c r="Q559" s="11">
        <f t="shared" si="108"/>
        <v>2148.5240112345609</v>
      </c>
      <c r="R559" s="11">
        <f t="shared" si="107"/>
        <v>-974.24949109553688</v>
      </c>
      <c r="S559" s="11">
        <f t="shared" si="105"/>
        <v>1.333072845783017</v>
      </c>
      <c r="T559" s="11">
        <f t="shared" si="106"/>
        <v>18.800091376891345</v>
      </c>
    </row>
    <row r="560" spans="2:20" x14ac:dyDescent="0.2">
      <c r="B560" s="16" t="s">
        <v>6</v>
      </c>
      <c r="C560" s="16">
        <v>550</v>
      </c>
      <c r="D560" s="16">
        <v>550</v>
      </c>
      <c r="E560" s="17">
        <v>15.4</v>
      </c>
      <c r="F560" s="17">
        <f t="shared" si="115"/>
        <v>4.2777777777777777</v>
      </c>
      <c r="G560" s="15">
        <f t="shared" si="116"/>
        <v>-0.2222222222222224</v>
      </c>
      <c r="H560" s="15">
        <f t="shared" si="117"/>
        <v>-0.80000000000000071</v>
      </c>
      <c r="I560" s="11">
        <f>IF(G560&lt;0,(G560-'Coast Down Run'!H555)*-1,)</f>
        <v>0.2222222222222224</v>
      </c>
      <c r="K560" s="11">
        <f t="shared" si="110"/>
        <v>-530.88888888888937</v>
      </c>
      <c r="L560" s="11">
        <f t="shared" si="109"/>
        <v>280.94639999999998</v>
      </c>
      <c r="M560" s="11">
        <f t="shared" si="111"/>
        <v>19.532832319125895</v>
      </c>
      <c r="N560" s="11">
        <f t="shared" si="112"/>
        <v>-230.40965656976348</v>
      </c>
      <c r="O560" s="11">
        <f t="shared" si="113"/>
        <v>-985.64130865954382</v>
      </c>
      <c r="P560" s="11">
        <f t="shared" si="114"/>
        <v>-0.9856413086595438</v>
      </c>
      <c r="Q560" s="11">
        <f t="shared" si="108"/>
        <v>2148.5240112345609</v>
      </c>
      <c r="R560" s="11">
        <f t="shared" si="107"/>
        <v>-975.23513240419641</v>
      </c>
      <c r="S560" s="11">
        <f t="shared" si="105"/>
        <v>0.9856413086595438</v>
      </c>
      <c r="T560" s="11">
        <f t="shared" si="106"/>
        <v>19.428156591752032</v>
      </c>
    </row>
    <row r="561" spans="2:20" x14ac:dyDescent="0.2">
      <c r="B561" s="16" t="s">
        <v>6</v>
      </c>
      <c r="C561" s="16">
        <v>551</v>
      </c>
      <c r="D561" s="16">
        <v>551</v>
      </c>
      <c r="E561" s="17">
        <v>14.7</v>
      </c>
      <c r="F561" s="17">
        <f t="shared" si="115"/>
        <v>4.083333333333333</v>
      </c>
      <c r="G561" s="15">
        <f t="shared" si="116"/>
        <v>-0.15277777777777773</v>
      </c>
      <c r="H561" s="15">
        <f t="shared" si="117"/>
        <v>-0.54999999999999982</v>
      </c>
      <c r="I561" s="11">
        <f>IF(G561&lt;0,(G561-'Coast Down Run'!H556)*-1,)</f>
        <v>0.15277777777777773</v>
      </c>
      <c r="K561" s="11">
        <f t="shared" si="110"/>
        <v>-364.98611111111103</v>
      </c>
      <c r="L561" s="11">
        <f t="shared" si="109"/>
        <v>280.94639999999998</v>
      </c>
      <c r="M561" s="11">
        <f t="shared" si="111"/>
        <v>17.797477381682885</v>
      </c>
      <c r="N561" s="11">
        <f t="shared" si="112"/>
        <v>-66.242233729428165</v>
      </c>
      <c r="O561" s="11">
        <f t="shared" si="113"/>
        <v>-270.48912106183167</v>
      </c>
      <c r="P561" s="11">
        <f t="shared" si="114"/>
        <v>-0.27048912106183165</v>
      </c>
      <c r="Q561" s="11">
        <f t="shared" si="108"/>
        <v>2148.5240112345609</v>
      </c>
      <c r="R561" s="11">
        <f t="shared" si="107"/>
        <v>-975.50562152525822</v>
      </c>
      <c r="S561" s="11">
        <f t="shared" ref="S561:S624" si="118">IF(P561&lt;0,P561*-1,)</f>
        <v>0.27048912106183165</v>
      </c>
      <c r="T561" s="11">
        <f t="shared" ref="T561:T624" si="119">IF(S561&gt;0,T560+((S561+S562)/2*(C562-C561)),0)</f>
        <v>19.630962834061208</v>
      </c>
    </row>
    <row r="562" spans="2:20" x14ac:dyDescent="0.2">
      <c r="B562" s="16" t="s">
        <v>6</v>
      </c>
      <c r="C562" s="16">
        <v>552</v>
      </c>
      <c r="D562" s="16">
        <v>552</v>
      </c>
      <c r="E562" s="17">
        <v>14.3</v>
      </c>
      <c r="F562" s="17">
        <f t="shared" si="115"/>
        <v>3.9722222222222223</v>
      </c>
      <c r="G562" s="15">
        <f t="shared" si="116"/>
        <v>-0.1388888888888889</v>
      </c>
      <c r="H562" s="15">
        <f t="shared" si="117"/>
        <v>-0.5</v>
      </c>
      <c r="I562" s="11">
        <f>IF(G562&lt;0,(G562-'Coast Down Run'!H557)*-1,)</f>
        <v>0.1388888888888889</v>
      </c>
      <c r="K562" s="11">
        <f t="shared" si="110"/>
        <v>-331.80555555555554</v>
      </c>
      <c r="L562" s="11">
        <f t="shared" si="109"/>
        <v>280.94639999999998</v>
      </c>
      <c r="M562" s="11">
        <f t="shared" si="111"/>
        <v>16.84208500985855</v>
      </c>
      <c r="N562" s="11">
        <f t="shared" si="112"/>
        <v>-34.01707054569701</v>
      </c>
      <c r="O562" s="11">
        <f t="shared" si="113"/>
        <v>-135.12336355651868</v>
      </c>
      <c r="P562" s="11">
        <f t="shared" si="114"/>
        <v>-0.13512336355651869</v>
      </c>
      <c r="Q562" s="11">
        <f t="shared" si="108"/>
        <v>2148.5240112345609</v>
      </c>
      <c r="R562" s="11">
        <f t="shared" si="107"/>
        <v>-975.64074488881477</v>
      </c>
      <c r="S562" s="11">
        <f t="shared" si="118"/>
        <v>0.13512336355651869</v>
      </c>
      <c r="T562" s="11">
        <f t="shared" si="119"/>
        <v>19.765884261522192</v>
      </c>
    </row>
    <row r="563" spans="2:20" x14ac:dyDescent="0.2">
      <c r="B563" s="16" t="s">
        <v>6</v>
      </c>
      <c r="C563" s="16">
        <v>553</v>
      </c>
      <c r="D563" s="16">
        <v>553</v>
      </c>
      <c r="E563" s="17">
        <v>13.7</v>
      </c>
      <c r="F563" s="17">
        <f t="shared" si="115"/>
        <v>3.8055555555555554</v>
      </c>
      <c r="G563" s="15">
        <f t="shared" si="116"/>
        <v>-0.1388888888888889</v>
      </c>
      <c r="H563" s="15">
        <f t="shared" si="117"/>
        <v>-0.5</v>
      </c>
      <c r="I563" s="11">
        <f>IF(G563&lt;0,(G563-'Coast Down Run'!H558)*-1,)</f>
        <v>0.1388888888888889</v>
      </c>
      <c r="K563" s="11">
        <f t="shared" si="110"/>
        <v>-331.80555555555554</v>
      </c>
      <c r="L563" s="11">
        <f t="shared" si="109"/>
        <v>280.94639999999998</v>
      </c>
      <c r="M563" s="11">
        <f t="shared" si="111"/>
        <v>15.45841329894054</v>
      </c>
      <c r="N563" s="11">
        <f t="shared" si="112"/>
        <v>-35.400742256615018</v>
      </c>
      <c r="O563" s="11">
        <f t="shared" si="113"/>
        <v>-134.7194913654516</v>
      </c>
      <c r="P563" s="11">
        <f t="shared" si="114"/>
        <v>-0.13471949136545161</v>
      </c>
      <c r="Q563" s="11">
        <f t="shared" si="108"/>
        <v>2148.5240112345609</v>
      </c>
      <c r="R563" s="11">
        <f t="shared" si="107"/>
        <v>-975.77546438018021</v>
      </c>
      <c r="S563" s="11">
        <f t="shared" si="118"/>
        <v>0.13471949136545161</v>
      </c>
      <c r="T563" s="11">
        <f t="shared" si="119"/>
        <v>19.833244007204918</v>
      </c>
    </row>
    <row r="564" spans="2:20" x14ac:dyDescent="0.2">
      <c r="B564" s="16" t="s">
        <v>6</v>
      </c>
      <c r="C564" s="16">
        <v>554</v>
      </c>
      <c r="D564" s="16">
        <v>554</v>
      </c>
      <c r="E564" s="17">
        <v>13.3</v>
      </c>
      <c r="F564" s="17">
        <f t="shared" si="115"/>
        <v>3.6944444444444446</v>
      </c>
      <c r="G564" s="15">
        <f t="shared" si="116"/>
        <v>-8.3333333333333287E-2</v>
      </c>
      <c r="H564" s="15">
        <f t="shared" si="117"/>
        <v>-0.29999999999999982</v>
      </c>
      <c r="I564" s="11">
        <f>IF(G564&lt;0,(G564-'Coast Down Run'!H559)*-1,)</f>
        <v>8.3333333333333287E-2</v>
      </c>
      <c r="K564" s="11">
        <f t="shared" si="110"/>
        <v>-199.08333333333323</v>
      </c>
      <c r="L564" s="11">
        <f t="shared" si="109"/>
        <v>280.94639999999998</v>
      </c>
      <c r="M564" s="11">
        <f t="shared" si="111"/>
        <v>14.568910056207537</v>
      </c>
      <c r="N564" s="11">
        <f t="shared" si="112"/>
        <v>96.431976722874296</v>
      </c>
      <c r="O564" s="11">
        <f t="shared" si="113"/>
        <v>356.26258067061895</v>
      </c>
      <c r="P564" s="11">
        <f t="shared" si="114"/>
        <v>0.35626258067061894</v>
      </c>
      <c r="Q564" s="11">
        <f t="shared" si="108"/>
        <v>2148.8802738152317</v>
      </c>
      <c r="R564" s="11">
        <f t="shared" si="107"/>
        <v>-975.77546438018021</v>
      </c>
      <c r="S564" s="11">
        <f t="shared" si="118"/>
        <v>0</v>
      </c>
      <c r="T564" s="11">
        <f t="shared" si="119"/>
        <v>0</v>
      </c>
    </row>
    <row r="565" spans="2:20" x14ac:dyDescent="0.2">
      <c r="B565" s="16" t="s">
        <v>6</v>
      </c>
      <c r="C565" s="16">
        <v>555</v>
      </c>
      <c r="D565" s="16">
        <v>555</v>
      </c>
      <c r="E565" s="17">
        <v>13.1</v>
      </c>
      <c r="F565" s="17">
        <f t="shared" si="115"/>
        <v>3.6388888888888888</v>
      </c>
      <c r="G565" s="15">
        <f t="shared" si="116"/>
        <v>-2.7777777777777925E-2</v>
      </c>
      <c r="H565" s="15">
        <f t="shared" si="117"/>
        <v>-0.10000000000000053</v>
      </c>
      <c r="I565" s="11">
        <f>IF(G565&lt;0,(G565-'Coast Down Run'!H560)*-1,)</f>
        <v>2.7777777777777925E-2</v>
      </c>
      <c r="K565" s="11">
        <f t="shared" si="110"/>
        <v>-66.36111111111147</v>
      </c>
      <c r="L565" s="11">
        <f t="shared" si="109"/>
        <v>280.94639999999998</v>
      </c>
      <c r="M565" s="11">
        <f t="shared" si="111"/>
        <v>14.134041804204733</v>
      </c>
      <c r="N565" s="11">
        <f t="shared" si="112"/>
        <v>228.71933069309324</v>
      </c>
      <c r="O565" s="11">
        <f t="shared" si="113"/>
        <v>832.28423113320036</v>
      </c>
      <c r="P565" s="11">
        <f t="shared" si="114"/>
        <v>0.83228423113320038</v>
      </c>
      <c r="Q565" s="11">
        <f t="shared" si="108"/>
        <v>2149.7125580463648</v>
      </c>
      <c r="R565" s="11">
        <f t="shared" si="107"/>
        <v>-975.77546438018021</v>
      </c>
      <c r="S565" s="11">
        <f t="shared" si="118"/>
        <v>0</v>
      </c>
      <c r="T565" s="11">
        <f t="shared" si="119"/>
        <v>0</v>
      </c>
    </row>
    <row r="566" spans="2:20" x14ac:dyDescent="0.2">
      <c r="B566" s="16" t="s">
        <v>6</v>
      </c>
      <c r="C566" s="16">
        <v>556</v>
      </c>
      <c r="D566" s="16">
        <v>556</v>
      </c>
      <c r="E566" s="17">
        <v>13.1</v>
      </c>
      <c r="F566" s="17">
        <f t="shared" si="115"/>
        <v>3.6388888888888888</v>
      </c>
      <c r="G566" s="15">
        <f t="shared" si="116"/>
        <v>2.7777777777777925E-2</v>
      </c>
      <c r="H566" s="15">
        <f t="shared" si="117"/>
        <v>0.10000000000000053</v>
      </c>
      <c r="I566" s="11">
        <f>IF(G566&lt;0,(G566-'Coast Down Run'!H561)*-1,)</f>
        <v>0</v>
      </c>
      <c r="K566" s="11">
        <f t="shared" si="110"/>
        <v>66.36111111111147</v>
      </c>
      <c r="L566" s="11">
        <f t="shared" si="109"/>
        <v>280.94639999999998</v>
      </c>
      <c r="M566" s="11">
        <f t="shared" si="111"/>
        <v>14.134041804204733</v>
      </c>
      <c r="N566" s="11">
        <f t="shared" si="112"/>
        <v>361.44155291531621</v>
      </c>
      <c r="O566" s="11">
        <f t="shared" si="113"/>
        <v>1315.2456508862895</v>
      </c>
      <c r="P566" s="11">
        <f t="shared" si="114"/>
        <v>1.3152456508862895</v>
      </c>
      <c r="Q566" s="11">
        <f t="shared" si="108"/>
        <v>2151.0278036972513</v>
      </c>
      <c r="R566" s="11">
        <f t="shared" si="107"/>
        <v>-975.77546438018021</v>
      </c>
      <c r="S566" s="11">
        <f t="shared" si="118"/>
        <v>0</v>
      </c>
      <c r="T566" s="11">
        <f t="shared" si="119"/>
        <v>0</v>
      </c>
    </row>
    <row r="567" spans="2:20" x14ac:dyDescent="0.2">
      <c r="B567" s="16" t="s">
        <v>6</v>
      </c>
      <c r="C567" s="16">
        <v>557</v>
      </c>
      <c r="D567" s="16">
        <v>557</v>
      </c>
      <c r="E567" s="17">
        <v>13.3</v>
      </c>
      <c r="F567" s="17">
        <f t="shared" si="115"/>
        <v>3.6944444444444446</v>
      </c>
      <c r="G567" s="15">
        <f t="shared" si="116"/>
        <v>9.7222222222222363E-2</v>
      </c>
      <c r="H567" s="15">
        <f t="shared" si="117"/>
        <v>0.35000000000000053</v>
      </c>
      <c r="I567" s="11">
        <f>IF(G567&lt;0,(G567-'Coast Down Run'!H562)*-1,)</f>
        <v>0</v>
      </c>
      <c r="K567" s="11">
        <f t="shared" si="110"/>
        <v>232.26388888888923</v>
      </c>
      <c r="L567" s="11">
        <f t="shared" si="109"/>
        <v>280.94639999999998</v>
      </c>
      <c r="M567" s="11">
        <f t="shared" si="111"/>
        <v>14.568910056207537</v>
      </c>
      <c r="N567" s="11">
        <f t="shared" si="112"/>
        <v>527.77919894509671</v>
      </c>
      <c r="O567" s="11">
        <f t="shared" si="113"/>
        <v>1949.8509294360517</v>
      </c>
      <c r="P567" s="11">
        <f t="shared" si="114"/>
        <v>1.9498509294360518</v>
      </c>
      <c r="Q567" s="11">
        <f t="shared" si="108"/>
        <v>2152.9776546266876</v>
      </c>
      <c r="R567" s="11">
        <f t="shared" si="107"/>
        <v>-975.77546438018021</v>
      </c>
      <c r="S567" s="11">
        <f t="shared" si="118"/>
        <v>0</v>
      </c>
      <c r="T567" s="11">
        <f t="shared" si="119"/>
        <v>0</v>
      </c>
    </row>
    <row r="568" spans="2:20" x14ac:dyDescent="0.2">
      <c r="B568" s="16" t="s">
        <v>6</v>
      </c>
      <c r="C568" s="16">
        <v>558</v>
      </c>
      <c r="D568" s="16">
        <v>558</v>
      </c>
      <c r="E568" s="17">
        <v>13.8</v>
      </c>
      <c r="F568" s="17">
        <f t="shared" si="115"/>
        <v>3.8333333333333335</v>
      </c>
      <c r="G568" s="15">
        <f t="shared" si="116"/>
        <v>0.16666666666666657</v>
      </c>
      <c r="H568" s="15">
        <f t="shared" si="117"/>
        <v>0.59999999999999964</v>
      </c>
      <c r="I568" s="11">
        <f>IF(G568&lt;0,(G568-'Coast Down Run'!H563)*-1,)</f>
        <v>0</v>
      </c>
      <c r="K568" s="11">
        <f t="shared" si="110"/>
        <v>398.16666666666646</v>
      </c>
      <c r="L568" s="11">
        <f t="shared" si="109"/>
        <v>280.94639999999998</v>
      </c>
      <c r="M568" s="11">
        <f t="shared" si="111"/>
        <v>15.684907180192003</v>
      </c>
      <c r="N568" s="11">
        <f t="shared" si="112"/>
        <v>694.79797384685844</v>
      </c>
      <c r="O568" s="11">
        <f t="shared" si="113"/>
        <v>2663.392233079624</v>
      </c>
      <c r="P568" s="11">
        <f t="shared" si="114"/>
        <v>2.663392233079624</v>
      </c>
      <c r="Q568" s="11">
        <f t="shared" si="108"/>
        <v>2155.6410468597674</v>
      </c>
      <c r="R568" s="11">
        <f t="shared" si="107"/>
        <v>-975.77546438018021</v>
      </c>
      <c r="S568" s="11">
        <f t="shared" si="118"/>
        <v>0</v>
      </c>
      <c r="T568" s="11">
        <f t="shared" si="119"/>
        <v>0</v>
      </c>
    </row>
    <row r="569" spans="2:20" x14ac:dyDescent="0.2">
      <c r="B569" s="16" t="s">
        <v>6</v>
      </c>
      <c r="C569" s="16">
        <v>559</v>
      </c>
      <c r="D569" s="16">
        <v>559</v>
      </c>
      <c r="E569" s="17">
        <v>14.5</v>
      </c>
      <c r="F569" s="17">
        <f t="shared" si="115"/>
        <v>4.0277777777777777</v>
      </c>
      <c r="G569" s="15">
        <f t="shared" si="116"/>
        <v>0.37499999999999989</v>
      </c>
      <c r="H569" s="15">
        <f t="shared" si="117"/>
        <v>1.3499999999999996</v>
      </c>
      <c r="I569" s="11">
        <f>IF(G569&lt;0,(G569-'Coast Down Run'!H564)*-1,)</f>
        <v>0</v>
      </c>
      <c r="K569" s="11">
        <f t="shared" si="110"/>
        <v>895.87499999999977</v>
      </c>
      <c r="L569" s="11">
        <f t="shared" si="109"/>
        <v>280.94639999999998</v>
      </c>
      <c r="M569" s="11">
        <f t="shared" si="111"/>
        <v>17.316486739316154</v>
      </c>
      <c r="N569" s="11">
        <f t="shared" si="112"/>
        <v>1194.1378867393159</v>
      </c>
      <c r="O569" s="11">
        <f t="shared" si="113"/>
        <v>4809.7220438111335</v>
      </c>
      <c r="P569" s="11">
        <f t="shared" si="114"/>
        <v>4.8097220438111332</v>
      </c>
      <c r="Q569" s="11">
        <f t="shared" si="108"/>
        <v>2160.4507689035786</v>
      </c>
      <c r="R569" s="11">
        <f t="shared" si="107"/>
        <v>-975.77546438018021</v>
      </c>
      <c r="S569" s="11">
        <f t="shared" si="118"/>
        <v>0</v>
      </c>
      <c r="T569" s="11">
        <f t="shared" si="119"/>
        <v>0</v>
      </c>
    </row>
    <row r="570" spans="2:20" x14ac:dyDescent="0.2">
      <c r="B570" s="16" t="s">
        <v>6</v>
      </c>
      <c r="C570" s="16">
        <v>560</v>
      </c>
      <c r="D570" s="16">
        <v>560</v>
      </c>
      <c r="E570" s="17">
        <v>16.5</v>
      </c>
      <c r="F570" s="17">
        <f t="shared" si="115"/>
        <v>4.583333333333333</v>
      </c>
      <c r="G570" s="15">
        <f t="shared" si="116"/>
        <v>0.34722222222222221</v>
      </c>
      <c r="H570" s="15">
        <f t="shared" si="117"/>
        <v>1.25</v>
      </c>
      <c r="I570" s="11">
        <f>IF(G570&lt;0,(G570-'Coast Down Run'!H565)*-1,)</f>
        <v>0</v>
      </c>
      <c r="K570" s="11">
        <f t="shared" si="110"/>
        <v>829.51388888888891</v>
      </c>
      <c r="L570" s="11">
        <f t="shared" si="109"/>
        <v>280.94639999999998</v>
      </c>
      <c r="M570" s="11">
        <f t="shared" si="111"/>
        <v>22.422894243894518</v>
      </c>
      <c r="N570" s="11">
        <f t="shared" si="112"/>
        <v>1132.8831831327834</v>
      </c>
      <c r="O570" s="11">
        <f t="shared" si="113"/>
        <v>5192.3812560252572</v>
      </c>
      <c r="P570" s="11">
        <f t="shared" si="114"/>
        <v>5.1923812560252571</v>
      </c>
      <c r="Q570" s="11">
        <f t="shared" si="108"/>
        <v>2165.6431501596039</v>
      </c>
      <c r="R570" s="11">
        <f t="shared" si="107"/>
        <v>-975.77546438018021</v>
      </c>
      <c r="S570" s="11">
        <f t="shared" si="118"/>
        <v>0</v>
      </c>
      <c r="T570" s="11">
        <f t="shared" si="119"/>
        <v>0</v>
      </c>
    </row>
    <row r="571" spans="2:20" x14ac:dyDescent="0.2">
      <c r="B571" s="16" t="s">
        <v>6</v>
      </c>
      <c r="C571" s="16">
        <v>561</v>
      </c>
      <c r="D571" s="16">
        <v>561</v>
      </c>
      <c r="E571" s="17">
        <v>17</v>
      </c>
      <c r="F571" s="17">
        <f t="shared" si="115"/>
        <v>4.7222222222222223</v>
      </c>
      <c r="G571" s="15">
        <f t="shared" si="116"/>
        <v>6.9444444444444448E-2</v>
      </c>
      <c r="H571" s="15">
        <f t="shared" si="117"/>
        <v>0.25</v>
      </c>
      <c r="I571" s="11">
        <f>IF(G571&lt;0,(G571-'Coast Down Run'!H566)*-1,)</f>
        <v>0</v>
      </c>
      <c r="K571" s="11">
        <f t="shared" si="110"/>
        <v>165.90277777777777</v>
      </c>
      <c r="L571" s="11">
        <f t="shared" si="109"/>
        <v>280.94639999999998</v>
      </c>
      <c r="M571" s="11">
        <f t="shared" si="111"/>
        <v>23.802447884244319</v>
      </c>
      <c r="N571" s="11">
        <f t="shared" si="112"/>
        <v>470.65162566202207</v>
      </c>
      <c r="O571" s="11">
        <f t="shared" si="113"/>
        <v>2222.5215656262153</v>
      </c>
      <c r="P571" s="11">
        <f t="shared" si="114"/>
        <v>2.2225215656262152</v>
      </c>
      <c r="Q571" s="11">
        <f t="shared" si="108"/>
        <v>2167.8656717252302</v>
      </c>
      <c r="R571" s="11">
        <f t="shared" si="107"/>
        <v>-975.77546438018021</v>
      </c>
      <c r="S571" s="11">
        <f t="shared" si="118"/>
        <v>0</v>
      </c>
      <c r="T571" s="11">
        <f t="shared" si="119"/>
        <v>0</v>
      </c>
    </row>
    <row r="572" spans="2:20" x14ac:dyDescent="0.2">
      <c r="B572" s="16" t="s">
        <v>6</v>
      </c>
      <c r="C572" s="16">
        <v>562</v>
      </c>
      <c r="D572" s="16">
        <v>562</v>
      </c>
      <c r="E572" s="17">
        <v>17</v>
      </c>
      <c r="F572" s="17">
        <f t="shared" si="115"/>
        <v>4.7222222222222223</v>
      </c>
      <c r="G572" s="15">
        <f t="shared" si="116"/>
        <v>0</v>
      </c>
      <c r="H572" s="15">
        <f t="shared" si="117"/>
        <v>0</v>
      </c>
      <c r="I572" s="11">
        <f>IF(G572&lt;0,(G572-'Coast Down Run'!H567)*-1,)</f>
        <v>0</v>
      </c>
      <c r="K572" s="11">
        <f t="shared" si="110"/>
        <v>0</v>
      </c>
      <c r="L572" s="11">
        <f t="shared" si="109"/>
        <v>280.94639999999998</v>
      </c>
      <c r="M572" s="11">
        <f t="shared" si="111"/>
        <v>23.802447884244319</v>
      </c>
      <c r="N572" s="11">
        <f t="shared" si="112"/>
        <v>304.7488478842443</v>
      </c>
      <c r="O572" s="11">
        <f t="shared" si="113"/>
        <v>1439.0917816755982</v>
      </c>
      <c r="P572" s="11">
        <f t="shared" si="114"/>
        <v>1.4390917816755981</v>
      </c>
      <c r="Q572" s="11">
        <f t="shared" si="108"/>
        <v>2169.3047635069056</v>
      </c>
      <c r="R572" s="11">
        <f t="shared" ref="R572:R635" si="120">IF(P572&lt;0,R571+P572,R571)</f>
        <v>-975.77546438018021</v>
      </c>
      <c r="S572" s="11">
        <f t="shared" si="118"/>
        <v>0</v>
      </c>
      <c r="T572" s="11">
        <f t="shared" si="119"/>
        <v>0</v>
      </c>
    </row>
    <row r="573" spans="2:20" x14ac:dyDescent="0.2">
      <c r="B573" s="16" t="s">
        <v>6</v>
      </c>
      <c r="C573" s="16">
        <v>563</v>
      </c>
      <c r="D573" s="16">
        <v>563</v>
      </c>
      <c r="E573" s="17">
        <v>17</v>
      </c>
      <c r="F573" s="17">
        <f t="shared" si="115"/>
        <v>4.7222222222222223</v>
      </c>
      <c r="G573" s="15">
        <f t="shared" si="116"/>
        <v>-0.22222222222222215</v>
      </c>
      <c r="H573" s="15">
        <f t="shared" si="117"/>
        <v>-0.79999999999999982</v>
      </c>
      <c r="I573" s="11">
        <f>IF(G573&lt;0,(G573-'Coast Down Run'!H568)*-1,)</f>
        <v>0.22222222222222215</v>
      </c>
      <c r="K573" s="11">
        <f t="shared" si="110"/>
        <v>-530.88888888888869</v>
      </c>
      <c r="L573" s="11">
        <f t="shared" si="109"/>
        <v>280.94639999999998</v>
      </c>
      <c r="M573" s="11">
        <f t="shared" si="111"/>
        <v>23.802447884244319</v>
      </c>
      <c r="N573" s="11">
        <f t="shared" si="112"/>
        <v>-226.14004100464439</v>
      </c>
      <c r="O573" s="11">
        <f t="shared" si="113"/>
        <v>-1067.8835269663764</v>
      </c>
      <c r="P573" s="11">
        <f t="shared" si="114"/>
        <v>-1.0678835269663765</v>
      </c>
      <c r="Q573" s="11">
        <f t="shared" si="108"/>
        <v>2169.3047635069056</v>
      </c>
      <c r="R573" s="11">
        <f t="shared" si="120"/>
        <v>-976.84334790714661</v>
      </c>
      <c r="S573" s="11">
        <f t="shared" si="118"/>
        <v>1.0678835269663765</v>
      </c>
      <c r="T573" s="11">
        <f t="shared" si="119"/>
        <v>4.7881470628746881</v>
      </c>
    </row>
    <row r="574" spans="2:20" x14ac:dyDescent="0.2">
      <c r="B574" s="16" t="s">
        <v>6</v>
      </c>
      <c r="C574" s="16">
        <v>564</v>
      </c>
      <c r="D574" s="16">
        <v>564</v>
      </c>
      <c r="E574" s="17">
        <v>15.4</v>
      </c>
      <c r="F574" s="17">
        <f t="shared" si="115"/>
        <v>4.2777777777777777</v>
      </c>
      <c r="G574" s="15">
        <f t="shared" si="116"/>
        <v>-0.95833333333333337</v>
      </c>
      <c r="H574" s="15">
        <f t="shared" si="117"/>
        <v>-3.45</v>
      </c>
      <c r="I574" s="11">
        <f>IF(G574&lt;0,(G574-'Coast Down Run'!H569)*-1,)</f>
        <v>0.95833333333333337</v>
      </c>
      <c r="K574" s="11">
        <f t="shared" si="110"/>
        <v>-2289.4583333333335</v>
      </c>
      <c r="L574" s="11">
        <f t="shared" si="109"/>
        <v>280.94639999999998</v>
      </c>
      <c r="M574" s="11">
        <f t="shared" si="111"/>
        <v>19.532832319125895</v>
      </c>
      <c r="N574" s="11">
        <f t="shared" si="112"/>
        <v>-1988.9791010142076</v>
      </c>
      <c r="O574" s="11">
        <f t="shared" si="113"/>
        <v>-8508.4105987829989</v>
      </c>
      <c r="P574" s="11">
        <f t="shared" si="114"/>
        <v>-8.5084105987829997</v>
      </c>
      <c r="Q574" s="11">
        <f t="shared" ref="Q574:Q637" si="121">IF(P574&gt;0,Q573+P574,Q573)</f>
        <v>2169.3047635069056</v>
      </c>
      <c r="R574" s="11">
        <f t="shared" si="120"/>
        <v>-985.35175850592964</v>
      </c>
      <c r="S574" s="11">
        <f t="shared" si="118"/>
        <v>8.5084105987829997</v>
      </c>
      <c r="T574" s="11">
        <f t="shared" si="119"/>
        <v>13.570225569667283</v>
      </c>
    </row>
    <row r="575" spans="2:20" x14ac:dyDescent="0.2">
      <c r="B575" s="16" t="s">
        <v>6</v>
      </c>
      <c r="C575" s="16">
        <v>565</v>
      </c>
      <c r="D575" s="16">
        <v>565</v>
      </c>
      <c r="E575" s="17">
        <v>10.1</v>
      </c>
      <c r="F575" s="17">
        <f t="shared" si="115"/>
        <v>2.8055555555555554</v>
      </c>
      <c r="G575" s="15">
        <f t="shared" si="116"/>
        <v>-1.4722222222222223</v>
      </c>
      <c r="H575" s="15">
        <f t="shared" si="117"/>
        <v>-5.3000000000000007</v>
      </c>
      <c r="I575" s="11">
        <f>IF(G575&lt;0,(G575-'Coast Down Run'!H570)*-1,)</f>
        <v>1.4722222222222223</v>
      </c>
      <c r="K575" s="11">
        <f t="shared" si="110"/>
        <v>-3517.1388888888891</v>
      </c>
      <c r="L575" s="11">
        <f t="shared" si="109"/>
        <v>280.94639999999998</v>
      </c>
      <c r="M575" s="11">
        <f t="shared" si="111"/>
        <v>8.4016875732586946</v>
      </c>
      <c r="N575" s="11">
        <f t="shared" si="112"/>
        <v>-3227.7908013156307</v>
      </c>
      <c r="O575" s="11">
        <f t="shared" si="113"/>
        <v>-9055.7464148021863</v>
      </c>
      <c r="P575" s="11">
        <f t="shared" si="114"/>
        <v>-9.0557464148021865</v>
      </c>
      <c r="Q575" s="11">
        <f t="shared" si="121"/>
        <v>2169.3047635069056</v>
      </c>
      <c r="R575" s="11">
        <f t="shared" si="120"/>
        <v>-994.40750492073187</v>
      </c>
      <c r="S575" s="11">
        <f t="shared" si="118"/>
        <v>9.0557464148021865</v>
      </c>
      <c r="T575" s="11">
        <f t="shared" si="119"/>
        <v>20.143693513197228</v>
      </c>
    </row>
    <row r="576" spans="2:20" x14ac:dyDescent="0.2">
      <c r="B576" s="16" t="s">
        <v>6</v>
      </c>
      <c r="C576" s="16">
        <v>566</v>
      </c>
      <c r="D576" s="16">
        <v>566</v>
      </c>
      <c r="E576" s="17">
        <v>4.8</v>
      </c>
      <c r="F576" s="17">
        <f t="shared" si="115"/>
        <v>1.3333333333333333</v>
      </c>
      <c r="G576" s="15">
        <f t="shared" si="116"/>
        <v>-1.4027777777777777</v>
      </c>
      <c r="H576" s="15">
        <f t="shared" si="117"/>
        <v>-5.05</v>
      </c>
      <c r="I576" s="11">
        <f>IF(G576&lt;0,(G576-'Coast Down Run'!H571)*-1,)</f>
        <v>1.4027777777777777</v>
      </c>
      <c r="K576" s="11">
        <f t="shared" si="110"/>
        <v>-3351.2361111111109</v>
      </c>
      <c r="L576" s="11">
        <f t="shared" si="109"/>
        <v>280.94639999999998</v>
      </c>
      <c r="M576" s="11">
        <f t="shared" si="111"/>
        <v>1.8976069178304122</v>
      </c>
      <c r="N576" s="11">
        <f t="shared" si="112"/>
        <v>-3068.3921041932808</v>
      </c>
      <c r="O576" s="11">
        <f t="shared" si="113"/>
        <v>-4091.1894722577076</v>
      </c>
      <c r="P576" s="11">
        <f t="shared" si="114"/>
        <v>-4.0911894722577076</v>
      </c>
      <c r="Q576" s="11">
        <f t="shared" si="121"/>
        <v>2169.3047635069056</v>
      </c>
      <c r="R576" s="11">
        <f t="shared" si="120"/>
        <v>-998.49869439298959</v>
      </c>
      <c r="S576" s="11">
        <f t="shared" si="118"/>
        <v>4.0911894722577076</v>
      </c>
      <c r="T576" s="11">
        <f t="shared" si="119"/>
        <v>22.189288249326083</v>
      </c>
    </row>
    <row r="577" spans="2:20" x14ac:dyDescent="0.2">
      <c r="B577" s="16" t="s">
        <v>6</v>
      </c>
      <c r="C577" s="16">
        <v>567</v>
      </c>
      <c r="D577" s="16">
        <v>567</v>
      </c>
      <c r="E577" s="17">
        <v>0</v>
      </c>
      <c r="F577" s="17">
        <f t="shared" si="115"/>
        <v>0</v>
      </c>
      <c r="G577" s="15">
        <f t="shared" si="116"/>
        <v>-0.66666666666666663</v>
      </c>
      <c r="H577" s="15">
        <f t="shared" si="117"/>
        <v>-2.4</v>
      </c>
      <c r="I577" s="11">
        <f>IF(G577&lt;0,(G577-'Coast Down Run'!H572)*-1,)</f>
        <v>0.66666666666666663</v>
      </c>
      <c r="K577" s="11">
        <f t="shared" si="110"/>
        <v>-1592.6666666666665</v>
      </c>
      <c r="L577" s="11">
        <f t="shared" si="109"/>
        <v>280.94639999999998</v>
      </c>
      <c r="M577" s="11">
        <f t="shared" si="111"/>
        <v>0</v>
      </c>
      <c r="N577" s="11">
        <f t="shared" si="112"/>
        <v>-1311.7202666666665</v>
      </c>
      <c r="O577" s="11">
        <f t="shared" si="113"/>
        <v>0</v>
      </c>
      <c r="P577" s="11">
        <f t="shared" si="114"/>
        <v>0</v>
      </c>
      <c r="Q577" s="11">
        <f t="shared" si="121"/>
        <v>2169.3047635069056</v>
      </c>
      <c r="R577" s="11">
        <f t="shared" si="120"/>
        <v>-998.49869439298959</v>
      </c>
      <c r="S577" s="11">
        <f t="shared" si="118"/>
        <v>0</v>
      </c>
      <c r="T577" s="11">
        <f t="shared" si="119"/>
        <v>0</v>
      </c>
    </row>
    <row r="578" spans="2:20" x14ac:dyDescent="0.2">
      <c r="B578" s="16" t="s">
        <v>6</v>
      </c>
      <c r="C578" s="16">
        <v>568</v>
      </c>
      <c r="D578" s="16">
        <v>568</v>
      </c>
      <c r="E578" s="17">
        <v>0</v>
      </c>
      <c r="F578" s="17">
        <f t="shared" si="115"/>
        <v>0</v>
      </c>
      <c r="G578" s="15">
        <f t="shared" si="116"/>
        <v>0</v>
      </c>
      <c r="H578" s="15">
        <f t="shared" si="117"/>
        <v>0</v>
      </c>
      <c r="I578" s="11">
        <f>IF(G578&lt;0,(G578-'Coast Down Run'!H573)*-1,)</f>
        <v>0</v>
      </c>
      <c r="K578" s="11">
        <f t="shared" si="110"/>
        <v>0</v>
      </c>
      <c r="L578" s="11">
        <f t="shared" si="109"/>
        <v>280.94639999999998</v>
      </c>
      <c r="M578" s="11">
        <f t="shared" si="111"/>
        <v>0</v>
      </c>
      <c r="N578" s="11">
        <f t="shared" si="112"/>
        <v>280.94639999999998</v>
      </c>
      <c r="O578" s="11">
        <f t="shared" si="113"/>
        <v>0</v>
      </c>
      <c r="P578" s="11">
        <f t="shared" si="114"/>
        <v>0</v>
      </c>
      <c r="Q578" s="11">
        <f t="shared" si="121"/>
        <v>2169.3047635069056</v>
      </c>
      <c r="R578" s="11">
        <f t="shared" si="120"/>
        <v>-998.49869439298959</v>
      </c>
      <c r="S578" s="11">
        <f t="shared" si="118"/>
        <v>0</v>
      </c>
      <c r="T578" s="11">
        <f t="shared" si="119"/>
        <v>0</v>
      </c>
    </row>
    <row r="579" spans="2:20" x14ac:dyDescent="0.2">
      <c r="B579" s="16" t="s">
        <v>6</v>
      </c>
      <c r="C579" s="16">
        <v>569</v>
      </c>
      <c r="D579" s="16">
        <v>569</v>
      </c>
      <c r="E579" s="17">
        <v>0</v>
      </c>
      <c r="F579" s="17">
        <f t="shared" si="115"/>
        <v>0</v>
      </c>
      <c r="G579" s="15">
        <f t="shared" si="116"/>
        <v>0</v>
      </c>
      <c r="H579" s="15">
        <f t="shared" si="117"/>
        <v>0</v>
      </c>
      <c r="I579" s="11">
        <f>IF(G579&lt;0,(G579-'Coast Down Run'!H574)*-1,)</f>
        <v>0</v>
      </c>
      <c r="K579" s="11">
        <f t="shared" si="110"/>
        <v>0</v>
      </c>
      <c r="L579" s="11">
        <f t="shared" si="109"/>
        <v>280.94639999999998</v>
      </c>
      <c r="M579" s="11">
        <f t="shared" si="111"/>
        <v>0</v>
      </c>
      <c r="N579" s="11">
        <f t="shared" si="112"/>
        <v>280.94639999999998</v>
      </c>
      <c r="O579" s="11">
        <f t="shared" si="113"/>
        <v>0</v>
      </c>
      <c r="P579" s="11">
        <f t="shared" si="114"/>
        <v>0</v>
      </c>
      <c r="Q579" s="11">
        <f t="shared" si="121"/>
        <v>2169.3047635069056</v>
      </c>
      <c r="R579" s="11">
        <f t="shared" si="120"/>
        <v>-998.49869439298959</v>
      </c>
      <c r="S579" s="11">
        <f t="shared" si="118"/>
        <v>0</v>
      </c>
      <c r="T579" s="11">
        <f t="shared" si="119"/>
        <v>0</v>
      </c>
    </row>
    <row r="580" spans="2:20" x14ac:dyDescent="0.2">
      <c r="B580" s="16" t="s">
        <v>6</v>
      </c>
      <c r="C580" s="16">
        <v>570</v>
      </c>
      <c r="D580" s="16">
        <v>570</v>
      </c>
      <c r="E580" s="17">
        <v>0</v>
      </c>
      <c r="F580" s="17">
        <f t="shared" si="115"/>
        <v>0</v>
      </c>
      <c r="G580" s="15">
        <f t="shared" si="116"/>
        <v>0</v>
      </c>
      <c r="H580" s="15">
        <f t="shared" si="117"/>
        <v>0</v>
      </c>
      <c r="I580" s="11">
        <f>IF(G580&lt;0,(G580-'Coast Down Run'!H575)*-1,)</f>
        <v>0</v>
      </c>
      <c r="K580" s="11">
        <f t="shared" si="110"/>
        <v>0</v>
      </c>
      <c r="L580" s="11">
        <f t="shared" si="109"/>
        <v>280.94639999999998</v>
      </c>
      <c r="M580" s="11">
        <f t="shared" si="111"/>
        <v>0</v>
      </c>
      <c r="N580" s="11">
        <f t="shared" si="112"/>
        <v>280.94639999999998</v>
      </c>
      <c r="O580" s="11">
        <f t="shared" si="113"/>
        <v>0</v>
      </c>
      <c r="P580" s="11">
        <f t="shared" si="114"/>
        <v>0</v>
      </c>
      <c r="Q580" s="11">
        <f t="shared" si="121"/>
        <v>2169.3047635069056</v>
      </c>
      <c r="R580" s="11">
        <f t="shared" si="120"/>
        <v>-998.49869439298959</v>
      </c>
      <c r="S580" s="11">
        <f t="shared" si="118"/>
        <v>0</v>
      </c>
      <c r="T580" s="11">
        <f t="shared" si="119"/>
        <v>0</v>
      </c>
    </row>
    <row r="581" spans="2:20" x14ac:dyDescent="0.2">
      <c r="B581" s="16" t="s">
        <v>6</v>
      </c>
      <c r="C581" s="16">
        <v>571</v>
      </c>
      <c r="D581" s="16">
        <v>571</v>
      </c>
      <c r="E581" s="17">
        <v>0</v>
      </c>
      <c r="F581" s="17">
        <f t="shared" si="115"/>
        <v>0</v>
      </c>
      <c r="G581" s="15">
        <f t="shared" si="116"/>
        <v>0</v>
      </c>
      <c r="H581" s="15">
        <f t="shared" si="117"/>
        <v>0</v>
      </c>
      <c r="I581" s="11">
        <f>IF(G581&lt;0,(G581-'Coast Down Run'!H576)*-1,)</f>
        <v>0</v>
      </c>
      <c r="K581" s="11">
        <f t="shared" si="110"/>
        <v>0</v>
      </c>
      <c r="L581" s="11">
        <f t="shared" si="109"/>
        <v>280.94639999999998</v>
      </c>
      <c r="M581" s="11">
        <f t="shared" si="111"/>
        <v>0</v>
      </c>
      <c r="N581" s="11">
        <f t="shared" si="112"/>
        <v>280.94639999999998</v>
      </c>
      <c r="O581" s="11">
        <f t="shared" si="113"/>
        <v>0</v>
      </c>
      <c r="P581" s="11">
        <f t="shared" si="114"/>
        <v>0</v>
      </c>
      <c r="Q581" s="11">
        <f t="shared" si="121"/>
        <v>2169.3047635069056</v>
      </c>
      <c r="R581" s="11">
        <f t="shared" si="120"/>
        <v>-998.49869439298959</v>
      </c>
      <c r="S581" s="11">
        <f t="shared" si="118"/>
        <v>0</v>
      </c>
      <c r="T581" s="11">
        <f t="shared" si="119"/>
        <v>0</v>
      </c>
    </row>
    <row r="582" spans="2:20" x14ac:dyDescent="0.2">
      <c r="B582" s="16" t="s">
        <v>6</v>
      </c>
      <c r="C582" s="16">
        <v>572</v>
      </c>
      <c r="D582" s="16">
        <v>572</v>
      </c>
      <c r="E582" s="17">
        <v>0</v>
      </c>
      <c r="F582" s="17">
        <f t="shared" si="115"/>
        <v>0</v>
      </c>
      <c r="G582" s="15">
        <f t="shared" si="116"/>
        <v>0</v>
      </c>
      <c r="H582" s="15">
        <f t="shared" si="117"/>
        <v>0</v>
      </c>
      <c r="I582" s="11">
        <f>IF(G582&lt;0,(G582-'Coast Down Run'!H577)*-1,)</f>
        <v>0</v>
      </c>
      <c r="K582" s="11">
        <f t="shared" si="110"/>
        <v>0</v>
      </c>
      <c r="L582" s="11">
        <f t="shared" si="109"/>
        <v>280.94639999999998</v>
      </c>
      <c r="M582" s="11">
        <f t="shared" si="111"/>
        <v>0</v>
      </c>
      <c r="N582" s="11">
        <f t="shared" si="112"/>
        <v>280.94639999999998</v>
      </c>
      <c r="O582" s="11">
        <f t="shared" si="113"/>
        <v>0</v>
      </c>
      <c r="P582" s="11">
        <f t="shared" si="114"/>
        <v>0</v>
      </c>
      <c r="Q582" s="11">
        <f t="shared" si="121"/>
        <v>2169.3047635069056</v>
      </c>
      <c r="R582" s="11">
        <f t="shared" si="120"/>
        <v>-998.49869439298959</v>
      </c>
      <c r="S582" s="11">
        <f t="shared" si="118"/>
        <v>0</v>
      </c>
      <c r="T582" s="11">
        <f t="shared" si="119"/>
        <v>0</v>
      </c>
    </row>
    <row r="583" spans="2:20" x14ac:dyDescent="0.2">
      <c r="B583" s="16" t="s">
        <v>6</v>
      </c>
      <c r="C583" s="16">
        <v>573</v>
      </c>
      <c r="D583" s="16">
        <v>573</v>
      </c>
      <c r="E583" s="17">
        <v>0</v>
      </c>
      <c r="F583" s="17">
        <f t="shared" si="115"/>
        <v>0</v>
      </c>
      <c r="G583" s="15">
        <f t="shared" si="116"/>
        <v>0</v>
      </c>
      <c r="H583" s="15">
        <f t="shared" si="117"/>
        <v>0</v>
      </c>
      <c r="I583" s="11">
        <f>IF(G583&lt;0,(G583-'Coast Down Run'!H578)*-1,)</f>
        <v>0</v>
      </c>
      <c r="K583" s="11">
        <f t="shared" si="110"/>
        <v>0</v>
      </c>
      <c r="L583" s="11">
        <f t="shared" si="109"/>
        <v>280.94639999999998</v>
      </c>
      <c r="M583" s="11">
        <f t="shared" si="111"/>
        <v>0</v>
      </c>
      <c r="N583" s="11">
        <f t="shared" si="112"/>
        <v>280.94639999999998</v>
      </c>
      <c r="O583" s="11">
        <f t="shared" si="113"/>
        <v>0</v>
      </c>
      <c r="P583" s="11">
        <f t="shared" si="114"/>
        <v>0</v>
      </c>
      <c r="Q583" s="11">
        <f t="shared" si="121"/>
        <v>2169.3047635069056</v>
      </c>
      <c r="R583" s="11">
        <f t="shared" si="120"/>
        <v>-998.49869439298959</v>
      </c>
      <c r="S583" s="11">
        <f t="shared" si="118"/>
        <v>0</v>
      </c>
      <c r="T583" s="11">
        <f t="shared" si="119"/>
        <v>0</v>
      </c>
    </row>
    <row r="584" spans="2:20" x14ac:dyDescent="0.2">
      <c r="B584" s="16" t="s">
        <v>6</v>
      </c>
      <c r="C584" s="16">
        <v>574</v>
      </c>
      <c r="D584" s="16">
        <v>574</v>
      </c>
      <c r="E584" s="17">
        <v>0</v>
      </c>
      <c r="F584" s="17">
        <f t="shared" si="115"/>
        <v>0</v>
      </c>
      <c r="G584" s="15">
        <f t="shared" si="116"/>
        <v>0</v>
      </c>
      <c r="H584" s="15">
        <f t="shared" si="117"/>
        <v>0</v>
      </c>
      <c r="I584" s="11">
        <f>IF(G584&lt;0,(G584-'Coast Down Run'!H579)*-1,)</f>
        <v>0</v>
      </c>
      <c r="K584" s="11">
        <f t="shared" si="110"/>
        <v>0</v>
      </c>
      <c r="L584" s="11">
        <f t="shared" si="109"/>
        <v>280.94639999999998</v>
      </c>
      <c r="M584" s="11">
        <f t="shared" si="111"/>
        <v>0</v>
      </c>
      <c r="N584" s="11">
        <f t="shared" si="112"/>
        <v>280.94639999999998</v>
      </c>
      <c r="O584" s="11">
        <f t="shared" si="113"/>
        <v>0</v>
      </c>
      <c r="P584" s="11">
        <f t="shared" si="114"/>
        <v>0</v>
      </c>
      <c r="Q584" s="11">
        <f t="shared" si="121"/>
        <v>2169.3047635069056</v>
      </c>
      <c r="R584" s="11">
        <f t="shared" si="120"/>
        <v>-998.49869439298959</v>
      </c>
      <c r="S584" s="11">
        <f t="shared" si="118"/>
        <v>0</v>
      </c>
      <c r="T584" s="11">
        <f t="shared" si="119"/>
        <v>0</v>
      </c>
    </row>
    <row r="585" spans="2:20" x14ac:dyDescent="0.2">
      <c r="B585" s="16" t="s">
        <v>6</v>
      </c>
      <c r="C585" s="16">
        <v>575</v>
      </c>
      <c r="D585" s="16">
        <v>575</v>
      </c>
      <c r="E585" s="17">
        <v>0</v>
      </c>
      <c r="F585" s="17">
        <f t="shared" si="115"/>
        <v>0</v>
      </c>
      <c r="G585" s="15">
        <f t="shared" si="116"/>
        <v>0</v>
      </c>
      <c r="H585" s="15">
        <f t="shared" si="117"/>
        <v>0</v>
      </c>
      <c r="I585" s="11">
        <f>IF(G585&lt;0,(G585-'Coast Down Run'!H580)*-1,)</f>
        <v>0</v>
      </c>
      <c r="K585" s="11">
        <f t="shared" si="110"/>
        <v>0</v>
      </c>
      <c r="L585" s="11">
        <f t="shared" si="109"/>
        <v>280.94639999999998</v>
      </c>
      <c r="M585" s="11">
        <f t="shared" si="111"/>
        <v>0</v>
      </c>
      <c r="N585" s="11">
        <f t="shared" si="112"/>
        <v>280.94639999999998</v>
      </c>
      <c r="O585" s="11">
        <f t="shared" si="113"/>
        <v>0</v>
      </c>
      <c r="P585" s="11">
        <f t="shared" si="114"/>
        <v>0</v>
      </c>
      <c r="Q585" s="11">
        <f t="shared" si="121"/>
        <v>2169.3047635069056</v>
      </c>
      <c r="R585" s="11">
        <f t="shared" si="120"/>
        <v>-998.49869439298959</v>
      </c>
      <c r="S585" s="11">
        <f t="shared" si="118"/>
        <v>0</v>
      </c>
      <c r="T585" s="11">
        <f t="shared" si="119"/>
        <v>0</v>
      </c>
    </row>
    <row r="586" spans="2:20" x14ac:dyDescent="0.2">
      <c r="B586" s="16" t="s">
        <v>6</v>
      </c>
      <c r="C586" s="16">
        <v>576</v>
      </c>
      <c r="D586" s="16">
        <v>576</v>
      </c>
      <c r="E586" s="17">
        <v>0</v>
      </c>
      <c r="F586" s="17">
        <f t="shared" si="115"/>
        <v>0</v>
      </c>
      <c r="G586" s="15">
        <f t="shared" si="116"/>
        <v>0</v>
      </c>
      <c r="H586" s="15">
        <f t="shared" si="117"/>
        <v>0</v>
      </c>
      <c r="I586" s="11">
        <f>IF(G586&lt;0,(G586-'Coast Down Run'!H581)*-1,)</f>
        <v>0</v>
      </c>
      <c r="K586" s="11">
        <f t="shared" si="110"/>
        <v>0</v>
      </c>
      <c r="L586" s="11">
        <f t="shared" ref="L586:L649" si="122">$B$5*$K$5*$D$5</f>
        <v>280.94639999999998</v>
      </c>
      <c r="M586" s="11">
        <f t="shared" si="111"/>
        <v>0</v>
      </c>
      <c r="N586" s="11">
        <f t="shared" si="112"/>
        <v>280.94639999999998</v>
      </c>
      <c r="O586" s="11">
        <f t="shared" si="113"/>
        <v>0</v>
      </c>
      <c r="P586" s="11">
        <f t="shared" si="114"/>
        <v>0</v>
      </c>
      <c r="Q586" s="11">
        <f t="shared" si="121"/>
        <v>2169.3047635069056</v>
      </c>
      <c r="R586" s="11">
        <f t="shared" si="120"/>
        <v>-998.49869439298959</v>
      </c>
      <c r="S586" s="11">
        <f t="shared" si="118"/>
        <v>0</v>
      </c>
      <c r="T586" s="11">
        <f t="shared" si="119"/>
        <v>0</v>
      </c>
    </row>
    <row r="587" spans="2:20" x14ac:dyDescent="0.2">
      <c r="B587" s="16" t="s">
        <v>6</v>
      </c>
      <c r="C587" s="16">
        <v>577</v>
      </c>
      <c r="D587" s="16">
        <v>577</v>
      </c>
      <c r="E587" s="17">
        <v>0</v>
      </c>
      <c r="F587" s="17">
        <f t="shared" si="115"/>
        <v>0</v>
      </c>
      <c r="G587" s="15">
        <f t="shared" si="116"/>
        <v>0</v>
      </c>
      <c r="H587" s="15">
        <f t="shared" si="117"/>
        <v>0</v>
      </c>
      <c r="I587" s="11">
        <f>IF(G587&lt;0,(G587-'Coast Down Run'!H582)*-1,)</f>
        <v>0</v>
      </c>
      <c r="K587" s="11">
        <f t="shared" ref="K587:K650" si="123">$B$5*G587</f>
        <v>0</v>
      </c>
      <c r="L587" s="11">
        <f t="shared" si="122"/>
        <v>280.94639999999998</v>
      </c>
      <c r="M587" s="11">
        <f t="shared" ref="M587:M650" si="124">($C$5*$E$5*$L$5*(F587^2))/2</f>
        <v>0</v>
      </c>
      <c r="N587" s="11">
        <f t="shared" ref="N587:N650" si="125">SUM(K587:M587)</f>
        <v>280.94639999999998</v>
      </c>
      <c r="O587" s="11">
        <f t="shared" ref="O587:O650" si="126">N587*F587</f>
        <v>0</v>
      </c>
      <c r="P587" s="11">
        <f t="shared" ref="P587:P650" si="127">O587/1000</f>
        <v>0</v>
      </c>
      <c r="Q587" s="11">
        <f t="shared" si="121"/>
        <v>2169.3047635069056</v>
      </c>
      <c r="R587" s="11">
        <f t="shared" si="120"/>
        <v>-998.49869439298959</v>
      </c>
      <c r="S587" s="11">
        <f t="shared" si="118"/>
        <v>0</v>
      </c>
      <c r="T587" s="11">
        <f t="shared" si="119"/>
        <v>0</v>
      </c>
    </row>
    <row r="588" spans="2:20" x14ac:dyDescent="0.2">
      <c r="B588" s="16" t="s">
        <v>6</v>
      </c>
      <c r="C588" s="16">
        <v>578</v>
      </c>
      <c r="D588" s="16">
        <v>578</v>
      </c>
      <c r="E588" s="17">
        <v>0</v>
      </c>
      <c r="F588" s="17">
        <f t="shared" ref="F588:F599" si="128">E588/3.6</f>
        <v>0</v>
      </c>
      <c r="G588" s="15">
        <f t="shared" ref="G588:G651" si="129">($E589-$E587)/2/3.6</f>
        <v>0</v>
      </c>
      <c r="H588" s="15">
        <f t="shared" ref="H588:H651" si="130">($E589-$E587)/2</f>
        <v>0</v>
      </c>
      <c r="I588" s="11">
        <f>IF(G588&lt;0,(G588-'Coast Down Run'!H583)*-1,)</f>
        <v>0</v>
      </c>
      <c r="K588" s="11">
        <f t="shared" si="123"/>
        <v>0</v>
      </c>
      <c r="L588" s="11">
        <f t="shared" si="122"/>
        <v>280.94639999999998</v>
      </c>
      <c r="M588" s="11">
        <f t="shared" si="124"/>
        <v>0</v>
      </c>
      <c r="N588" s="11">
        <f t="shared" si="125"/>
        <v>280.94639999999998</v>
      </c>
      <c r="O588" s="11">
        <f t="shared" si="126"/>
        <v>0</v>
      </c>
      <c r="P588" s="11">
        <f t="shared" si="127"/>
        <v>0</v>
      </c>
      <c r="Q588" s="11">
        <f t="shared" si="121"/>
        <v>2169.3047635069056</v>
      </c>
      <c r="R588" s="11">
        <f t="shared" si="120"/>
        <v>-998.49869439298959</v>
      </c>
      <c r="S588" s="11">
        <f t="shared" si="118"/>
        <v>0</v>
      </c>
      <c r="T588" s="11">
        <f t="shared" si="119"/>
        <v>0</v>
      </c>
    </row>
    <row r="589" spans="2:20" x14ac:dyDescent="0.2">
      <c r="B589" s="16" t="s">
        <v>6</v>
      </c>
      <c r="C589" s="16">
        <v>579</v>
      </c>
      <c r="D589" s="16">
        <v>579</v>
      </c>
      <c r="E589" s="17">
        <v>0</v>
      </c>
      <c r="F589" s="17">
        <f t="shared" si="128"/>
        <v>0</v>
      </c>
      <c r="G589" s="15">
        <f t="shared" si="129"/>
        <v>0</v>
      </c>
      <c r="H589" s="15">
        <f t="shared" si="130"/>
        <v>0</v>
      </c>
      <c r="I589" s="11">
        <f>IF(G589&lt;0,(G589-'Coast Down Run'!H584)*-1,)</f>
        <v>0</v>
      </c>
      <c r="K589" s="11">
        <f t="shared" si="123"/>
        <v>0</v>
      </c>
      <c r="L589" s="11">
        <f t="shared" si="122"/>
        <v>280.94639999999998</v>
      </c>
      <c r="M589" s="11">
        <f t="shared" si="124"/>
        <v>0</v>
      </c>
      <c r="N589" s="11">
        <f t="shared" si="125"/>
        <v>280.94639999999998</v>
      </c>
      <c r="O589" s="11">
        <f t="shared" si="126"/>
        <v>0</v>
      </c>
      <c r="P589" s="11">
        <f t="shared" si="127"/>
        <v>0</v>
      </c>
      <c r="Q589" s="11">
        <f t="shared" si="121"/>
        <v>2169.3047635069056</v>
      </c>
      <c r="R589" s="11">
        <f t="shared" si="120"/>
        <v>-998.49869439298959</v>
      </c>
      <c r="S589" s="11">
        <f t="shared" si="118"/>
        <v>0</v>
      </c>
      <c r="T589" s="11">
        <f t="shared" si="119"/>
        <v>0</v>
      </c>
    </row>
    <row r="590" spans="2:20" x14ac:dyDescent="0.2">
      <c r="B590" s="16" t="s">
        <v>6</v>
      </c>
      <c r="C590" s="16">
        <v>580</v>
      </c>
      <c r="D590" s="16">
        <v>580</v>
      </c>
      <c r="E590" s="17">
        <v>0</v>
      </c>
      <c r="F590" s="17">
        <f t="shared" si="128"/>
        <v>0</v>
      </c>
      <c r="G590" s="15">
        <f t="shared" si="129"/>
        <v>0</v>
      </c>
      <c r="H590" s="15">
        <f t="shared" si="130"/>
        <v>0</v>
      </c>
      <c r="I590" s="11">
        <f>IF(G590&lt;0,(G590-'Coast Down Run'!H585)*-1,)</f>
        <v>0</v>
      </c>
      <c r="K590" s="11">
        <f t="shared" si="123"/>
        <v>0</v>
      </c>
      <c r="L590" s="11">
        <f t="shared" si="122"/>
        <v>280.94639999999998</v>
      </c>
      <c r="M590" s="11">
        <f t="shared" si="124"/>
        <v>0</v>
      </c>
      <c r="N590" s="11">
        <f t="shared" si="125"/>
        <v>280.94639999999998</v>
      </c>
      <c r="O590" s="11">
        <f t="shared" si="126"/>
        <v>0</v>
      </c>
      <c r="P590" s="11">
        <f t="shared" si="127"/>
        <v>0</v>
      </c>
      <c r="Q590" s="11">
        <f t="shared" si="121"/>
        <v>2169.3047635069056</v>
      </c>
      <c r="R590" s="11">
        <f t="shared" si="120"/>
        <v>-998.49869439298959</v>
      </c>
      <c r="S590" s="11">
        <f t="shared" si="118"/>
        <v>0</v>
      </c>
      <c r="T590" s="11">
        <f t="shared" si="119"/>
        <v>0</v>
      </c>
    </row>
    <row r="591" spans="2:20" x14ac:dyDescent="0.2">
      <c r="B591" s="16" t="s">
        <v>6</v>
      </c>
      <c r="C591" s="16">
        <v>581</v>
      </c>
      <c r="D591" s="16">
        <v>581</v>
      </c>
      <c r="E591" s="17">
        <v>0</v>
      </c>
      <c r="F591" s="17">
        <f t="shared" si="128"/>
        <v>0</v>
      </c>
      <c r="G591" s="15">
        <f t="shared" si="129"/>
        <v>0</v>
      </c>
      <c r="H591" s="15">
        <f t="shared" si="130"/>
        <v>0</v>
      </c>
      <c r="I591" s="11">
        <f>IF(G591&lt;0,(G591-'Coast Down Run'!H586)*-1,)</f>
        <v>0</v>
      </c>
      <c r="K591" s="11">
        <f t="shared" si="123"/>
        <v>0</v>
      </c>
      <c r="L591" s="11">
        <f t="shared" si="122"/>
        <v>280.94639999999998</v>
      </c>
      <c r="M591" s="11">
        <f t="shared" si="124"/>
        <v>0</v>
      </c>
      <c r="N591" s="11">
        <f t="shared" si="125"/>
        <v>280.94639999999998</v>
      </c>
      <c r="O591" s="11">
        <f t="shared" si="126"/>
        <v>0</v>
      </c>
      <c r="P591" s="11">
        <f t="shared" si="127"/>
        <v>0</v>
      </c>
      <c r="Q591" s="11">
        <f t="shared" si="121"/>
        <v>2169.3047635069056</v>
      </c>
      <c r="R591" s="11">
        <f t="shared" si="120"/>
        <v>-998.49869439298959</v>
      </c>
      <c r="S591" s="11">
        <f t="shared" si="118"/>
        <v>0</v>
      </c>
      <c r="T591" s="11">
        <f t="shared" si="119"/>
        <v>0</v>
      </c>
    </row>
    <row r="592" spans="2:20" x14ac:dyDescent="0.2">
      <c r="B592" s="16" t="s">
        <v>6</v>
      </c>
      <c r="C592" s="16">
        <v>582</v>
      </c>
      <c r="D592" s="16">
        <v>582</v>
      </c>
      <c r="E592" s="17">
        <v>0</v>
      </c>
      <c r="F592" s="17">
        <f t="shared" si="128"/>
        <v>0</v>
      </c>
      <c r="G592" s="15">
        <f t="shared" si="129"/>
        <v>0</v>
      </c>
      <c r="H592" s="15">
        <f t="shared" si="130"/>
        <v>0</v>
      </c>
      <c r="I592" s="11">
        <f>IF(G592&lt;0,(G592-'Coast Down Run'!H587)*-1,)</f>
        <v>0</v>
      </c>
      <c r="K592" s="11">
        <f t="shared" si="123"/>
        <v>0</v>
      </c>
      <c r="L592" s="11">
        <f t="shared" si="122"/>
        <v>280.94639999999998</v>
      </c>
      <c r="M592" s="11">
        <f t="shared" si="124"/>
        <v>0</v>
      </c>
      <c r="N592" s="11">
        <f t="shared" si="125"/>
        <v>280.94639999999998</v>
      </c>
      <c r="O592" s="11">
        <f t="shared" si="126"/>
        <v>0</v>
      </c>
      <c r="P592" s="11">
        <f t="shared" si="127"/>
        <v>0</v>
      </c>
      <c r="Q592" s="11">
        <f t="shared" si="121"/>
        <v>2169.3047635069056</v>
      </c>
      <c r="R592" s="11">
        <f t="shared" si="120"/>
        <v>-998.49869439298959</v>
      </c>
      <c r="S592" s="11">
        <f t="shared" si="118"/>
        <v>0</v>
      </c>
      <c r="T592" s="11">
        <f t="shared" si="119"/>
        <v>0</v>
      </c>
    </row>
    <row r="593" spans="2:20" x14ac:dyDescent="0.2">
      <c r="B593" s="16" t="s">
        <v>6</v>
      </c>
      <c r="C593" s="16">
        <v>583</v>
      </c>
      <c r="D593" s="16">
        <v>583</v>
      </c>
      <c r="E593" s="17">
        <v>0</v>
      </c>
      <c r="F593" s="17">
        <f t="shared" si="128"/>
        <v>0</v>
      </c>
      <c r="G593" s="15">
        <f t="shared" si="129"/>
        <v>0</v>
      </c>
      <c r="H593" s="15">
        <f t="shared" si="130"/>
        <v>0</v>
      </c>
      <c r="I593" s="11">
        <f>IF(G593&lt;0,(G593-'Coast Down Run'!H588)*-1,)</f>
        <v>0</v>
      </c>
      <c r="K593" s="11">
        <f t="shared" si="123"/>
        <v>0</v>
      </c>
      <c r="L593" s="11">
        <f t="shared" si="122"/>
        <v>280.94639999999998</v>
      </c>
      <c r="M593" s="11">
        <f t="shared" si="124"/>
        <v>0</v>
      </c>
      <c r="N593" s="11">
        <f t="shared" si="125"/>
        <v>280.94639999999998</v>
      </c>
      <c r="O593" s="11">
        <f t="shared" si="126"/>
        <v>0</v>
      </c>
      <c r="P593" s="11">
        <f t="shared" si="127"/>
        <v>0</v>
      </c>
      <c r="Q593" s="11">
        <f t="shared" si="121"/>
        <v>2169.3047635069056</v>
      </c>
      <c r="R593" s="11">
        <f t="shared" si="120"/>
        <v>-998.49869439298959</v>
      </c>
      <c r="S593" s="11">
        <f t="shared" si="118"/>
        <v>0</v>
      </c>
      <c r="T593" s="11">
        <f t="shared" si="119"/>
        <v>0</v>
      </c>
    </row>
    <row r="594" spans="2:20" x14ac:dyDescent="0.2">
      <c r="B594" s="16" t="s">
        <v>6</v>
      </c>
      <c r="C594" s="16">
        <v>584</v>
      </c>
      <c r="D594" s="16">
        <v>584</v>
      </c>
      <c r="E594" s="17">
        <v>0</v>
      </c>
      <c r="F594" s="17">
        <f t="shared" si="128"/>
        <v>0</v>
      </c>
      <c r="G594" s="15">
        <f t="shared" si="129"/>
        <v>0</v>
      </c>
      <c r="H594" s="15">
        <f t="shared" si="130"/>
        <v>0</v>
      </c>
      <c r="I594" s="11">
        <f>IF(G594&lt;0,(G594-'Coast Down Run'!H589)*-1,)</f>
        <v>0</v>
      </c>
      <c r="K594" s="11">
        <f t="shared" si="123"/>
        <v>0</v>
      </c>
      <c r="L594" s="11">
        <f t="shared" si="122"/>
        <v>280.94639999999998</v>
      </c>
      <c r="M594" s="11">
        <f t="shared" si="124"/>
        <v>0</v>
      </c>
      <c r="N594" s="11">
        <f t="shared" si="125"/>
        <v>280.94639999999998</v>
      </c>
      <c r="O594" s="11">
        <f t="shared" si="126"/>
        <v>0</v>
      </c>
      <c r="P594" s="11">
        <f t="shared" si="127"/>
        <v>0</v>
      </c>
      <c r="Q594" s="11">
        <f t="shared" si="121"/>
        <v>2169.3047635069056</v>
      </c>
      <c r="R594" s="11">
        <f t="shared" si="120"/>
        <v>-998.49869439298959</v>
      </c>
      <c r="S594" s="11">
        <f t="shared" si="118"/>
        <v>0</v>
      </c>
      <c r="T594" s="11">
        <f t="shared" si="119"/>
        <v>0</v>
      </c>
    </row>
    <row r="595" spans="2:20" x14ac:dyDescent="0.2">
      <c r="B595" s="16" t="s">
        <v>6</v>
      </c>
      <c r="C595" s="16">
        <v>585</v>
      </c>
      <c r="D595" s="16">
        <v>585</v>
      </c>
      <c r="E595" s="17">
        <v>0</v>
      </c>
      <c r="F595" s="17">
        <f t="shared" si="128"/>
        <v>0</v>
      </c>
      <c r="G595" s="15">
        <f t="shared" si="129"/>
        <v>0</v>
      </c>
      <c r="H595" s="15">
        <f t="shared" si="130"/>
        <v>0</v>
      </c>
      <c r="I595" s="11">
        <f>IF(G595&lt;0,(G595-'Coast Down Run'!H590)*-1,)</f>
        <v>0</v>
      </c>
      <c r="K595" s="11">
        <f t="shared" si="123"/>
        <v>0</v>
      </c>
      <c r="L595" s="11">
        <f t="shared" si="122"/>
        <v>280.94639999999998</v>
      </c>
      <c r="M595" s="11">
        <f t="shared" si="124"/>
        <v>0</v>
      </c>
      <c r="N595" s="11">
        <f t="shared" si="125"/>
        <v>280.94639999999998</v>
      </c>
      <c r="O595" s="11">
        <f t="shared" si="126"/>
        <v>0</v>
      </c>
      <c r="P595" s="11">
        <f t="shared" si="127"/>
        <v>0</v>
      </c>
      <c r="Q595" s="11">
        <f t="shared" si="121"/>
        <v>2169.3047635069056</v>
      </c>
      <c r="R595" s="11">
        <f t="shared" si="120"/>
        <v>-998.49869439298959</v>
      </c>
      <c r="S595" s="11">
        <f t="shared" si="118"/>
        <v>0</v>
      </c>
      <c r="T595" s="11">
        <f t="shared" si="119"/>
        <v>0</v>
      </c>
    </row>
    <row r="596" spans="2:20" x14ac:dyDescent="0.2">
      <c r="B596" s="16" t="s">
        <v>6</v>
      </c>
      <c r="C596" s="16">
        <v>586</v>
      </c>
      <c r="D596" s="16">
        <v>586</v>
      </c>
      <c r="E596" s="17">
        <v>0</v>
      </c>
      <c r="F596" s="17">
        <f t="shared" si="128"/>
        <v>0</v>
      </c>
      <c r="G596" s="15">
        <f t="shared" si="129"/>
        <v>0</v>
      </c>
      <c r="H596" s="15">
        <f t="shared" si="130"/>
        <v>0</v>
      </c>
      <c r="I596" s="11">
        <f>IF(G596&lt;0,(G596-'Coast Down Run'!H591)*-1,)</f>
        <v>0</v>
      </c>
      <c r="K596" s="11">
        <f t="shared" si="123"/>
        <v>0</v>
      </c>
      <c r="L596" s="11">
        <f t="shared" si="122"/>
        <v>280.94639999999998</v>
      </c>
      <c r="M596" s="11">
        <f t="shared" si="124"/>
        <v>0</v>
      </c>
      <c r="N596" s="11">
        <f t="shared" si="125"/>
        <v>280.94639999999998</v>
      </c>
      <c r="O596" s="11">
        <f t="shared" si="126"/>
        <v>0</v>
      </c>
      <c r="P596" s="11">
        <f t="shared" si="127"/>
        <v>0</v>
      </c>
      <c r="Q596" s="11">
        <f t="shared" si="121"/>
        <v>2169.3047635069056</v>
      </c>
      <c r="R596" s="11">
        <f t="shared" si="120"/>
        <v>-998.49869439298959</v>
      </c>
      <c r="S596" s="11">
        <f t="shared" si="118"/>
        <v>0</v>
      </c>
      <c r="T596" s="11">
        <f t="shared" si="119"/>
        <v>0</v>
      </c>
    </row>
    <row r="597" spans="2:20" x14ac:dyDescent="0.2">
      <c r="B597" s="16" t="s">
        <v>6</v>
      </c>
      <c r="C597" s="16">
        <v>587</v>
      </c>
      <c r="D597" s="16">
        <v>587</v>
      </c>
      <c r="E597" s="17">
        <v>0</v>
      </c>
      <c r="F597" s="17">
        <f t="shared" si="128"/>
        <v>0</v>
      </c>
      <c r="G597" s="15">
        <f t="shared" si="129"/>
        <v>0</v>
      </c>
      <c r="H597" s="15">
        <f t="shared" si="130"/>
        <v>0</v>
      </c>
      <c r="I597" s="11">
        <f>IF(G597&lt;0,(G597-'Coast Down Run'!H592)*-1,)</f>
        <v>0</v>
      </c>
      <c r="K597" s="11">
        <f t="shared" si="123"/>
        <v>0</v>
      </c>
      <c r="L597" s="11">
        <f t="shared" si="122"/>
        <v>280.94639999999998</v>
      </c>
      <c r="M597" s="11">
        <f t="shared" si="124"/>
        <v>0</v>
      </c>
      <c r="N597" s="11">
        <f t="shared" si="125"/>
        <v>280.94639999999998</v>
      </c>
      <c r="O597" s="11">
        <f t="shared" si="126"/>
        <v>0</v>
      </c>
      <c r="P597" s="11">
        <f t="shared" si="127"/>
        <v>0</v>
      </c>
      <c r="Q597" s="11">
        <f t="shared" si="121"/>
        <v>2169.3047635069056</v>
      </c>
      <c r="R597" s="11">
        <f t="shared" si="120"/>
        <v>-998.49869439298959</v>
      </c>
      <c r="S597" s="11">
        <f t="shared" si="118"/>
        <v>0</v>
      </c>
      <c r="T597" s="11">
        <f t="shared" si="119"/>
        <v>0</v>
      </c>
    </row>
    <row r="598" spans="2:20" x14ac:dyDescent="0.2">
      <c r="B598" s="16" t="s">
        <v>6</v>
      </c>
      <c r="C598" s="16">
        <v>588</v>
      </c>
      <c r="D598" s="16">
        <v>588</v>
      </c>
      <c r="E598" s="17">
        <v>0</v>
      </c>
      <c r="F598" s="17">
        <f t="shared" si="128"/>
        <v>0</v>
      </c>
      <c r="G598" s="15">
        <f t="shared" si="129"/>
        <v>0</v>
      </c>
      <c r="H598" s="15">
        <f t="shared" si="130"/>
        <v>0</v>
      </c>
      <c r="I598" s="11">
        <f>IF(G598&lt;0,(G598-'Coast Down Run'!H593)*-1,)</f>
        <v>0</v>
      </c>
      <c r="K598" s="11">
        <f t="shared" si="123"/>
        <v>0</v>
      </c>
      <c r="L598" s="11">
        <f t="shared" si="122"/>
        <v>280.94639999999998</v>
      </c>
      <c r="M598" s="11">
        <f t="shared" si="124"/>
        <v>0</v>
      </c>
      <c r="N598" s="11">
        <f t="shared" si="125"/>
        <v>280.94639999999998</v>
      </c>
      <c r="O598" s="11">
        <f t="shared" si="126"/>
        <v>0</v>
      </c>
      <c r="P598" s="11">
        <f t="shared" si="127"/>
        <v>0</v>
      </c>
      <c r="Q598" s="11">
        <f t="shared" si="121"/>
        <v>2169.3047635069056</v>
      </c>
      <c r="R598" s="11">
        <f t="shared" si="120"/>
        <v>-998.49869439298959</v>
      </c>
      <c r="S598" s="11">
        <f t="shared" si="118"/>
        <v>0</v>
      </c>
      <c r="T598" s="11">
        <f t="shared" si="119"/>
        <v>0</v>
      </c>
    </row>
    <row r="599" spans="2:20" x14ac:dyDescent="0.2">
      <c r="B599" s="16" t="s">
        <v>6</v>
      </c>
      <c r="C599" s="16">
        <v>589</v>
      </c>
      <c r="D599" s="16">
        <v>589</v>
      </c>
      <c r="E599" s="17">
        <v>0</v>
      </c>
      <c r="F599" s="17">
        <f t="shared" si="128"/>
        <v>0</v>
      </c>
      <c r="G599" s="15">
        <f t="shared" si="129"/>
        <v>0</v>
      </c>
      <c r="H599" s="15">
        <f t="shared" si="130"/>
        <v>0</v>
      </c>
      <c r="I599" s="11">
        <f>IF(G599&lt;0,(G599-'Coast Down Run'!H594)*-1,)</f>
        <v>0</v>
      </c>
      <c r="K599" s="11">
        <f t="shared" si="123"/>
        <v>0</v>
      </c>
      <c r="L599" s="11">
        <f t="shared" si="122"/>
        <v>280.94639999999998</v>
      </c>
      <c r="M599" s="11">
        <f t="shared" si="124"/>
        <v>0</v>
      </c>
      <c r="N599" s="11">
        <f t="shared" si="125"/>
        <v>280.94639999999998</v>
      </c>
      <c r="O599" s="11">
        <f t="shared" si="126"/>
        <v>0</v>
      </c>
      <c r="P599" s="11">
        <f t="shared" si="127"/>
        <v>0</v>
      </c>
      <c r="Q599" s="11">
        <f t="shared" si="121"/>
        <v>2169.3047635069056</v>
      </c>
      <c r="R599" s="11">
        <f t="shared" si="120"/>
        <v>-998.49869439298959</v>
      </c>
      <c r="S599" s="11">
        <f t="shared" si="118"/>
        <v>0</v>
      </c>
      <c r="T599" s="11">
        <f t="shared" si="119"/>
        <v>0</v>
      </c>
    </row>
    <row r="600" spans="2:20" x14ac:dyDescent="0.2">
      <c r="B600" s="18" t="s">
        <v>11</v>
      </c>
      <c r="C600" s="18">
        <v>590</v>
      </c>
      <c r="D600" s="18">
        <v>1</v>
      </c>
      <c r="E600" s="19">
        <v>0</v>
      </c>
      <c r="F600" s="19">
        <f>E600/3.6</f>
        <v>0</v>
      </c>
      <c r="G600" s="15">
        <f t="shared" si="129"/>
        <v>0</v>
      </c>
      <c r="H600" s="15">
        <f t="shared" si="130"/>
        <v>0</v>
      </c>
      <c r="I600" s="11">
        <f>IF(G600&lt;0,(G600-'Coast Down Run'!H595)*-1,)</f>
        <v>0</v>
      </c>
      <c r="K600" s="11">
        <f t="shared" si="123"/>
        <v>0</v>
      </c>
      <c r="L600" s="11">
        <f t="shared" si="122"/>
        <v>280.94639999999998</v>
      </c>
      <c r="M600" s="11">
        <f t="shared" si="124"/>
        <v>0</v>
      </c>
      <c r="N600" s="11">
        <f t="shared" si="125"/>
        <v>280.94639999999998</v>
      </c>
      <c r="O600" s="11">
        <f t="shared" si="126"/>
        <v>0</v>
      </c>
      <c r="P600" s="11">
        <f t="shared" si="127"/>
        <v>0</v>
      </c>
      <c r="Q600" s="11">
        <f t="shared" si="121"/>
        <v>2169.3047635069056</v>
      </c>
      <c r="R600" s="11">
        <f t="shared" si="120"/>
        <v>-998.49869439298959</v>
      </c>
      <c r="S600" s="11">
        <f t="shared" si="118"/>
        <v>0</v>
      </c>
      <c r="T600" s="11">
        <f t="shared" si="119"/>
        <v>0</v>
      </c>
    </row>
    <row r="601" spans="2:20" x14ac:dyDescent="0.2">
      <c r="B601" s="18" t="s">
        <v>11</v>
      </c>
      <c r="C601" s="18">
        <v>591</v>
      </c>
      <c r="D601" s="18">
        <v>2</v>
      </c>
      <c r="E601" s="19">
        <v>0</v>
      </c>
      <c r="F601" s="19">
        <f t="shared" ref="F601:F664" si="131">E601/3.6</f>
        <v>0</v>
      </c>
      <c r="G601" s="15">
        <f t="shared" si="129"/>
        <v>0</v>
      </c>
      <c r="H601" s="15">
        <f t="shared" si="130"/>
        <v>0</v>
      </c>
      <c r="I601" s="11">
        <f>IF(G601&lt;0,(G601-'Coast Down Run'!H596)*-1,)</f>
        <v>0</v>
      </c>
      <c r="K601" s="11">
        <f t="shared" si="123"/>
        <v>0</v>
      </c>
      <c r="L601" s="11">
        <f t="shared" si="122"/>
        <v>280.94639999999998</v>
      </c>
      <c r="M601" s="11">
        <f t="shared" si="124"/>
        <v>0</v>
      </c>
      <c r="N601" s="11">
        <f t="shared" si="125"/>
        <v>280.94639999999998</v>
      </c>
      <c r="O601" s="11">
        <f t="shared" si="126"/>
        <v>0</v>
      </c>
      <c r="P601" s="11">
        <f t="shared" si="127"/>
        <v>0</v>
      </c>
      <c r="Q601" s="11">
        <f t="shared" si="121"/>
        <v>2169.3047635069056</v>
      </c>
      <c r="R601" s="11">
        <f t="shared" si="120"/>
        <v>-998.49869439298959</v>
      </c>
      <c r="S601" s="11">
        <f t="shared" si="118"/>
        <v>0</v>
      </c>
      <c r="T601" s="11">
        <f t="shared" si="119"/>
        <v>0</v>
      </c>
    </row>
    <row r="602" spans="2:20" x14ac:dyDescent="0.2">
      <c r="B602" s="18" t="s">
        <v>11</v>
      </c>
      <c r="C602" s="18">
        <v>592</v>
      </c>
      <c r="D602" s="18">
        <v>3</v>
      </c>
      <c r="E602" s="19">
        <v>0</v>
      </c>
      <c r="F602" s="19">
        <f t="shared" si="131"/>
        <v>0</v>
      </c>
      <c r="G602" s="15">
        <f t="shared" si="129"/>
        <v>0</v>
      </c>
      <c r="H602" s="15">
        <f t="shared" si="130"/>
        <v>0</v>
      </c>
      <c r="I602" s="11">
        <f>IF(G602&lt;0,(G602-'Coast Down Run'!H597)*-1,)</f>
        <v>0</v>
      </c>
      <c r="K602" s="11">
        <f t="shared" si="123"/>
        <v>0</v>
      </c>
      <c r="L602" s="11">
        <f t="shared" si="122"/>
        <v>280.94639999999998</v>
      </c>
      <c r="M602" s="11">
        <f t="shared" si="124"/>
        <v>0</v>
      </c>
      <c r="N602" s="11">
        <f t="shared" si="125"/>
        <v>280.94639999999998</v>
      </c>
      <c r="O602" s="11">
        <f t="shared" si="126"/>
        <v>0</v>
      </c>
      <c r="P602" s="11">
        <f t="shared" si="127"/>
        <v>0</v>
      </c>
      <c r="Q602" s="11">
        <f t="shared" si="121"/>
        <v>2169.3047635069056</v>
      </c>
      <c r="R602" s="11">
        <f t="shared" si="120"/>
        <v>-998.49869439298959</v>
      </c>
      <c r="S602" s="11">
        <f t="shared" si="118"/>
        <v>0</v>
      </c>
      <c r="T602" s="11">
        <f t="shared" si="119"/>
        <v>0</v>
      </c>
    </row>
    <row r="603" spans="2:20" x14ac:dyDescent="0.2">
      <c r="B603" s="18" t="s">
        <v>11</v>
      </c>
      <c r="C603" s="18">
        <v>593</v>
      </c>
      <c r="D603" s="18">
        <v>4</v>
      </c>
      <c r="E603" s="19">
        <v>0</v>
      </c>
      <c r="F603" s="19">
        <f t="shared" si="131"/>
        <v>0</v>
      </c>
      <c r="G603" s="15">
        <f t="shared" si="129"/>
        <v>0</v>
      </c>
      <c r="H603" s="15">
        <f t="shared" si="130"/>
        <v>0</v>
      </c>
      <c r="I603" s="11">
        <f>IF(G603&lt;0,(G603-'Coast Down Run'!H598)*-1,)</f>
        <v>0</v>
      </c>
      <c r="K603" s="11">
        <f t="shared" si="123"/>
        <v>0</v>
      </c>
      <c r="L603" s="11">
        <f t="shared" si="122"/>
        <v>280.94639999999998</v>
      </c>
      <c r="M603" s="11">
        <f t="shared" si="124"/>
        <v>0</v>
      </c>
      <c r="N603" s="11">
        <f t="shared" si="125"/>
        <v>280.94639999999998</v>
      </c>
      <c r="O603" s="11">
        <f t="shared" si="126"/>
        <v>0</v>
      </c>
      <c r="P603" s="11">
        <f t="shared" si="127"/>
        <v>0</v>
      </c>
      <c r="Q603" s="11">
        <f t="shared" si="121"/>
        <v>2169.3047635069056</v>
      </c>
      <c r="R603" s="11">
        <f t="shared" si="120"/>
        <v>-998.49869439298959</v>
      </c>
      <c r="S603" s="11">
        <f t="shared" si="118"/>
        <v>0</v>
      </c>
      <c r="T603" s="11">
        <f t="shared" si="119"/>
        <v>0</v>
      </c>
    </row>
    <row r="604" spans="2:20" x14ac:dyDescent="0.2">
      <c r="B604" s="18" t="s">
        <v>11</v>
      </c>
      <c r="C604" s="18">
        <v>594</v>
      </c>
      <c r="D604" s="18">
        <v>5</v>
      </c>
      <c r="E604" s="19">
        <v>0</v>
      </c>
      <c r="F604" s="19">
        <f t="shared" si="131"/>
        <v>0</v>
      </c>
      <c r="G604" s="15">
        <f t="shared" si="129"/>
        <v>0</v>
      </c>
      <c r="H604" s="15">
        <f t="shared" si="130"/>
        <v>0</v>
      </c>
      <c r="I604" s="11">
        <f>IF(G604&lt;0,(G604-'Coast Down Run'!H599)*-1,)</f>
        <v>0</v>
      </c>
      <c r="K604" s="11">
        <f t="shared" si="123"/>
        <v>0</v>
      </c>
      <c r="L604" s="11">
        <f t="shared" si="122"/>
        <v>280.94639999999998</v>
      </c>
      <c r="M604" s="11">
        <f t="shared" si="124"/>
        <v>0</v>
      </c>
      <c r="N604" s="11">
        <f t="shared" si="125"/>
        <v>280.94639999999998</v>
      </c>
      <c r="O604" s="11">
        <f t="shared" si="126"/>
        <v>0</v>
      </c>
      <c r="P604" s="11">
        <f t="shared" si="127"/>
        <v>0</v>
      </c>
      <c r="Q604" s="11">
        <f t="shared" si="121"/>
        <v>2169.3047635069056</v>
      </c>
      <c r="R604" s="11">
        <f t="shared" si="120"/>
        <v>-998.49869439298959</v>
      </c>
      <c r="S604" s="11">
        <f t="shared" si="118"/>
        <v>0</v>
      </c>
      <c r="T604" s="11">
        <f t="shared" si="119"/>
        <v>0</v>
      </c>
    </row>
    <row r="605" spans="2:20" x14ac:dyDescent="0.2">
      <c r="B605" s="18" t="s">
        <v>11</v>
      </c>
      <c r="C605" s="18">
        <v>595</v>
      </c>
      <c r="D605" s="18">
        <v>6</v>
      </c>
      <c r="E605" s="19">
        <v>0</v>
      </c>
      <c r="F605" s="19">
        <f t="shared" si="131"/>
        <v>0</v>
      </c>
      <c r="G605" s="15">
        <f t="shared" si="129"/>
        <v>0</v>
      </c>
      <c r="H605" s="15">
        <f t="shared" si="130"/>
        <v>0</v>
      </c>
      <c r="I605" s="11">
        <f>IF(G605&lt;0,(G605-'Coast Down Run'!H600)*-1,)</f>
        <v>0</v>
      </c>
      <c r="K605" s="11">
        <f t="shared" si="123"/>
        <v>0</v>
      </c>
      <c r="L605" s="11">
        <f t="shared" si="122"/>
        <v>280.94639999999998</v>
      </c>
      <c r="M605" s="11">
        <f t="shared" si="124"/>
        <v>0</v>
      </c>
      <c r="N605" s="11">
        <f t="shared" si="125"/>
        <v>280.94639999999998</v>
      </c>
      <c r="O605" s="11">
        <f t="shared" si="126"/>
        <v>0</v>
      </c>
      <c r="P605" s="11">
        <f t="shared" si="127"/>
        <v>0</v>
      </c>
      <c r="Q605" s="11">
        <f t="shared" si="121"/>
        <v>2169.3047635069056</v>
      </c>
      <c r="R605" s="11">
        <f t="shared" si="120"/>
        <v>-998.49869439298959</v>
      </c>
      <c r="S605" s="11">
        <f t="shared" si="118"/>
        <v>0</v>
      </c>
      <c r="T605" s="11">
        <f t="shared" si="119"/>
        <v>0</v>
      </c>
    </row>
    <row r="606" spans="2:20" x14ac:dyDescent="0.2">
      <c r="B606" s="18" t="s">
        <v>11</v>
      </c>
      <c r="C606" s="18">
        <v>596</v>
      </c>
      <c r="D606" s="18">
        <v>7</v>
      </c>
      <c r="E606" s="19">
        <v>0</v>
      </c>
      <c r="F606" s="19">
        <f t="shared" si="131"/>
        <v>0</v>
      </c>
      <c r="G606" s="15">
        <f t="shared" si="129"/>
        <v>0</v>
      </c>
      <c r="H606" s="15">
        <f t="shared" si="130"/>
        <v>0</v>
      </c>
      <c r="I606" s="11">
        <f>IF(G606&lt;0,(G606-'Coast Down Run'!H601)*-1,)</f>
        <v>0</v>
      </c>
      <c r="K606" s="11">
        <f t="shared" si="123"/>
        <v>0</v>
      </c>
      <c r="L606" s="11">
        <f t="shared" si="122"/>
        <v>280.94639999999998</v>
      </c>
      <c r="M606" s="11">
        <f t="shared" si="124"/>
        <v>0</v>
      </c>
      <c r="N606" s="11">
        <f t="shared" si="125"/>
        <v>280.94639999999998</v>
      </c>
      <c r="O606" s="11">
        <f t="shared" si="126"/>
        <v>0</v>
      </c>
      <c r="P606" s="11">
        <f t="shared" si="127"/>
        <v>0</v>
      </c>
      <c r="Q606" s="11">
        <f t="shared" si="121"/>
        <v>2169.3047635069056</v>
      </c>
      <c r="R606" s="11">
        <f t="shared" si="120"/>
        <v>-998.49869439298959</v>
      </c>
      <c r="S606" s="11">
        <f t="shared" si="118"/>
        <v>0</v>
      </c>
      <c r="T606" s="11">
        <f t="shared" si="119"/>
        <v>0</v>
      </c>
    </row>
    <row r="607" spans="2:20" x14ac:dyDescent="0.2">
      <c r="B607" s="18" t="s">
        <v>11</v>
      </c>
      <c r="C607" s="18">
        <v>597</v>
      </c>
      <c r="D607" s="18">
        <v>8</v>
      </c>
      <c r="E607" s="19">
        <v>0</v>
      </c>
      <c r="F607" s="19">
        <f t="shared" si="131"/>
        <v>0</v>
      </c>
      <c r="G607" s="15">
        <f t="shared" si="129"/>
        <v>0</v>
      </c>
      <c r="H607" s="15">
        <f t="shared" si="130"/>
        <v>0</v>
      </c>
      <c r="I607" s="11">
        <f>IF(G607&lt;0,(G607-'Coast Down Run'!H602)*-1,)</f>
        <v>0</v>
      </c>
      <c r="K607" s="11">
        <f t="shared" si="123"/>
        <v>0</v>
      </c>
      <c r="L607" s="11">
        <f t="shared" si="122"/>
        <v>280.94639999999998</v>
      </c>
      <c r="M607" s="11">
        <f t="shared" si="124"/>
        <v>0</v>
      </c>
      <c r="N607" s="11">
        <f t="shared" si="125"/>
        <v>280.94639999999998</v>
      </c>
      <c r="O607" s="11">
        <f t="shared" si="126"/>
        <v>0</v>
      </c>
      <c r="P607" s="11">
        <f t="shared" si="127"/>
        <v>0</v>
      </c>
      <c r="Q607" s="11">
        <f t="shared" si="121"/>
        <v>2169.3047635069056</v>
      </c>
      <c r="R607" s="11">
        <f t="shared" si="120"/>
        <v>-998.49869439298959</v>
      </c>
      <c r="S607" s="11">
        <f t="shared" si="118"/>
        <v>0</v>
      </c>
      <c r="T607" s="11">
        <f t="shared" si="119"/>
        <v>0</v>
      </c>
    </row>
    <row r="608" spans="2:20" x14ac:dyDescent="0.2">
      <c r="B608" s="18" t="s">
        <v>11</v>
      </c>
      <c r="C608" s="18">
        <v>598</v>
      </c>
      <c r="D608" s="18">
        <v>9</v>
      </c>
      <c r="E608" s="19">
        <v>0</v>
      </c>
      <c r="F608" s="19">
        <f t="shared" si="131"/>
        <v>0</v>
      </c>
      <c r="G608" s="15">
        <f t="shared" si="129"/>
        <v>0</v>
      </c>
      <c r="H608" s="15">
        <f t="shared" si="130"/>
        <v>0</v>
      </c>
      <c r="I608" s="11">
        <f>IF(G608&lt;0,(G608-'Coast Down Run'!H603)*-1,)</f>
        <v>0</v>
      </c>
      <c r="K608" s="11">
        <f t="shared" si="123"/>
        <v>0</v>
      </c>
      <c r="L608" s="11">
        <f t="shared" si="122"/>
        <v>280.94639999999998</v>
      </c>
      <c r="M608" s="11">
        <f t="shared" si="124"/>
        <v>0</v>
      </c>
      <c r="N608" s="11">
        <f t="shared" si="125"/>
        <v>280.94639999999998</v>
      </c>
      <c r="O608" s="11">
        <f t="shared" si="126"/>
        <v>0</v>
      </c>
      <c r="P608" s="11">
        <f t="shared" si="127"/>
        <v>0</v>
      </c>
      <c r="Q608" s="11">
        <f t="shared" si="121"/>
        <v>2169.3047635069056</v>
      </c>
      <c r="R608" s="11">
        <f t="shared" si="120"/>
        <v>-998.49869439298959</v>
      </c>
      <c r="S608" s="11">
        <f t="shared" si="118"/>
        <v>0</v>
      </c>
      <c r="T608" s="11">
        <f t="shared" si="119"/>
        <v>0</v>
      </c>
    </row>
    <row r="609" spans="2:20" x14ac:dyDescent="0.2">
      <c r="B609" s="18" t="s">
        <v>11</v>
      </c>
      <c r="C609" s="18">
        <v>599</v>
      </c>
      <c r="D609" s="18">
        <v>10</v>
      </c>
      <c r="E609" s="19">
        <v>0</v>
      </c>
      <c r="F609" s="19">
        <f t="shared" si="131"/>
        <v>0</v>
      </c>
      <c r="G609" s="15">
        <f t="shared" si="129"/>
        <v>0</v>
      </c>
      <c r="H609" s="15">
        <f t="shared" si="130"/>
        <v>0</v>
      </c>
      <c r="I609" s="11">
        <f>IF(G609&lt;0,(G609-'Coast Down Run'!H604)*-1,)</f>
        <v>0</v>
      </c>
      <c r="K609" s="11">
        <f t="shared" si="123"/>
        <v>0</v>
      </c>
      <c r="L609" s="11">
        <f t="shared" si="122"/>
        <v>280.94639999999998</v>
      </c>
      <c r="M609" s="11">
        <f t="shared" si="124"/>
        <v>0</v>
      </c>
      <c r="N609" s="11">
        <f t="shared" si="125"/>
        <v>280.94639999999998</v>
      </c>
      <c r="O609" s="11">
        <f t="shared" si="126"/>
        <v>0</v>
      </c>
      <c r="P609" s="11">
        <f t="shared" si="127"/>
        <v>0</v>
      </c>
      <c r="Q609" s="11">
        <f t="shared" si="121"/>
        <v>2169.3047635069056</v>
      </c>
      <c r="R609" s="11">
        <f t="shared" si="120"/>
        <v>-998.49869439298959</v>
      </c>
      <c r="S609" s="11">
        <f t="shared" si="118"/>
        <v>0</v>
      </c>
      <c r="T609" s="11">
        <f t="shared" si="119"/>
        <v>0</v>
      </c>
    </row>
    <row r="610" spans="2:20" x14ac:dyDescent="0.2">
      <c r="B610" s="18" t="s">
        <v>11</v>
      </c>
      <c r="C610" s="18">
        <v>600</v>
      </c>
      <c r="D610" s="18">
        <v>11</v>
      </c>
      <c r="E610" s="19">
        <v>0</v>
      </c>
      <c r="F610" s="19">
        <f t="shared" si="131"/>
        <v>0</v>
      </c>
      <c r="G610" s="15">
        <f t="shared" si="129"/>
        <v>0.1388888888888889</v>
      </c>
      <c r="H610" s="15">
        <f t="shared" si="130"/>
        <v>0.5</v>
      </c>
      <c r="I610" s="11">
        <f>IF(G610&lt;0,(G610-'Coast Down Run'!H605)*-1,)</f>
        <v>0</v>
      </c>
      <c r="K610" s="11">
        <f t="shared" si="123"/>
        <v>331.80555555555554</v>
      </c>
      <c r="L610" s="11">
        <f t="shared" si="122"/>
        <v>280.94639999999998</v>
      </c>
      <c r="M610" s="11">
        <f t="shared" si="124"/>
        <v>0</v>
      </c>
      <c r="N610" s="11">
        <f t="shared" si="125"/>
        <v>612.75195555555547</v>
      </c>
      <c r="O610" s="11">
        <f t="shared" si="126"/>
        <v>0</v>
      </c>
      <c r="P610" s="11">
        <f t="shared" si="127"/>
        <v>0</v>
      </c>
      <c r="Q610" s="11">
        <f t="shared" si="121"/>
        <v>2169.3047635069056</v>
      </c>
      <c r="R610" s="11">
        <f t="shared" si="120"/>
        <v>-998.49869439298959</v>
      </c>
      <c r="S610" s="11">
        <f t="shared" si="118"/>
        <v>0</v>
      </c>
      <c r="T610" s="11">
        <f t="shared" si="119"/>
        <v>0</v>
      </c>
    </row>
    <row r="611" spans="2:20" x14ac:dyDescent="0.2">
      <c r="B611" s="18" t="s">
        <v>11</v>
      </c>
      <c r="C611" s="18">
        <v>601</v>
      </c>
      <c r="D611" s="18">
        <v>12</v>
      </c>
      <c r="E611" s="19">
        <v>1</v>
      </c>
      <c r="F611" s="19">
        <f t="shared" si="131"/>
        <v>0.27777777777777779</v>
      </c>
      <c r="G611" s="15">
        <f t="shared" si="129"/>
        <v>0.29166666666666669</v>
      </c>
      <c r="H611" s="15">
        <f t="shared" si="130"/>
        <v>1.05</v>
      </c>
      <c r="I611" s="11">
        <f>IF(G611&lt;0,(G611-'Coast Down Run'!H606)*-1,)</f>
        <v>0</v>
      </c>
      <c r="K611" s="11">
        <f t="shared" si="123"/>
        <v>696.79166666666674</v>
      </c>
      <c r="L611" s="11">
        <f t="shared" si="122"/>
        <v>280.94639999999998</v>
      </c>
      <c r="M611" s="11">
        <f t="shared" si="124"/>
        <v>8.2361411364167206E-2</v>
      </c>
      <c r="N611" s="11">
        <f t="shared" si="125"/>
        <v>977.820428078031</v>
      </c>
      <c r="O611" s="11">
        <f t="shared" si="126"/>
        <v>271.61678557723087</v>
      </c>
      <c r="P611" s="11">
        <f t="shared" si="127"/>
        <v>0.27161678557723085</v>
      </c>
      <c r="Q611" s="11">
        <f t="shared" si="121"/>
        <v>2169.576380292483</v>
      </c>
      <c r="R611" s="11">
        <f t="shared" si="120"/>
        <v>-998.49869439298959</v>
      </c>
      <c r="S611" s="11">
        <f t="shared" si="118"/>
        <v>0</v>
      </c>
      <c r="T611" s="11">
        <f t="shared" si="119"/>
        <v>0</v>
      </c>
    </row>
    <row r="612" spans="2:20" x14ac:dyDescent="0.2">
      <c r="B612" s="18" t="s">
        <v>11</v>
      </c>
      <c r="C612" s="18">
        <v>602</v>
      </c>
      <c r="D612" s="18">
        <v>13</v>
      </c>
      <c r="E612" s="19">
        <v>2.1</v>
      </c>
      <c r="F612" s="19">
        <f t="shared" si="131"/>
        <v>0.58333333333333337</v>
      </c>
      <c r="G612" s="15">
        <f t="shared" si="129"/>
        <v>0.52777777777777779</v>
      </c>
      <c r="H612" s="15">
        <f t="shared" si="130"/>
        <v>1.9</v>
      </c>
      <c r="I612" s="11">
        <f>IF(G612&lt;0,(G612-'Coast Down Run'!H607)*-1,)</f>
        <v>0</v>
      </c>
      <c r="K612" s="11">
        <f t="shared" si="123"/>
        <v>1260.8611111111111</v>
      </c>
      <c r="L612" s="11">
        <f t="shared" si="122"/>
        <v>280.94639999999998</v>
      </c>
      <c r="M612" s="11">
        <f t="shared" si="124"/>
        <v>0.36321382411597741</v>
      </c>
      <c r="N612" s="11">
        <f t="shared" si="125"/>
        <v>1542.1707249352271</v>
      </c>
      <c r="O612" s="11">
        <f t="shared" si="126"/>
        <v>899.59958954554918</v>
      </c>
      <c r="P612" s="11">
        <f t="shared" si="127"/>
        <v>0.89959958954554919</v>
      </c>
      <c r="Q612" s="11">
        <f t="shared" si="121"/>
        <v>2170.4759798820287</v>
      </c>
      <c r="R612" s="11">
        <f t="shared" si="120"/>
        <v>-998.49869439298959</v>
      </c>
      <c r="S612" s="11">
        <f t="shared" si="118"/>
        <v>0</v>
      </c>
      <c r="T612" s="11">
        <f t="shared" si="119"/>
        <v>0</v>
      </c>
    </row>
    <row r="613" spans="2:20" x14ac:dyDescent="0.2">
      <c r="B613" s="18" t="s">
        <v>11</v>
      </c>
      <c r="C613" s="18">
        <v>603</v>
      </c>
      <c r="D613" s="18">
        <v>14</v>
      </c>
      <c r="E613" s="19">
        <v>4.8</v>
      </c>
      <c r="F613" s="19">
        <f t="shared" si="131"/>
        <v>1.3333333333333333</v>
      </c>
      <c r="G613" s="15">
        <f t="shared" si="129"/>
        <v>0.97222222222222221</v>
      </c>
      <c r="H613" s="15">
        <f t="shared" si="130"/>
        <v>3.5</v>
      </c>
      <c r="I613" s="11">
        <f>IF(G613&lt;0,(G613-'Coast Down Run'!H608)*-1,)</f>
        <v>0</v>
      </c>
      <c r="K613" s="11">
        <f t="shared" si="123"/>
        <v>2322.6388888888887</v>
      </c>
      <c r="L613" s="11">
        <f t="shared" si="122"/>
        <v>280.94639999999998</v>
      </c>
      <c r="M613" s="11">
        <f t="shared" si="124"/>
        <v>1.8976069178304122</v>
      </c>
      <c r="N613" s="11">
        <f t="shared" si="125"/>
        <v>2605.4828958067187</v>
      </c>
      <c r="O613" s="11">
        <f t="shared" si="126"/>
        <v>3473.977194408958</v>
      </c>
      <c r="P613" s="11">
        <f t="shared" si="127"/>
        <v>3.4739771944089579</v>
      </c>
      <c r="Q613" s="11">
        <f t="shared" si="121"/>
        <v>2173.9499570764378</v>
      </c>
      <c r="R613" s="11">
        <f t="shared" si="120"/>
        <v>-998.49869439298959</v>
      </c>
      <c r="S613" s="11">
        <f t="shared" si="118"/>
        <v>0</v>
      </c>
      <c r="T613" s="11">
        <f t="shared" si="119"/>
        <v>0</v>
      </c>
    </row>
    <row r="614" spans="2:20" x14ac:dyDescent="0.2">
      <c r="B614" s="18" t="s">
        <v>11</v>
      </c>
      <c r="C614" s="18">
        <v>604</v>
      </c>
      <c r="D614" s="18">
        <v>15</v>
      </c>
      <c r="E614" s="19">
        <v>9.1</v>
      </c>
      <c r="F614" s="19">
        <f t="shared" si="131"/>
        <v>2.5277777777777777</v>
      </c>
      <c r="G614" s="15">
        <f t="shared" si="129"/>
        <v>1.3055555555555554</v>
      </c>
      <c r="H614" s="15">
        <f t="shared" si="130"/>
        <v>4.6999999999999993</v>
      </c>
      <c r="I614" s="11">
        <f>IF(G614&lt;0,(G614-'Coast Down Run'!H609)*-1,)</f>
        <v>0</v>
      </c>
      <c r="K614" s="11">
        <f t="shared" si="123"/>
        <v>3118.9722222222217</v>
      </c>
      <c r="L614" s="11">
        <f t="shared" si="122"/>
        <v>280.94639999999998</v>
      </c>
      <c r="M614" s="11">
        <f t="shared" si="124"/>
        <v>6.8203484750666847</v>
      </c>
      <c r="N614" s="11">
        <f t="shared" si="125"/>
        <v>3406.7389706972881</v>
      </c>
      <c r="O614" s="11">
        <f t="shared" si="126"/>
        <v>8611.4790648181443</v>
      </c>
      <c r="P614" s="11">
        <f t="shared" si="127"/>
        <v>8.6114790648181447</v>
      </c>
      <c r="Q614" s="11">
        <f t="shared" si="121"/>
        <v>2182.5614361412559</v>
      </c>
      <c r="R614" s="11">
        <f t="shared" si="120"/>
        <v>-998.49869439298959</v>
      </c>
      <c r="S614" s="11">
        <f t="shared" si="118"/>
        <v>0</v>
      </c>
      <c r="T614" s="11">
        <f t="shared" si="119"/>
        <v>0</v>
      </c>
    </row>
    <row r="615" spans="2:20" x14ac:dyDescent="0.2">
      <c r="B615" s="18" t="s">
        <v>11</v>
      </c>
      <c r="C615" s="18">
        <v>605</v>
      </c>
      <c r="D615" s="18">
        <v>16</v>
      </c>
      <c r="E615" s="19">
        <v>14.2</v>
      </c>
      <c r="F615" s="19">
        <f t="shared" si="131"/>
        <v>3.9444444444444442</v>
      </c>
      <c r="G615" s="15">
        <f t="shared" si="129"/>
        <v>1.4861111111111112</v>
      </c>
      <c r="H615" s="15">
        <f t="shared" si="130"/>
        <v>5.3500000000000005</v>
      </c>
      <c r="I615" s="11">
        <f>IF(G615&lt;0,(G615-'Coast Down Run'!H610)*-1,)</f>
        <v>0</v>
      </c>
      <c r="K615" s="11">
        <f t="shared" si="123"/>
        <v>3550.3194444444443</v>
      </c>
      <c r="L615" s="11">
        <f t="shared" si="122"/>
        <v>280.94639999999998</v>
      </c>
      <c r="M615" s="11">
        <f t="shared" si="124"/>
        <v>16.607354987470671</v>
      </c>
      <c r="N615" s="11">
        <f t="shared" si="125"/>
        <v>3847.8731994319151</v>
      </c>
      <c r="O615" s="11">
        <f t="shared" si="126"/>
        <v>15177.722064425887</v>
      </c>
      <c r="P615" s="11">
        <f t="shared" si="127"/>
        <v>15.177722064425886</v>
      </c>
      <c r="Q615" s="11">
        <f t="shared" si="121"/>
        <v>2197.7391582056816</v>
      </c>
      <c r="R615" s="11">
        <f t="shared" si="120"/>
        <v>-998.49869439298959</v>
      </c>
      <c r="S615" s="11">
        <f t="shared" si="118"/>
        <v>0</v>
      </c>
      <c r="T615" s="11">
        <f t="shared" si="119"/>
        <v>0</v>
      </c>
    </row>
    <row r="616" spans="2:20" x14ac:dyDescent="0.2">
      <c r="B616" s="18" t="s">
        <v>11</v>
      </c>
      <c r="C616" s="18">
        <v>606</v>
      </c>
      <c r="D616" s="18">
        <v>17</v>
      </c>
      <c r="E616" s="19">
        <v>19.8</v>
      </c>
      <c r="F616" s="19">
        <f t="shared" si="131"/>
        <v>5.5</v>
      </c>
      <c r="G616" s="15">
        <f t="shared" si="129"/>
        <v>1.5694444444444444</v>
      </c>
      <c r="H616" s="15">
        <f t="shared" si="130"/>
        <v>5.65</v>
      </c>
      <c r="I616" s="11">
        <f>IF(G616&lt;0,(G616-'Coast Down Run'!H611)*-1,)</f>
        <v>0</v>
      </c>
      <c r="K616" s="11">
        <f t="shared" si="123"/>
        <v>3749.4027777777778</v>
      </c>
      <c r="L616" s="11">
        <f t="shared" si="122"/>
        <v>280.94639999999998</v>
      </c>
      <c r="M616" s="11">
        <f t="shared" si="124"/>
        <v>32.288967711208109</v>
      </c>
      <c r="N616" s="11">
        <f t="shared" si="125"/>
        <v>4062.6381454889856</v>
      </c>
      <c r="O616" s="11">
        <f t="shared" si="126"/>
        <v>22344.509800189422</v>
      </c>
      <c r="P616" s="11">
        <f t="shared" si="127"/>
        <v>22.344509800189421</v>
      </c>
      <c r="Q616" s="11">
        <f t="shared" si="121"/>
        <v>2220.083668005871</v>
      </c>
      <c r="R616" s="11">
        <f t="shared" si="120"/>
        <v>-998.49869439298959</v>
      </c>
      <c r="S616" s="11">
        <f t="shared" si="118"/>
        <v>0</v>
      </c>
      <c r="T616" s="11">
        <f t="shared" si="119"/>
        <v>0</v>
      </c>
    </row>
    <row r="617" spans="2:20" x14ac:dyDescent="0.2">
      <c r="B617" s="18" t="s">
        <v>11</v>
      </c>
      <c r="C617" s="18">
        <v>607</v>
      </c>
      <c r="D617" s="18">
        <v>18</v>
      </c>
      <c r="E617" s="19">
        <v>25.5</v>
      </c>
      <c r="F617" s="19">
        <f t="shared" si="131"/>
        <v>7.083333333333333</v>
      </c>
      <c r="G617" s="15">
        <f t="shared" si="129"/>
        <v>1.4861111111111109</v>
      </c>
      <c r="H617" s="15">
        <f t="shared" si="130"/>
        <v>5.35</v>
      </c>
      <c r="I617" s="11">
        <f>IF(G617&lt;0,(G617-'Coast Down Run'!H612)*-1,)</f>
        <v>0</v>
      </c>
      <c r="K617" s="11">
        <f t="shared" si="123"/>
        <v>3550.3194444444439</v>
      </c>
      <c r="L617" s="11">
        <f t="shared" si="122"/>
        <v>280.94639999999998</v>
      </c>
      <c r="M617" s="11">
        <f t="shared" si="124"/>
        <v>53.555507739549718</v>
      </c>
      <c r="N617" s="11">
        <f t="shared" si="125"/>
        <v>3884.8213521839934</v>
      </c>
      <c r="O617" s="11">
        <f t="shared" si="126"/>
        <v>27517.484577969954</v>
      </c>
      <c r="P617" s="11">
        <f t="shared" si="127"/>
        <v>27.517484577969952</v>
      </c>
      <c r="Q617" s="11">
        <f t="shared" si="121"/>
        <v>2247.6011525838408</v>
      </c>
      <c r="R617" s="11">
        <f t="shared" si="120"/>
        <v>-998.49869439298959</v>
      </c>
      <c r="S617" s="11">
        <f t="shared" si="118"/>
        <v>0</v>
      </c>
      <c r="T617" s="11">
        <f t="shared" si="119"/>
        <v>0</v>
      </c>
    </row>
    <row r="618" spans="2:20" x14ac:dyDescent="0.2">
      <c r="B618" s="18" t="s">
        <v>11</v>
      </c>
      <c r="C618" s="18">
        <v>608</v>
      </c>
      <c r="D618" s="18">
        <v>19</v>
      </c>
      <c r="E618" s="19">
        <v>30.5</v>
      </c>
      <c r="F618" s="19">
        <f t="shared" si="131"/>
        <v>8.4722222222222214</v>
      </c>
      <c r="G618" s="15">
        <f t="shared" si="129"/>
        <v>1.2916666666666663</v>
      </c>
      <c r="H618" s="15">
        <f t="shared" si="130"/>
        <v>4.6499999999999986</v>
      </c>
      <c r="I618" s="11">
        <f>IF(G618&lt;0,(G618-'Coast Down Run'!H613)*-1,)</f>
        <v>0</v>
      </c>
      <c r="K618" s="11">
        <f t="shared" si="123"/>
        <v>3085.7916666666656</v>
      </c>
      <c r="L618" s="11">
        <f t="shared" si="122"/>
        <v>280.94639999999998</v>
      </c>
      <c r="M618" s="11">
        <f t="shared" si="124"/>
        <v>76.61670292151652</v>
      </c>
      <c r="N618" s="11">
        <f t="shared" si="125"/>
        <v>3443.3547695881821</v>
      </c>
      <c r="O618" s="11">
        <f t="shared" si="126"/>
        <v>29172.866797899875</v>
      </c>
      <c r="P618" s="11">
        <f t="shared" si="127"/>
        <v>29.172866797899875</v>
      </c>
      <c r="Q618" s="11">
        <f t="shared" si="121"/>
        <v>2276.7740193817408</v>
      </c>
      <c r="R618" s="11">
        <f t="shared" si="120"/>
        <v>-998.49869439298959</v>
      </c>
      <c r="S618" s="11">
        <f t="shared" si="118"/>
        <v>0</v>
      </c>
      <c r="T618" s="11">
        <f t="shared" si="119"/>
        <v>0</v>
      </c>
    </row>
    <row r="619" spans="2:20" x14ac:dyDescent="0.2">
      <c r="B619" s="18" t="s">
        <v>11</v>
      </c>
      <c r="C619" s="18">
        <v>609</v>
      </c>
      <c r="D619" s="18">
        <v>20</v>
      </c>
      <c r="E619" s="19">
        <v>34.799999999999997</v>
      </c>
      <c r="F619" s="19">
        <f t="shared" si="131"/>
        <v>9.6666666666666661</v>
      </c>
      <c r="G619" s="15">
        <f t="shared" si="129"/>
        <v>1.1527777777777775</v>
      </c>
      <c r="H619" s="15">
        <f t="shared" si="130"/>
        <v>4.1499999999999986</v>
      </c>
      <c r="I619" s="11">
        <f>IF(G619&lt;0,(G619-'Coast Down Run'!H614)*-1,)</f>
        <v>0</v>
      </c>
      <c r="K619" s="11">
        <f t="shared" si="123"/>
        <v>2753.9861111111104</v>
      </c>
      <c r="L619" s="11">
        <f t="shared" si="122"/>
        <v>280.94639999999998</v>
      </c>
      <c r="M619" s="11">
        <f t="shared" si="124"/>
        <v>99.742963618461033</v>
      </c>
      <c r="N619" s="11">
        <f t="shared" si="125"/>
        <v>3134.6754747295713</v>
      </c>
      <c r="O619" s="11">
        <f t="shared" si="126"/>
        <v>30301.862922385855</v>
      </c>
      <c r="P619" s="11">
        <f t="shared" si="127"/>
        <v>30.301862922385855</v>
      </c>
      <c r="Q619" s="11">
        <f t="shared" si="121"/>
        <v>2307.0758823041265</v>
      </c>
      <c r="R619" s="11">
        <f t="shared" si="120"/>
        <v>-998.49869439298959</v>
      </c>
      <c r="S619" s="11">
        <f t="shared" si="118"/>
        <v>0</v>
      </c>
      <c r="T619" s="11">
        <f t="shared" si="119"/>
        <v>0</v>
      </c>
    </row>
    <row r="620" spans="2:20" x14ac:dyDescent="0.2">
      <c r="B620" s="18" t="s">
        <v>11</v>
      </c>
      <c r="C620" s="18">
        <v>610</v>
      </c>
      <c r="D620" s="18">
        <v>21</v>
      </c>
      <c r="E620" s="19">
        <v>38.799999999999997</v>
      </c>
      <c r="F620" s="19">
        <f t="shared" si="131"/>
        <v>10.777777777777777</v>
      </c>
      <c r="G620" s="15">
        <f t="shared" si="129"/>
        <v>1.1250000000000002</v>
      </c>
      <c r="H620" s="15">
        <f t="shared" si="130"/>
        <v>4.0500000000000007</v>
      </c>
      <c r="I620" s="11">
        <f>IF(G620&lt;0,(G620-'Coast Down Run'!H615)*-1,)</f>
        <v>0</v>
      </c>
      <c r="K620" s="11">
        <f t="shared" si="123"/>
        <v>2687.6250000000005</v>
      </c>
      <c r="L620" s="11">
        <f t="shared" si="122"/>
        <v>280.94639999999998</v>
      </c>
      <c r="M620" s="11">
        <f t="shared" si="124"/>
        <v>123.99016312407186</v>
      </c>
      <c r="N620" s="11">
        <f t="shared" si="125"/>
        <v>3092.5615631240721</v>
      </c>
      <c r="O620" s="11">
        <f t="shared" si="126"/>
        <v>33330.941291448333</v>
      </c>
      <c r="P620" s="11">
        <f t="shared" si="127"/>
        <v>33.330941291448333</v>
      </c>
      <c r="Q620" s="11">
        <f t="shared" si="121"/>
        <v>2340.4068235955747</v>
      </c>
      <c r="R620" s="11">
        <f t="shared" si="120"/>
        <v>-998.49869439298959</v>
      </c>
      <c r="S620" s="11">
        <f t="shared" si="118"/>
        <v>0</v>
      </c>
      <c r="T620" s="11">
        <f t="shared" si="119"/>
        <v>0</v>
      </c>
    </row>
    <row r="621" spans="2:20" x14ac:dyDescent="0.2">
      <c r="B621" s="18" t="s">
        <v>11</v>
      </c>
      <c r="C621" s="18">
        <v>611</v>
      </c>
      <c r="D621" s="18">
        <v>22</v>
      </c>
      <c r="E621" s="19">
        <v>42.9</v>
      </c>
      <c r="F621" s="19">
        <f t="shared" si="131"/>
        <v>11.916666666666666</v>
      </c>
      <c r="G621" s="15">
        <f t="shared" si="129"/>
        <v>1.0555555555555558</v>
      </c>
      <c r="H621" s="15">
        <f t="shared" si="130"/>
        <v>3.8000000000000007</v>
      </c>
      <c r="I621" s="11">
        <f>IF(G621&lt;0,(G621-'Coast Down Run'!H616)*-1,)</f>
        <v>0</v>
      </c>
      <c r="K621" s="11">
        <f t="shared" si="123"/>
        <v>2521.7222222222226</v>
      </c>
      <c r="L621" s="11">
        <f t="shared" si="122"/>
        <v>280.94639999999998</v>
      </c>
      <c r="M621" s="11">
        <f t="shared" si="124"/>
        <v>151.57876508872693</v>
      </c>
      <c r="N621" s="11">
        <f t="shared" si="125"/>
        <v>2954.2473873109493</v>
      </c>
      <c r="O621" s="11">
        <f t="shared" si="126"/>
        <v>35204.781365455477</v>
      </c>
      <c r="P621" s="11">
        <f t="shared" si="127"/>
        <v>35.204781365455474</v>
      </c>
      <c r="Q621" s="11">
        <f t="shared" si="121"/>
        <v>2375.61160496103</v>
      </c>
      <c r="R621" s="11">
        <f t="shared" si="120"/>
        <v>-998.49869439298959</v>
      </c>
      <c r="S621" s="11">
        <f t="shared" si="118"/>
        <v>0</v>
      </c>
      <c r="T621" s="11">
        <f t="shared" si="119"/>
        <v>0</v>
      </c>
    </row>
    <row r="622" spans="2:20" x14ac:dyDescent="0.2">
      <c r="B622" s="18" t="s">
        <v>11</v>
      </c>
      <c r="C622" s="18">
        <v>612</v>
      </c>
      <c r="D622" s="18">
        <v>23</v>
      </c>
      <c r="E622" s="19">
        <v>46.4</v>
      </c>
      <c r="F622" s="19">
        <f t="shared" si="131"/>
        <v>12.888888888888888</v>
      </c>
      <c r="G622" s="15">
        <f t="shared" si="129"/>
        <v>0.74999999999999978</v>
      </c>
      <c r="H622" s="15">
        <f t="shared" si="130"/>
        <v>2.6999999999999993</v>
      </c>
      <c r="I622" s="11">
        <f>IF(G622&lt;0,(G622-'Coast Down Run'!H617)*-1,)</f>
        <v>0</v>
      </c>
      <c r="K622" s="11">
        <f t="shared" si="123"/>
        <v>1791.7499999999995</v>
      </c>
      <c r="L622" s="11">
        <f t="shared" si="122"/>
        <v>280.94639999999998</v>
      </c>
      <c r="M622" s="11">
        <f t="shared" si="124"/>
        <v>177.32082421059735</v>
      </c>
      <c r="N622" s="11">
        <f t="shared" si="125"/>
        <v>2250.0172242105969</v>
      </c>
      <c r="O622" s="11">
        <f t="shared" si="126"/>
        <v>29000.222000936577</v>
      </c>
      <c r="P622" s="11">
        <f t="shared" si="127"/>
        <v>29.000222000936578</v>
      </c>
      <c r="Q622" s="11">
        <f t="shared" si="121"/>
        <v>2404.6118269619665</v>
      </c>
      <c r="R622" s="11">
        <f t="shared" si="120"/>
        <v>-998.49869439298959</v>
      </c>
      <c r="S622" s="11">
        <f t="shared" si="118"/>
        <v>0</v>
      </c>
      <c r="T622" s="11">
        <f t="shared" si="119"/>
        <v>0</v>
      </c>
    </row>
    <row r="623" spans="2:20" x14ac:dyDescent="0.2">
      <c r="B623" s="18" t="s">
        <v>11</v>
      </c>
      <c r="C623" s="18">
        <v>613</v>
      </c>
      <c r="D623" s="18">
        <v>24</v>
      </c>
      <c r="E623" s="19">
        <v>48.3</v>
      </c>
      <c r="F623" s="19">
        <f t="shared" si="131"/>
        <v>13.416666666666666</v>
      </c>
      <c r="G623" s="15">
        <f t="shared" si="129"/>
        <v>0.31944444444444503</v>
      </c>
      <c r="H623" s="15">
        <f t="shared" si="130"/>
        <v>1.1500000000000021</v>
      </c>
      <c r="I623" s="11">
        <f>IF(G623&lt;0,(G623-'Coast Down Run'!H618)*-1,)</f>
        <v>0</v>
      </c>
      <c r="K623" s="11">
        <f t="shared" si="123"/>
        <v>763.15277777777919</v>
      </c>
      <c r="L623" s="11">
        <f t="shared" si="122"/>
        <v>280.94639999999998</v>
      </c>
      <c r="M623" s="11">
        <f t="shared" si="124"/>
        <v>192.14011295735199</v>
      </c>
      <c r="N623" s="11">
        <f t="shared" si="125"/>
        <v>1236.2392907351311</v>
      </c>
      <c r="O623" s="11">
        <f t="shared" si="126"/>
        <v>16586.210484029674</v>
      </c>
      <c r="P623" s="11">
        <f t="shared" si="127"/>
        <v>16.586210484029674</v>
      </c>
      <c r="Q623" s="11">
        <f t="shared" si="121"/>
        <v>2421.1980374459963</v>
      </c>
      <c r="R623" s="11">
        <f t="shared" si="120"/>
        <v>-998.49869439298959</v>
      </c>
      <c r="S623" s="11">
        <f t="shared" si="118"/>
        <v>0</v>
      </c>
      <c r="T623" s="11">
        <f t="shared" si="119"/>
        <v>0</v>
      </c>
    </row>
    <row r="624" spans="2:20" x14ac:dyDescent="0.2">
      <c r="B624" s="18" t="s">
        <v>11</v>
      </c>
      <c r="C624" s="18">
        <v>614</v>
      </c>
      <c r="D624" s="18">
        <v>25</v>
      </c>
      <c r="E624" s="19">
        <v>48.7</v>
      </c>
      <c r="F624" s="19">
        <f t="shared" si="131"/>
        <v>13.527777777777779</v>
      </c>
      <c r="G624" s="15">
        <f t="shared" si="129"/>
        <v>2.7777777777778172E-2</v>
      </c>
      <c r="H624" s="15">
        <f t="shared" si="130"/>
        <v>0.10000000000000142</v>
      </c>
      <c r="I624" s="11">
        <f>IF(G624&lt;0,(G624-'Coast Down Run'!H619)*-1,)</f>
        <v>0</v>
      </c>
      <c r="K624" s="11">
        <f t="shared" si="123"/>
        <v>66.361111111112052</v>
      </c>
      <c r="L624" s="11">
        <f t="shared" si="122"/>
        <v>280.94639999999998</v>
      </c>
      <c r="M624" s="11">
        <f t="shared" si="124"/>
        <v>195.33573571828171</v>
      </c>
      <c r="N624" s="11">
        <f t="shared" si="125"/>
        <v>542.64324682939377</v>
      </c>
      <c r="O624" s="11">
        <f t="shared" si="126"/>
        <v>7340.7572557198555</v>
      </c>
      <c r="P624" s="11">
        <f t="shared" si="127"/>
        <v>7.3407572557198559</v>
      </c>
      <c r="Q624" s="11">
        <f t="shared" si="121"/>
        <v>2428.5387947017161</v>
      </c>
      <c r="R624" s="11">
        <f t="shared" si="120"/>
        <v>-998.49869439298959</v>
      </c>
      <c r="S624" s="11">
        <f t="shared" si="118"/>
        <v>0</v>
      </c>
      <c r="T624" s="11">
        <f t="shared" si="119"/>
        <v>0</v>
      </c>
    </row>
    <row r="625" spans="2:20" x14ac:dyDescent="0.2">
      <c r="B625" s="18" t="s">
        <v>11</v>
      </c>
      <c r="C625" s="18">
        <v>615</v>
      </c>
      <c r="D625" s="18">
        <v>26</v>
      </c>
      <c r="E625" s="19">
        <v>48.5</v>
      </c>
      <c r="F625" s="19">
        <f t="shared" si="131"/>
        <v>13.472222222222221</v>
      </c>
      <c r="G625" s="15">
        <f t="shared" si="129"/>
        <v>-4.1666666666667261E-2</v>
      </c>
      <c r="H625" s="15">
        <f t="shared" si="130"/>
        <v>-0.15000000000000213</v>
      </c>
      <c r="I625" s="11">
        <f>IF(G625&lt;0,(G625-'Coast Down Run'!H620)*-1,)</f>
        <v>4.1666666666667261E-2</v>
      </c>
      <c r="K625" s="11">
        <f t="shared" si="123"/>
        <v>-99.541666666668092</v>
      </c>
      <c r="L625" s="11">
        <f t="shared" si="122"/>
        <v>280.94639999999998</v>
      </c>
      <c r="M625" s="11">
        <f t="shared" si="124"/>
        <v>193.73462988136228</v>
      </c>
      <c r="N625" s="11">
        <f t="shared" si="125"/>
        <v>375.13936321469419</v>
      </c>
      <c r="O625" s="11">
        <f t="shared" si="126"/>
        <v>5053.9608655312968</v>
      </c>
      <c r="P625" s="11">
        <f t="shared" si="127"/>
        <v>5.0539608655312964</v>
      </c>
      <c r="Q625" s="11">
        <f t="shared" si="121"/>
        <v>2433.5927555672474</v>
      </c>
      <c r="R625" s="11">
        <f t="shared" si="120"/>
        <v>-998.49869439298959</v>
      </c>
      <c r="S625" s="11">
        <f t="shared" ref="S625:S688" si="132">IF(P625&lt;0,P625*-1,)</f>
        <v>0</v>
      </c>
      <c r="T625" s="11">
        <f t="shared" ref="T625:T688" si="133">IF(S625&gt;0,T624+((S625+S626)/2*(C626-C625)),0)</f>
        <v>0</v>
      </c>
    </row>
    <row r="626" spans="2:20" x14ac:dyDescent="0.2">
      <c r="B626" s="18" t="s">
        <v>11</v>
      </c>
      <c r="C626" s="18">
        <v>616</v>
      </c>
      <c r="D626" s="18">
        <v>27</v>
      </c>
      <c r="E626" s="19">
        <v>48.4</v>
      </c>
      <c r="F626" s="19">
        <f t="shared" si="131"/>
        <v>13.444444444444443</v>
      </c>
      <c r="G626" s="15">
        <f t="shared" si="129"/>
        <v>-4.1666666666666269E-2</v>
      </c>
      <c r="H626" s="15">
        <f t="shared" si="130"/>
        <v>-0.14999999999999858</v>
      </c>
      <c r="I626" s="11">
        <f>IF(G626&lt;0,(G626-'Coast Down Run'!H621)*-1,)</f>
        <v>4.1666666666666269E-2</v>
      </c>
      <c r="K626" s="11">
        <f t="shared" si="123"/>
        <v>-99.541666666665719</v>
      </c>
      <c r="L626" s="11">
        <f t="shared" si="122"/>
        <v>280.94639999999998</v>
      </c>
      <c r="M626" s="11">
        <f t="shared" si="124"/>
        <v>192.93654780524346</v>
      </c>
      <c r="N626" s="11">
        <f t="shared" si="125"/>
        <v>374.34128113857776</v>
      </c>
      <c r="O626" s="11">
        <f t="shared" si="126"/>
        <v>5032.8105575297668</v>
      </c>
      <c r="P626" s="11">
        <f t="shared" si="127"/>
        <v>5.0328105575297668</v>
      </c>
      <c r="Q626" s="11">
        <f t="shared" si="121"/>
        <v>2438.6255661247774</v>
      </c>
      <c r="R626" s="11">
        <f t="shared" si="120"/>
        <v>-998.49869439298959</v>
      </c>
      <c r="S626" s="11">
        <f t="shared" si="132"/>
        <v>0</v>
      </c>
      <c r="T626" s="11">
        <f t="shared" si="133"/>
        <v>0</v>
      </c>
    </row>
    <row r="627" spans="2:20" x14ac:dyDescent="0.2">
      <c r="B627" s="18" t="s">
        <v>11</v>
      </c>
      <c r="C627" s="18">
        <v>617</v>
      </c>
      <c r="D627" s="18">
        <v>28</v>
      </c>
      <c r="E627" s="19">
        <v>48.2</v>
      </c>
      <c r="F627" s="19">
        <f t="shared" si="131"/>
        <v>13.388888888888889</v>
      </c>
      <c r="G627" s="15">
        <f t="shared" si="129"/>
        <v>-8.3333333333333523E-2</v>
      </c>
      <c r="H627" s="15">
        <f t="shared" si="130"/>
        <v>-0.30000000000000071</v>
      </c>
      <c r="I627" s="11">
        <f>IF(G627&lt;0,(G627-'Coast Down Run'!H622)*-1,)</f>
        <v>8.3333333333333523E-2</v>
      </c>
      <c r="K627" s="11">
        <f t="shared" si="123"/>
        <v>-199.0833333333338</v>
      </c>
      <c r="L627" s="11">
        <f t="shared" si="122"/>
        <v>280.94639999999998</v>
      </c>
      <c r="M627" s="11">
        <f t="shared" si="124"/>
        <v>191.34532533768783</v>
      </c>
      <c r="N627" s="11">
        <f t="shared" si="125"/>
        <v>273.20839200435398</v>
      </c>
      <c r="O627" s="11">
        <f t="shared" si="126"/>
        <v>3657.9568040582949</v>
      </c>
      <c r="P627" s="11">
        <f t="shared" si="127"/>
        <v>3.657956804058295</v>
      </c>
      <c r="Q627" s="11">
        <f t="shared" si="121"/>
        <v>2442.2835229288357</v>
      </c>
      <c r="R627" s="11">
        <f t="shared" si="120"/>
        <v>-998.49869439298959</v>
      </c>
      <c r="S627" s="11">
        <f t="shared" si="132"/>
        <v>0</v>
      </c>
      <c r="T627" s="11">
        <f t="shared" si="133"/>
        <v>0</v>
      </c>
    </row>
    <row r="628" spans="2:20" x14ac:dyDescent="0.2">
      <c r="B628" s="18" t="s">
        <v>11</v>
      </c>
      <c r="C628" s="18">
        <v>618</v>
      </c>
      <c r="D628" s="18">
        <v>29</v>
      </c>
      <c r="E628" s="19">
        <v>47.8</v>
      </c>
      <c r="F628" s="19">
        <f t="shared" si="131"/>
        <v>13.277777777777777</v>
      </c>
      <c r="G628" s="15">
        <f t="shared" si="129"/>
        <v>-0.16666666666666705</v>
      </c>
      <c r="H628" s="15">
        <f t="shared" si="130"/>
        <v>-0.60000000000000142</v>
      </c>
      <c r="I628" s="11">
        <f>IF(G628&lt;0,(G628-'Coast Down Run'!H623)*-1,)</f>
        <v>0.16666666666666705</v>
      </c>
      <c r="K628" s="11">
        <f t="shared" si="123"/>
        <v>-398.1666666666676</v>
      </c>
      <c r="L628" s="11">
        <f t="shared" si="122"/>
        <v>280.94639999999998</v>
      </c>
      <c r="M628" s="11">
        <f t="shared" si="124"/>
        <v>188.18264714130376</v>
      </c>
      <c r="N628" s="11">
        <f t="shared" si="125"/>
        <v>70.962380474636149</v>
      </c>
      <c r="O628" s="11">
        <f t="shared" si="126"/>
        <v>942.22271852433551</v>
      </c>
      <c r="P628" s="11">
        <f t="shared" si="127"/>
        <v>0.94222271852433548</v>
      </c>
      <c r="Q628" s="11">
        <f t="shared" si="121"/>
        <v>2443.2257456473599</v>
      </c>
      <c r="R628" s="11">
        <f t="shared" si="120"/>
        <v>-998.49869439298959</v>
      </c>
      <c r="S628" s="11">
        <f t="shared" si="132"/>
        <v>0</v>
      </c>
      <c r="T628" s="11">
        <f t="shared" si="133"/>
        <v>0</v>
      </c>
    </row>
    <row r="629" spans="2:20" x14ac:dyDescent="0.2">
      <c r="B629" s="18" t="s">
        <v>11</v>
      </c>
      <c r="C629" s="18">
        <v>619</v>
      </c>
      <c r="D629" s="18">
        <v>30</v>
      </c>
      <c r="E629" s="19">
        <v>47</v>
      </c>
      <c r="F629" s="19">
        <f t="shared" si="131"/>
        <v>13.055555555555555</v>
      </c>
      <c r="G629" s="15">
        <f t="shared" si="129"/>
        <v>-0.26388888888888867</v>
      </c>
      <c r="H629" s="15">
        <f t="shared" si="130"/>
        <v>-0.94999999999999929</v>
      </c>
      <c r="I629" s="11">
        <f>IF(G629&lt;0,(G629-'Coast Down Run'!H624)*-1,)</f>
        <v>0.26388888888888867</v>
      </c>
      <c r="K629" s="11">
        <f t="shared" si="123"/>
        <v>-630.43055555555509</v>
      </c>
      <c r="L629" s="11">
        <f t="shared" si="122"/>
        <v>280.94639999999998</v>
      </c>
      <c r="M629" s="11">
        <f t="shared" si="124"/>
        <v>181.93635770344534</v>
      </c>
      <c r="N629" s="11">
        <f t="shared" si="125"/>
        <v>-167.54779785210977</v>
      </c>
      <c r="O629" s="11">
        <f t="shared" si="126"/>
        <v>-2187.4295830692108</v>
      </c>
      <c r="P629" s="11">
        <f t="shared" si="127"/>
        <v>-2.187429583069211</v>
      </c>
      <c r="Q629" s="11">
        <f t="shared" si="121"/>
        <v>2443.2257456473599</v>
      </c>
      <c r="R629" s="11">
        <f t="shared" si="120"/>
        <v>-1000.6861239760588</v>
      </c>
      <c r="S629" s="11">
        <f t="shared" si="132"/>
        <v>2.187429583069211</v>
      </c>
      <c r="T629" s="11">
        <f t="shared" si="133"/>
        <v>2.6385393541742088</v>
      </c>
    </row>
    <row r="630" spans="2:20" x14ac:dyDescent="0.2">
      <c r="B630" s="18" t="s">
        <v>11</v>
      </c>
      <c r="C630" s="18">
        <v>620</v>
      </c>
      <c r="D630" s="18">
        <v>31</v>
      </c>
      <c r="E630" s="19">
        <v>45.9</v>
      </c>
      <c r="F630" s="19">
        <f t="shared" si="131"/>
        <v>12.75</v>
      </c>
      <c r="G630" s="15">
        <f t="shared" si="129"/>
        <v>-0.29166666666666685</v>
      </c>
      <c r="H630" s="15">
        <f t="shared" si="130"/>
        <v>-1.0500000000000007</v>
      </c>
      <c r="I630" s="11">
        <f>IF(G630&lt;0,(G630-'Coast Down Run'!H625)*-1,)</f>
        <v>0.29166666666666685</v>
      </c>
      <c r="K630" s="11">
        <f t="shared" si="123"/>
        <v>-696.79166666666708</v>
      </c>
      <c r="L630" s="11">
        <f t="shared" si="122"/>
        <v>280.94639999999998</v>
      </c>
      <c r="M630" s="11">
        <f t="shared" si="124"/>
        <v>173.51984507614108</v>
      </c>
      <c r="N630" s="11">
        <f t="shared" si="125"/>
        <v>-242.32542159052602</v>
      </c>
      <c r="O630" s="11">
        <f t="shared" si="126"/>
        <v>-3089.6491252792066</v>
      </c>
      <c r="P630" s="11">
        <f t="shared" si="127"/>
        <v>-3.0896491252792067</v>
      </c>
      <c r="Q630" s="11">
        <f t="shared" si="121"/>
        <v>2443.2257456473599</v>
      </c>
      <c r="R630" s="11">
        <f t="shared" si="120"/>
        <v>-1003.7757731013379</v>
      </c>
      <c r="S630" s="11">
        <f t="shared" si="132"/>
        <v>3.0896491252792067</v>
      </c>
      <c r="T630" s="11">
        <f t="shared" si="133"/>
        <v>4.4996626179203032</v>
      </c>
    </row>
    <row r="631" spans="2:20" x14ac:dyDescent="0.2">
      <c r="B631" s="18" t="s">
        <v>11</v>
      </c>
      <c r="C631" s="18">
        <v>621</v>
      </c>
      <c r="D631" s="18">
        <v>32</v>
      </c>
      <c r="E631" s="19">
        <v>44.9</v>
      </c>
      <c r="F631" s="19">
        <f t="shared" si="131"/>
        <v>12.472222222222221</v>
      </c>
      <c r="G631" s="15">
        <f t="shared" si="129"/>
        <v>-0.20833333333333331</v>
      </c>
      <c r="H631" s="15">
        <f t="shared" si="130"/>
        <v>-0.75</v>
      </c>
      <c r="I631" s="11">
        <f>IF(G631&lt;0,(G631-'Coast Down Run'!H626)*-1,)</f>
        <v>0.20833333333333331</v>
      </c>
      <c r="K631" s="11">
        <f t="shared" si="123"/>
        <v>-497.70833333333331</v>
      </c>
      <c r="L631" s="11">
        <f t="shared" si="122"/>
        <v>280.94639999999998</v>
      </c>
      <c r="M631" s="11">
        <f t="shared" si="124"/>
        <v>166.04142892427467</v>
      </c>
      <c r="N631" s="11">
        <f t="shared" si="125"/>
        <v>-50.720504409058663</v>
      </c>
      <c r="O631" s="11">
        <f t="shared" si="126"/>
        <v>-632.59740221298159</v>
      </c>
      <c r="P631" s="11">
        <f t="shared" si="127"/>
        <v>-0.63259740221298155</v>
      </c>
      <c r="Q631" s="11">
        <f t="shared" si="121"/>
        <v>2443.2257456473599</v>
      </c>
      <c r="R631" s="11">
        <f t="shared" si="120"/>
        <v>-1004.4083705035509</v>
      </c>
      <c r="S631" s="11">
        <f t="shared" si="132"/>
        <v>0.63259740221298155</v>
      </c>
      <c r="T631" s="11">
        <f t="shared" si="133"/>
        <v>4.815961319026794</v>
      </c>
    </row>
    <row r="632" spans="2:20" x14ac:dyDescent="0.2">
      <c r="B632" s="18" t="s">
        <v>11</v>
      </c>
      <c r="C632" s="18">
        <v>622</v>
      </c>
      <c r="D632" s="18">
        <v>33</v>
      </c>
      <c r="E632" s="19">
        <v>44.4</v>
      </c>
      <c r="F632" s="19">
        <f t="shared" si="131"/>
        <v>12.333333333333332</v>
      </c>
      <c r="G632" s="15">
        <f t="shared" si="129"/>
        <v>-8.3333333333333523E-2</v>
      </c>
      <c r="H632" s="15">
        <f t="shared" si="130"/>
        <v>-0.30000000000000071</v>
      </c>
      <c r="I632" s="11">
        <f>IF(G632&lt;0,(G632-'Coast Down Run'!H627)*-1,)</f>
        <v>8.3333333333333523E-2</v>
      </c>
      <c r="K632" s="11">
        <f t="shared" si="123"/>
        <v>-199.0833333333338</v>
      </c>
      <c r="L632" s="11">
        <f t="shared" si="122"/>
        <v>280.94639999999998</v>
      </c>
      <c r="M632" s="11">
        <f t="shared" si="124"/>
        <v>162.36399190686461</v>
      </c>
      <c r="N632" s="11">
        <f t="shared" si="125"/>
        <v>244.2270585735308</v>
      </c>
      <c r="O632" s="11">
        <f t="shared" si="126"/>
        <v>3012.1337224068798</v>
      </c>
      <c r="P632" s="11">
        <f t="shared" si="127"/>
        <v>3.0121337224068796</v>
      </c>
      <c r="Q632" s="11">
        <f t="shared" si="121"/>
        <v>2446.2378793697667</v>
      </c>
      <c r="R632" s="11">
        <f t="shared" si="120"/>
        <v>-1004.4083705035509</v>
      </c>
      <c r="S632" s="11">
        <f t="shared" si="132"/>
        <v>0</v>
      </c>
      <c r="T632" s="11">
        <f t="shared" si="133"/>
        <v>0</v>
      </c>
    </row>
    <row r="633" spans="2:20" x14ac:dyDescent="0.2">
      <c r="B633" s="18" t="s">
        <v>11</v>
      </c>
      <c r="C633" s="18">
        <v>623</v>
      </c>
      <c r="D633" s="18">
        <v>34</v>
      </c>
      <c r="E633" s="19">
        <v>44.3</v>
      </c>
      <c r="F633" s="19">
        <f t="shared" si="131"/>
        <v>12.305555555555554</v>
      </c>
      <c r="G633" s="15">
        <f t="shared" si="129"/>
        <v>1.3888888888889086E-2</v>
      </c>
      <c r="H633" s="15">
        <f t="shared" si="130"/>
        <v>5.0000000000000711E-2</v>
      </c>
      <c r="I633" s="11">
        <f>IF(G633&lt;0,(G633-'Coast Down Run'!H628)*-1,)</f>
        <v>0</v>
      </c>
      <c r="K633" s="11">
        <f t="shared" si="123"/>
        <v>33.180555555556026</v>
      </c>
      <c r="L633" s="11">
        <f t="shared" si="122"/>
        <v>280.94639999999998</v>
      </c>
      <c r="M633" s="11">
        <f t="shared" si="124"/>
        <v>161.63344618806443</v>
      </c>
      <c r="N633" s="11">
        <f t="shared" si="125"/>
        <v>475.76040174362049</v>
      </c>
      <c r="O633" s="11">
        <f t="shared" si="126"/>
        <v>5854.4960547895516</v>
      </c>
      <c r="P633" s="11">
        <f t="shared" si="127"/>
        <v>5.8544960547895517</v>
      </c>
      <c r="Q633" s="11">
        <f t="shared" si="121"/>
        <v>2452.0923754245564</v>
      </c>
      <c r="R633" s="11">
        <f t="shared" si="120"/>
        <v>-1004.4083705035509</v>
      </c>
      <c r="S633" s="11">
        <f t="shared" si="132"/>
        <v>0</v>
      </c>
      <c r="T633" s="11">
        <f t="shared" si="133"/>
        <v>0</v>
      </c>
    </row>
    <row r="634" spans="2:20" x14ac:dyDescent="0.2">
      <c r="B634" s="18" t="s">
        <v>11</v>
      </c>
      <c r="C634" s="18">
        <v>624</v>
      </c>
      <c r="D634" s="18">
        <v>35</v>
      </c>
      <c r="E634" s="19">
        <v>44.5</v>
      </c>
      <c r="F634" s="19">
        <f t="shared" si="131"/>
        <v>12.361111111111111</v>
      </c>
      <c r="G634" s="15">
        <f t="shared" si="129"/>
        <v>0.1111111111111117</v>
      </c>
      <c r="H634" s="15">
        <f t="shared" si="130"/>
        <v>0.40000000000000213</v>
      </c>
      <c r="I634" s="11">
        <f>IF(G634&lt;0,(G634-'Coast Down Run'!H629)*-1,)</f>
        <v>0</v>
      </c>
      <c r="K634" s="11">
        <f t="shared" si="123"/>
        <v>265.44444444444588</v>
      </c>
      <c r="L634" s="11">
        <f t="shared" si="122"/>
        <v>280.94639999999998</v>
      </c>
      <c r="M634" s="11">
        <f t="shared" si="124"/>
        <v>163.09618485389208</v>
      </c>
      <c r="N634" s="11">
        <f t="shared" si="125"/>
        <v>709.48702929833792</v>
      </c>
      <c r="O634" s="11">
        <f t="shared" si="126"/>
        <v>8770.0480010488991</v>
      </c>
      <c r="P634" s="11">
        <f t="shared" si="127"/>
        <v>8.7700480010488988</v>
      </c>
      <c r="Q634" s="11">
        <f t="shared" si="121"/>
        <v>2460.8624234256054</v>
      </c>
      <c r="R634" s="11">
        <f t="shared" si="120"/>
        <v>-1004.4083705035509</v>
      </c>
      <c r="S634" s="11">
        <f t="shared" si="132"/>
        <v>0</v>
      </c>
      <c r="T634" s="11">
        <f t="shared" si="133"/>
        <v>0</v>
      </c>
    </row>
    <row r="635" spans="2:20" x14ac:dyDescent="0.2">
      <c r="B635" s="18" t="s">
        <v>11</v>
      </c>
      <c r="C635" s="18">
        <v>625</v>
      </c>
      <c r="D635" s="18">
        <v>36</v>
      </c>
      <c r="E635" s="19">
        <v>45.1</v>
      </c>
      <c r="F635" s="19">
        <f t="shared" si="131"/>
        <v>12.527777777777779</v>
      </c>
      <c r="G635" s="15">
        <f t="shared" si="129"/>
        <v>0.16666666666666705</v>
      </c>
      <c r="H635" s="15">
        <f t="shared" si="130"/>
        <v>0.60000000000000142</v>
      </c>
      <c r="I635" s="11">
        <f>IF(G635&lt;0,(G635-'Coast Down Run'!H630)*-1,)</f>
        <v>0</v>
      </c>
      <c r="K635" s="11">
        <f t="shared" si="123"/>
        <v>398.1666666666676</v>
      </c>
      <c r="L635" s="11">
        <f t="shared" si="122"/>
        <v>280.94639999999998</v>
      </c>
      <c r="M635" s="11">
        <f t="shared" si="124"/>
        <v>167.52393432882974</v>
      </c>
      <c r="N635" s="11">
        <f t="shared" si="125"/>
        <v>846.63700099549737</v>
      </c>
      <c r="O635" s="11">
        <f t="shared" si="126"/>
        <v>10606.480206915816</v>
      </c>
      <c r="P635" s="11">
        <f t="shared" si="127"/>
        <v>10.606480206915816</v>
      </c>
      <c r="Q635" s="11">
        <f t="shared" si="121"/>
        <v>2471.4689036325212</v>
      </c>
      <c r="R635" s="11">
        <f t="shared" si="120"/>
        <v>-1004.4083705035509</v>
      </c>
      <c r="S635" s="11">
        <f t="shared" si="132"/>
        <v>0</v>
      </c>
      <c r="T635" s="11">
        <f t="shared" si="133"/>
        <v>0</v>
      </c>
    </row>
    <row r="636" spans="2:20" x14ac:dyDescent="0.2">
      <c r="B636" s="18" t="s">
        <v>11</v>
      </c>
      <c r="C636" s="18">
        <v>626</v>
      </c>
      <c r="D636" s="18">
        <v>37</v>
      </c>
      <c r="E636" s="19">
        <v>45.7</v>
      </c>
      <c r="F636" s="19">
        <f t="shared" si="131"/>
        <v>12.694444444444445</v>
      </c>
      <c r="G636" s="15">
        <f t="shared" si="129"/>
        <v>0.12499999999999981</v>
      </c>
      <c r="H636" s="15">
        <f t="shared" si="130"/>
        <v>0.44999999999999929</v>
      </c>
      <c r="I636" s="11">
        <f>IF(G636&lt;0,(G636-'Coast Down Run'!H631)*-1,)</f>
        <v>0</v>
      </c>
      <c r="K636" s="11">
        <f t="shared" si="123"/>
        <v>298.62499999999955</v>
      </c>
      <c r="L636" s="11">
        <f t="shared" si="122"/>
        <v>280.94639999999998</v>
      </c>
      <c r="M636" s="11">
        <f t="shared" si="124"/>
        <v>172.01098401994957</v>
      </c>
      <c r="N636" s="11">
        <f t="shared" si="125"/>
        <v>751.58238401994913</v>
      </c>
      <c r="O636" s="11">
        <f t="shared" si="126"/>
        <v>9540.9208193643535</v>
      </c>
      <c r="P636" s="11">
        <f t="shared" si="127"/>
        <v>9.540920819364354</v>
      </c>
      <c r="Q636" s="11">
        <f t="shared" si="121"/>
        <v>2481.0098244518854</v>
      </c>
      <c r="R636" s="11">
        <f t="shared" ref="R636:R699" si="134">IF(P636&lt;0,R635+P636,R635)</f>
        <v>-1004.4083705035509</v>
      </c>
      <c r="S636" s="11">
        <f t="shared" si="132"/>
        <v>0</v>
      </c>
      <c r="T636" s="11">
        <f t="shared" si="133"/>
        <v>0</v>
      </c>
    </row>
    <row r="637" spans="2:20" x14ac:dyDescent="0.2">
      <c r="B637" s="18" t="s">
        <v>11</v>
      </c>
      <c r="C637" s="18">
        <v>627</v>
      </c>
      <c r="D637" s="18">
        <v>38</v>
      </c>
      <c r="E637" s="19">
        <v>46</v>
      </c>
      <c r="F637" s="19">
        <f t="shared" si="131"/>
        <v>12.777777777777777</v>
      </c>
      <c r="G637" s="15">
        <f t="shared" si="129"/>
        <v>4.1666666666666269E-2</v>
      </c>
      <c r="H637" s="15">
        <f t="shared" si="130"/>
        <v>0.14999999999999858</v>
      </c>
      <c r="I637" s="11">
        <f>IF(G637&lt;0,(G637-'Coast Down Run'!H632)*-1,)</f>
        <v>0</v>
      </c>
      <c r="K637" s="11">
        <f t="shared" si="123"/>
        <v>99.541666666665719</v>
      </c>
      <c r="L637" s="11">
        <f t="shared" si="122"/>
        <v>280.94639999999998</v>
      </c>
      <c r="M637" s="11">
        <f t="shared" si="124"/>
        <v>174.27674644657779</v>
      </c>
      <c r="N637" s="11">
        <f t="shared" si="125"/>
        <v>554.76481311324346</v>
      </c>
      <c r="O637" s="11">
        <f t="shared" si="126"/>
        <v>7088.6615008914441</v>
      </c>
      <c r="P637" s="11">
        <f t="shared" si="127"/>
        <v>7.088661500891444</v>
      </c>
      <c r="Q637" s="11">
        <f t="shared" si="121"/>
        <v>2488.0984859527766</v>
      </c>
      <c r="R637" s="11">
        <f t="shared" si="134"/>
        <v>-1004.4083705035509</v>
      </c>
      <c r="S637" s="11">
        <f t="shared" si="132"/>
        <v>0</v>
      </c>
      <c r="T637" s="11">
        <f t="shared" si="133"/>
        <v>0</v>
      </c>
    </row>
    <row r="638" spans="2:20" x14ac:dyDescent="0.2">
      <c r="B638" s="18" t="s">
        <v>11</v>
      </c>
      <c r="C638" s="18">
        <v>628</v>
      </c>
      <c r="D638" s="18">
        <v>39</v>
      </c>
      <c r="E638" s="19">
        <v>46</v>
      </c>
      <c r="F638" s="19">
        <f t="shared" si="131"/>
        <v>12.777777777777777</v>
      </c>
      <c r="G638" s="15">
        <f t="shared" si="129"/>
        <v>0</v>
      </c>
      <c r="H638" s="15">
        <f t="shared" si="130"/>
        <v>0</v>
      </c>
      <c r="I638" s="11">
        <f>IF(G638&lt;0,(G638-'Coast Down Run'!H633)*-1,)</f>
        <v>0</v>
      </c>
      <c r="K638" s="11">
        <f t="shared" si="123"/>
        <v>0</v>
      </c>
      <c r="L638" s="11">
        <f t="shared" si="122"/>
        <v>280.94639999999998</v>
      </c>
      <c r="M638" s="11">
        <f t="shared" si="124"/>
        <v>174.27674644657779</v>
      </c>
      <c r="N638" s="11">
        <f t="shared" si="125"/>
        <v>455.22314644657774</v>
      </c>
      <c r="O638" s="11">
        <f t="shared" si="126"/>
        <v>5816.7402045951594</v>
      </c>
      <c r="P638" s="11">
        <f t="shared" si="127"/>
        <v>5.8167402045951597</v>
      </c>
      <c r="Q638" s="11">
        <f t="shared" ref="Q638:Q701" si="135">IF(P638&gt;0,Q637+P638,Q637)</f>
        <v>2493.9152261573718</v>
      </c>
      <c r="R638" s="11">
        <f t="shared" si="134"/>
        <v>-1004.4083705035509</v>
      </c>
      <c r="S638" s="11">
        <f t="shared" si="132"/>
        <v>0</v>
      </c>
      <c r="T638" s="11">
        <f t="shared" si="133"/>
        <v>0</v>
      </c>
    </row>
    <row r="639" spans="2:20" x14ac:dyDescent="0.2">
      <c r="B639" s="18" t="s">
        <v>11</v>
      </c>
      <c r="C639" s="18">
        <v>629</v>
      </c>
      <c r="D639" s="18">
        <v>40</v>
      </c>
      <c r="E639" s="19">
        <v>46</v>
      </c>
      <c r="F639" s="19">
        <f t="shared" si="131"/>
        <v>12.777777777777777</v>
      </c>
      <c r="G639" s="15">
        <f t="shared" si="129"/>
        <v>1.3888888888889086E-2</v>
      </c>
      <c r="H639" s="15">
        <f t="shared" si="130"/>
        <v>5.0000000000000711E-2</v>
      </c>
      <c r="I639" s="11">
        <f>IF(G639&lt;0,(G639-'Coast Down Run'!H634)*-1,)</f>
        <v>0</v>
      </c>
      <c r="K639" s="11">
        <f t="shared" si="123"/>
        <v>33.180555555556026</v>
      </c>
      <c r="L639" s="11">
        <f t="shared" si="122"/>
        <v>280.94639999999998</v>
      </c>
      <c r="M639" s="11">
        <f t="shared" si="124"/>
        <v>174.27674644657779</v>
      </c>
      <c r="N639" s="11">
        <f t="shared" si="125"/>
        <v>488.40370200213385</v>
      </c>
      <c r="O639" s="11">
        <f t="shared" si="126"/>
        <v>6240.7139700272655</v>
      </c>
      <c r="P639" s="11">
        <f t="shared" si="127"/>
        <v>6.2407139700272651</v>
      </c>
      <c r="Q639" s="11">
        <f t="shared" si="135"/>
        <v>2500.1559401273989</v>
      </c>
      <c r="R639" s="11">
        <f t="shared" si="134"/>
        <v>-1004.4083705035509</v>
      </c>
      <c r="S639" s="11">
        <f t="shared" si="132"/>
        <v>0</v>
      </c>
      <c r="T639" s="11">
        <f t="shared" si="133"/>
        <v>0</v>
      </c>
    </row>
    <row r="640" spans="2:20" x14ac:dyDescent="0.2">
      <c r="B640" s="18" t="s">
        <v>11</v>
      </c>
      <c r="C640" s="18">
        <v>630</v>
      </c>
      <c r="D640" s="18">
        <v>41</v>
      </c>
      <c r="E640" s="19">
        <v>46.1</v>
      </c>
      <c r="F640" s="19">
        <f t="shared" si="131"/>
        <v>12.805555555555555</v>
      </c>
      <c r="G640" s="15">
        <f t="shared" si="129"/>
        <v>9.7222222222222612E-2</v>
      </c>
      <c r="H640" s="15">
        <f t="shared" si="130"/>
        <v>0.35000000000000142</v>
      </c>
      <c r="I640" s="11">
        <f>IF(G640&lt;0,(G640-'Coast Down Run'!H635)*-1,)</f>
        <v>0</v>
      </c>
      <c r="K640" s="11">
        <f t="shared" si="123"/>
        <v>232.26388888888982</v>
      </c>
      <c r="L640" s="11">
        <f t="shared" si="122"/>
        <v>280.94639999999998</v>
      </c>
      <c r="M640" s="11">
        <f t="shared" si="124"/>
        <v>175.03529504524175</v>
      </c>
      <c r="N640" s="11">
        <f t="shared" si="125"/>
        <v>688.24558393413167</v>
      </c>
      <c r="O640" s="11">
        <f t="shared" si="126"/>
        <v>8813.3670609342971</v>
      </c>
      <c r="P640" s="11">
        <f t="shared" si="127"/>
        <v>8.8133670609342971</v>
      </c>
      <c r="Q640" s="11">
        <f t="shared" si="135"/>
        <v>2508.969307188333</v>
      </c>
      <c r="R640" s="11">
        <f t="shared" si="134"/>
        <v>-1004.4083705035509</v>
      </c>
      <c r="S640" s="11">
        <f t="shared" si="132"/>
        <v>0</v>
      </c>
      <c r="T640" s="11">
        <f t="shared" si="133"/>
        <v>0</v>
      </c>
    </row>
    <row r="641" spans="2:20" x14ac:dyDescent="0.2">
      <c r="B641" s="18" t="s">
        <v>11</v>
      </c>
      <c r="C641" s="18">
        <v>631</v>
      </c>
      <c r="D641" s="18">
        <v>42</v>
      </c>
      <c r="E641" s="19">
        <v>46.7</v>
      </c>
      <c r="F641" s="19">
        <f t="shared" si="131"/>
        <v>12.972222222222223</v>
      </c>
      <c r="G641" s="15">
        <f t="shared" si="129"/>
        <v>0.2222222222222224</v>
      </c>
      <c r="H641" s="15">
        <f t="shared" si="130"/>
        <v>0.80000000000000071</v>
      </c>
      <c r="I641" s="11">
        <f>IF(G641&lt;0,(G641-'Coast Down Run'!H636)*-1,)</f>
        <v>0</v>
      </c>
      <c r="K641" s="11">
        <f t="shared" si="123"/>
        <v>530.88888888888937</v>
      </c>
      <c r="L641" s="11">
        <f t="shared" si="122"/>
        <v>280.94639999999998</v>
      </c>
      <c r="M641" s="11">
        <f t="shared" si="124"/>
        <v>179.62117842999862</v>
      </c>
      <c r="N641" s="11">
        <f t="shared" si="125"/>
        <v>991.45646731888803</v>
      </c>
      <c r="O641" s="11">
        <f t="shared" si="126"/>
        <v>12861.393617720021</v>
      </c>
      <c r="P641" s="11">
        <f t="shared" si="127"/>
        <v>12.861393617720021</v>
      </c>
      <c r="Q641" s="11">
        <f t="shared" si="135"/>
        <v>2521.8307008060528</v>
      </c>
      <c r="R641" s="11">
        <f t="shared" si="134"/>
        <v>-1004.4083705035509</v>
      </c>
      <c r="S641" s="11">
        <f t="shared" si="132"/>
        <v>0</v>
      </c>
      <c r="T641" s="11">
        <f t="shared" si="133"/>
        <v>0</v>
      </c>
    </row>
    <row r="642" spans="2:20" x14ac:dyDescent="0.2">
      <c r="B642" s="18" t="s">
        <v>11</v>
      </c>
      <c r="C642" s="18">
        <v>632</v>
      </c>
      <c r="D642" s="18">
        <v>43</v>
      </c>
      <c r="E642" s="19">
        <v>47.7</v>
      </c>
      <c r="F642" s="19">
        <f t="shared" si="131"/>
        <v>13.25</v>
      </c>
      <c r="G642" s="15">
        <f t="shared" si="129"/>
        <v>0.30555555555555497</v>
      </c>
      <c r="H642" s="15">
        <f t="shared" si="130"/>
        <v>1.0999999999999979</v>
      </c>
      <c r="I642" s="11">
        <f>IF(G642&lt;0,(G642-'Coast Down Run'!H637)*-1,)</f>
        <v>0</v>
      </c>
      <c r="K642" s="11">
        <f t="shared" si="123"/>
        <v>729.97222222222081</v>
      </c>
      <c r="L642" s="11">
        <f t="shared" si="122"/>
        <v>280.94639999999998</v>
      </c>
      <c r="M642" s="11">
        <f t="shared" si="124"/>
        <v>187.39609566277599</v>
      </c>
      <c r="N642" s="11">
        <f t="shared" si="125"/>
        <v>1198.3147178849968</v>
      </c>
      <c r="O642" s="11">
        <f t="shared" si="126"/>
        <v>15877.670011976206</v>
      </c>
      <c r="P642" s="11">
        <f t="shared" si="127"/>
        <v>15.877670011976207</v>
      </c>
      <c r="Q642" s="11">
        <f t="shared" si="135"/>
        <v>2537.7083708180289</v>
      </c>
      <c r="R642" s="11">
        <f t="shared" si="134"/>
        <v>-1004.4083705035509</v>
      </c>
      <c r="S642" s="11">
        <f t="shared" si="132"/>
        <v>0</v>
      </c>
      <c r="T642" s="11">
        <f t="shared" si="133"/>
        <v>0</v>
      </c>
    </row>
    <row r="643" spans="2:20" x14ac:dyDescent="0.2">
      <c r="B643" s="18" t="s">
        <v>11</v>
      </c>
      <c r="C643" s="18">
        <v>633</v>
      </c>
      <c r="D643" s="18">
        <v>44</v>
      </c>
      <c r="E643" s="19">
        <v>48.9</v>
      </c>
      <c r="F643" s="19">
        <f t="shared" si="131"/>
        <v>13.583333333333332</v>
      </c>
      <c r="G643" s="15">
        <f t="shared" si="129"/>
        <v>0.36111111111111033</v>
      </c>
      <c r="H643" s="15">
        <f t="shared" si="130"/>
        <v>1.2999999999999972</v>
      </c>
      <c r="I643" s="11">
        <f>IF(G643&lt;0,(G643-'Coast Down Run'!H638)*-1,)</f>
        <v>0</v>
      </c>
      <c r="K643" s="11">
        <f t="shared" si="123"/>
        <v>862.69444444444252</v>
      </c>
      <c r="L643" s="11">
        <f t="shared" si="122"/>
        <v>280.94639999999998</v>
      </c>
      <c r="M643" s="11">
        <f t="shared" si="124"/>
        <v>196.94343046811019</v>
      </c>
      <c r="N643" s="11">
        <f t="shared" si="125"/>
        <v>1340.5842749125527</v>
      </c>
      <c r="O643" s="11">
        <f t="shared" si="126"/>
        <v>18209.603067562173</v>
      </c>
      <c r="P643" s="11">
        <f t="shared" si="127"/>
        <v>18.209603067562174</v>
      </c>
      <c r="Q643" s="11">
        <f t="shared" si="135"/>
        <v>2555.917973885591</v>
      </c>
      <c r="R643" s="11">
        <f t="shared" si="134"/>
        <v>-1004.4083705035509</v>
      </c>
      <c r="S643" s="11">
        <f t="shared" si="132"/>
        <v>0</v>
      </c>
      <c r="T643" s="11">
        <f t="shared" si="133"/>
        <v>0</v>
      </c>
    </row>
    <row r="644" spans="2:20" x14ac:dyDescent="0.2">
      <c r="B644" s="18" t="s">
        <v>11</v>
      </c>
      <c r="C644" s="18">
        <v>634</v>
      </c>
      <c r="D644" s="18">
        <v>45</v>
      </c>
      <c r="E644" s="19">
        <v>50.3</v>
      </c>
      <c r="F644" s="19">
        <f t="shared" si="131"/>
        <v>13.972222222222221</v>
      </c>
      <c r="G644" s="15">
        <f t="shared" si="129"/>
        <v>0.37500000000000039</v>
      </c>
      <c r="H644" s="15">
        <f t="shared" si="130"/>
        <v>1.3500000000000014</v>
      </c>
      <c r="I644" s="11">
        <f>IF(G644&lt;0,(G644-'Coast Down Run'!H639)*-1,)</f>
        <v>0</v>
      </c>
      <c r="K644" s="11">
        <f t="shared" si="123"/>
        <v>895.87500000000091</v>
      </c>
      <c r="L644" s="11">
        <f t="shared" si="122"/>
        <v>280.94639999999998</v>
      </c>
      <c r="M644" s="11">
        <f t="shared" si="124"/>
        <v>208.38178327836576</v>
      </c>
      <c r="N644" s="11">
        <f t="shared" si="125"/>
        <v>1385.2031832783666</v>
      </c>
      <c r="O644" s="11">
        <f t="shared" si="126"/>
        <v>19354.366699694954</v>
      </c>
      <c r="P644" s="11">
        <f t="shared" si="127"/>
        <v>19.354366699694953</v>
      </c>
      <c r="Q644" s="11">
        <f t="shared" si="135"/>
        <v>2575.2723405852857</v>
      </c>
      <c r="R644" s="11">
        <f t="shared" si="134"/>
        <v>-1004.4083705035509</v>
      </c>
      <c r="S644" s="11">
        <f t="shared" si="132"/>
        <v>0</v>
      </c>
      <c r="T644" s="11">
        <f t="shared" si="133"/>
        <v>0</v>
      </c>
    </row>
    <row r="645" spans="2:20" x14ac:dyDescent="0.2">
      <c r="B645" s="18" t="s">
        <v>11</v>
      </c>
      <c r="C645" s="18">
        <v>635</v>
      </c>
      <c r="D645" s="18">
        <v>46</v>
      </c>
      <c r="E645" s="19">
        <v>51.6</v>
      </c>
      <c r="F645" s="19">
        <f t="shared" si="131"/>
        <v>14.333333333333334</v>
      </c>
      <c r="G645" s="15">
        <f t="shared" si="129"/>
        <v>0.31944444444444503</v>
      </c>
      <c r="H645" s="15">
        <f t="shared" si="130"/>
        <v>1.1500000000000021</v>
      </c>
      <c r="I645" s="11">
        <f>IF(G645&lt;0,(G645-'Coast Down Run'!H640)*-1,)</f>
        <v>0</v>
      </c>
      <c r="K645" s="11">
        <f t="shared" si="123"/>
        <v>763.15277777777919</v>
      </c>
      <c r="L645" s="11">
        <f t="shared" si="122"/>
        <v>280.94639999999998</v>
      </c>
      <c r="M645" s="11">
        <f t="shared" si="124"/>
        <v>219.29219944177703</v>
      </c>
      <c r="N645" s="11">
        <f t="shared" si="125"/>
        <v>1263.3913772195563</v>
      </c>
      <c r="O645" s="11">
        <f t="shared" si="126"/>
        <v>18108.609740146974</v>
      </c>
      <c r="P645" s="11">
        <f t="shared" si="127"/>
        <v>18.108609740146974</v>
      </c>
      <c r="Q645" s="11">
        <f t="shared" si="135"/>
        <v>2593.3809503254329</v>
      </c>
      <c r="R645" s="11">
        <f t="shared" si="134"/>
        <v>-1004.4083705035509</v>
      </c>
      <c r="S645" s="11">
        <f t="shared" si="132"/>
        <v>0</v>
      </c>
      <c r="T645" s="11">
        <f t="shared" si="133"/>
        <v>0</v>
      </c>
    </row>
    <row r="646" spans="2:20" x14ac:dyDescent="0.2">
      <c r="B646" s="18" t="s">
        <v>11</v>
      </c>
      <c r="C646" s="18">
        <v>636</v>
      </c>
      <c r="D646" s="18">
        <v>47</v>
      </c>
      <c r="E646" s="19">
        <v>52.6</v>
      </c>
      <c r="F646" s="19">
        <f t="shared" si="131"/>
        <v>14.611111111111111</v>
      </c>
      <c r="G646" s="15">
        <f t="shared" si="129"/>
        <v>0.19444444444444425</v>
      </c>
      <c r="H646" s="15">
        <f t="shared" si="130"/>
        <v>0.69999999999999929</v>
      </c>
      <c r="I646" s="11">
        <f>IF(G646&lt;0,(G646-'Coast Down Run'!H641)*-1,)</f>
        <v>0</v>
      </c>
      <c r="K646" s="11">
        <f t="shared" si="123"/>
        <v>464.52777777777732</v>
      </c>
      <c r="L646" s="11">
        <f t="shared" si="122"/>
        <v>280.94639999999998</v>
      </c>
      <c r="M646" s="11">
        <f t="shared" si="124"/>
        <v>227.87425850592322</v>
      </c>
      <c r="N646" s="11">
        <f t="shared" si="125"/>
        <v>973.34843628370049</v>
      </c>
      <c r="O646" s="11">
        <f t="shared" si="126"/>
        <v>14221.702152367401</v>
      </c>
      <c r="P646" s="11">
        <f t="shared" si="127"/>
        <v>14.221702152367401</v>
      </c>
      <c r="Q646" s="11">
        <f t="shared" si="135"/>
        <v>2607.6026524778003</v>
      </c>
      <c r="R646" s="11">
        <f t="shared" si="134"/>
        <v>-1004.4083705035509</v>
      </c>
      <c r="S646" s="11">
        <f t="shared" si="132"/>
        <v>0</v>
      </c>
      <c r="T646" s="11">
        <f t="shared" si="133"/>
        <v>0</v>
      </c>
    </row>
    <row r="647" spans="2:20" x14ac:dyDescent="0.2">
      <c r="B647" s="18" t="s">
        <v>11</v>
      </c>
      <c r="C647" s="18">
        <v>637</v>
      </c>
      <c r="D647" s="18">
        <v>48</v>
      </c>
      <c r="E647" s="19">
        <v>53</v>
      </c>
      <c r="F647" s="19">
        <f t="shared" si="131"/>
        <v>14.722222222222221</v>
      </c>
      <c r="G647" s="15">
        <f t="shared" si="129"/>
        <v>5.5555555555555358E-2</v>
      </c>
      <c r="H647" s="15">
        <f t="shared" si="130"/>
        <v>0.19999999999999929</v>
      </c>
      <c r="I647" s="11">
        <f>IF(G647&lt;0,(G647-'Coast Down Run'!H642)*-1,)</f>
        <v>0</v>
      </c>
      <c r="K647" s="11">
        <f t="shared" si="123"/>
        <v>132.72222222222175</v>
      </c>
      <c r="L647" s="11">
        <f t="shared" si="122"/>
        <v>280.94639999999998</v>
      </c>
      <c r="M647" s="11">
        <f t="shared" si="124"/>
        <v>231.35320452194563</v>
      </c>
      <c r="N647" s="11">
        <f t="shared" si="125"/>
        <v>645.02182674416736</v>
      </c>
      <c r="O647" s="11">
        <f t="shared" si="126"/>
        <v>9496.1546715113527</v>
      </c>
      <c r="P647" s="11">
        <f t="shared" si="127"/>
        <v>9.4961546715113521</v>
      </c>
      <c r="Q647" s="11">
        <f t="shared" si="135"/>
        <v>2617.0988071493116</v>
      </c>
      <c r="R647" s="11">
        <f t="shared" si="134"/>
        <v>-1004.4083705035509</v>
      </c>
      <c r="S647" s="11">
        <f t="shared" si="132"/>
        <v>0</v>
      </c>
      <c r="T647" s="11">
        <f t="shared" si="133"/>
        <v>0</v>
      </c>
    </row>
    <row r="648" spans="2:20" x14ac:dyDescent="0.2">
      <c r="B648" s="18" t="s">
        <v>11</v>
      </c>
      <c r="C648" s="18">
        <v>638</v>
      </c>
      <c r="D648" s="18">
        <v>49</v>
      </c>
      <c r="E648" s="19">
        <v>53</v>
      </c>
      <c r="F648" s="19">
        <f t="shared" si="131"/>
        <v>14.722222222222221</v>
      </c>
      <c r="G648" s="15">
        <f t="shared" si="129"/>
        <v>-1.3888888888889086E-2</v>
      </c>
      <c r="H648" s="15">
        <f t="shared" si="130"/>
        <v>-5.0000000000000711E-2</v>
      </c>
      <c r="I648" s="11">
        <f>IF(G648&lt;0,(G648-'Coast Down Run'!H643)*-1,)</f>
        <v>1.3888888888889086E-2</v>
      </c>
      <c r="K648" s="11">
        <f t="shared" si="123"/>
        <v>-33.180555555556026</v>
      </c>
      <c r="L648" s="11">
        <f t="shared" si="122"/>
        <v>280.94639999999998</v>
      </c>
      <c r="M648" s="11">
        <f t="shared" si="124"/>
        <v>231.35320452194563</v>
      </c>
      <c r="N648" s="11">
        <f t="shared" si="125"/>
        <v>479.11904896638958</v>
      </c>
      <c r="O648" s="11">
        <f t="shared" si="126"/>
        <v>7053.6971097829573</v>
      </c>
      <c r="P648" s="11">
        <f t="shared" si="127"/>
        <v>7.0536971097829575</v>
      </c>
      <c r="Q648" s="11">
        <f t="shared" si="135"/>
        <v>2624.1525042590947</v>
      </c>
      <c r="R648" s="11">
        <f t="shared" si="134"/>
        <v>-1004.4083705035509</v>
      </c>
      <c r="S648" s="11">
        <f t="shared" si="132"/>
        <v>0</v>
      </c>
      <c r="T648" s="11">
        <f t="shared" si="133"/>
        <v>0</v>
      </c>
    </row>
    <row r="649" spans="2:20" x14ac:dyDescent="0.2">
      <c r="B649" s="18" t="s">
        <v>11</v>
      </c>
      <c r="C649" s="18">
        <v>639</v>
      </c>
      <c r="D649" s="18">
        <v>50</v>
      </c>
      <c r="E649" s="19">
        <v>52.9</v>
      </c>
      <c r="F649" s="19">
        <f t="shared" si="131"/>
        <v>14.694444444444443</v>
      </c>
      <c r="G649" s="15">
        <f t="shared" si="129"/>
        <v>-4.1666666666666269E-2</v>
      </c>
      <c r="H649" s="15">
        <f t="shared" si="130"/>
        <v>-0.14999999999999858</v>
      </c>
      <c r="I649" s="11">
        <f>IF(G649&lt;0,(G649-'Coast Down Run'!H644)*-1,)</f>
        <v>4.1666666666666269E-2</v>
      </c>
      <c r="K649" s="11">
        <f t="shared" si="123"/>
        <v>-99.541666666665719</v>
      </c>
      <c r="L649" s="11">
        <f t="shared" si="122"/>
        <v>280.94639999999998</v>
      </c>
      <c r="M649" s="11">
        <f t="shared" si="124"/>
        <v>230.48099717559907</v>
      </c>
      <c r="N649" s="11">
        <f t="shared" si="125"/>
        <v>411.88573050893331</v>
      </c>
      <c r="O649" s="11">
        <f t="shared" si="126"/>
        <v>6052.4319844229358</v>
      </c>
      <c r="P649" s="11">
        <f t="shared" si="127"/>
        <v>6.0524319844229355</v>
      </c>
      <c r="Q649" s="11">
        <f t="shared" si="135"/>
        <v>2630.2049362435177</v>
      </c>
      <c r="R649" s="11">
        <f t="shared" si="134"/>
        <v>-1004.4083705035509</v>
      </c>
      <c r="S649" s="11">
        <f t="shared" si="132"/>
        <v>0</v>
      </c>
      <c r="T649" s="11">
        <f t="shared" si="133"/>
        <v>0</v>
      </c>
    </row>
    <row r="650" spans="2:20" x14ac:dyDescent="0.2">
      <c r="B650" s="18" t="s">
        <v>11</v>
      </c>
      <c r="C650" s="18">
        <v>640</v>
      </c>
      <c r="D650" s="18">
        <v>51</v>
      </c>
      <c r="E650" s="19">
        <v>52.7</v>
      </c>
      <c r="F650" s="19">
        <f t="shared" si="131"/>
        <v>14.638888888888889</v>
      </c>
      <c r="G650" s="15">
        <f t="shared" si="129"/>
        <v>-4.1666666666666269E-2</v>
      </c>
      <c r="H650" s="15">
        <f t="shared" si="130"/>
        <v>-0.14999999999999858</v>
      </c>
      <c r="I650" s="11">
        <f>IF(G650&lt;0,(G650-'Coast Down Run'!H645)*-1,)</f>
        <v>4.1666666666666269E-2</v>
      </c>
      <c r="K650" s="11">
        <f t="shared" si="123"/>
        <v>-99.541666666665719</v>
      </c>
      <c r="L650" s="11">
        <f t="shared" ref="L650:L713" si="136">$B$5*$K$5*$D$5</f>
        <v>280.94639999999998</v>
      </c>
      <c r="M650" s="11">
        <f t="shared" si="124"/>
        <v>228.74152416758793</v>
      </c>
      <c r="N650" s="11">
        <f t="shared" si="125"/>
        <v>410.14625750092216</v>
      </c>
      <c r="O650" s="11">
        <f t="shared" si="126"/>
        <v>6004.0854917496108</v>
      </c>
      <c r="P650" s="11">
        <f t="shared" si="127"/>
        <v>6.0040854917496107</v>
      </c>
      <c r="Q650" s="11">
        <f t="shared" si="135"/>
        <v>2636.2090217352675</v>
      </c>
      <c r="R650" s="11">
        <f t="shared" si="134"/>
        <v>-1004.4083705035509</v>
      </c>
      <c r="S650" s="11">
        <f t="shared" si="132"/>
        <v>0</v>
      </c>
      <c r="T650" s="11">
        <f t="shared" si="133"/>
        <v>0</v>
      </c>
    </row>
    <row r="651" spans="2:20" x14ac:dyDescent="0.2">
      <c r="B651" s="18" t="s">
        <v>11</v>
      </c>
      <c r="C651" s="18">
        <v>641</v>
      </c>
      <c r="D651" s="18">
        <v>52</v>
      </c>
      <c r="E651" s="19">
        <v>52.6</v>
      </c>
      <c r="F651" s="19">
        <f t="shared" si="131"/>
        <v>14.611111111111111</v>
      </c>
      <c r="G651" s="15">
        <f t="shared" si="129"/>
        <v>5.5555555555555358E-2</v>
      </c>
      <c r="H651" s="15">
        <f t="shared" si="130"/>
        <v>0.19999999999999929</v>
      </c>
      <c r="I651" s="11">
        <f>IF(G651&lt;0,(G651-'Coast Down Run'!H646)*-1,)</f>
        <v>0</v>
      </c>
      <c r="K651" s="11">
        <f t="shared" ref="K651:K714" si="137">$B$5*G651</f>
        <v>132.72222222222175</v>
      </c>
      <c r="L651" s="11">
        <f t="shared" si="136"/>
        <v>280.94639999999998</v>
      </c>
      <c r="M651" s="11">
        <f t="shared" ref="M651:M714" si="138">($C$5*$E$5*$L$5*(F651^2))/2</f>
        <v>227.87425850592322</v>
      </c>
      <c r="N651" s="11">
        <f t="shared" ref="N651:N714" si="139">SUM(K651:M651)</f>
        <v>641.54288072814495</v>
      </c>
      <c r="O651" s="11">
        <f t="shared" ref="O651:O714" si="140">N651*F651</f>
        <v>9373.6543128612284</v>
      </c>
      <c r="P651" s="11">
        <f t="shared" ref="P651:P714" si="141">O651/1000</f>
        <v>9.3736543128612286</v>
      </c>
      <c r="Q651" s="11">
        <f t="shared" si="135"/>
        <v>2645.5826760481286</v>
      </c>
      <c r="R651" s="11">
        <f t="shared" si="134"/>
        <v>-1004.4083705035509</v>
      </c>
      <c r="S651" s="11">
        <f t="shared" si="132"/>
        <v>0</v>
      </c>
      <c r="T651" s="11">
        <f t="shared" si="133"/>
        <v>0</v>
      </c>
    </row>
    <row r="652" spans="2:20" x14ac:dyDescent="0.2">
      <c r="B652" s="18" t="s">
        <v>11</v>
      </c>
      <c r="C652" s="18">
        <v>642</v>
      </c>
      <c r="D652" s="18">
        <v>53</v>
      </c>
      <c r="E652" s="19">
        <v>53.1</v>
      </c>
      <c r="F652" s="19">
        <f t="shared" si="131"/>
        <v>14.75</v>
      </c>
      <c r="G652" s="15">
        <f t="shared" ref="G652:G715" si="142">($E653-$E651)/2/3.6</f>
        <v>0.23611111111111052</v>
      </c>
      <c r="H652" s="15">
        <f t="shared" ref="H652:H715" si="143">($E653-$E651)/2</f>
        <v>0.84999999999999787</v>
      </c>
      <c r="I652" s="11">
        <f>IF(G652&lt;0,(G652-'Coast Down Run'!H647)*-1,)</f>
        <v>0</v>
      </c>
      <c r="K652" s="11">
        <f t="shared" si="137"/>
        <v>564.06944444444309</v>
      </c>
      <c r="L652" s="11">
        <f t="shared" si="136"/>
        <v>280.94639999999998</v>
      </c>
      <c r="M652" s="11">
        <f t="shared" si="138"/>
        <v>232.22705909651947</v>
      </c>
      <c r="N652" s="11">
        <f t="shared" si="139"/>
        <v>1077.2429035409625</v>
      </c>
      <c r="O652" s="11">
        <f t="shared" si="140"/>
        <v>15889.332827229196</v>
      </c>
      <c r="P652" s="11">
        <f t="shared" si="141"/>
        <v>15.889332827229197</v>
      </c>
      <c r="Q652" s="11">
        <f t="shared" si="135"/>
        <v>2661.4720088753579</v>
      </c>
      <c r="R652" s="11">
        <f t="shared" si="134"/>
        <v>-1004.4083705035509</v>
      </c>
      <c r="S652" s="11">
        <f t="shared" si="132"/>
        <v>0</v>
      </c>
      <c r="T652" s="11">
        <f t="shared" si="133"/>
        <v>0</v>
      </c>
    </row>
    <row r="653" spans="2:20" x14ac:dyDescent="0.2">
      <c r="B653" s="18" t="s">
        <v>11</v>
      </c>
      <c r="C653" s="18">
        <v>643</v>
      </c>
      <c r="D653" s="18">
        <v>54</v>
      </c>
      <c r="E653" s="19">
        <v>54.3</v>
      </c>
      <c r="F653" s="19">
        <f t="shared" si="131"/>
        <v>15.083333333333332</v>
      </c>
      <c r="G653" s="15">
        <f t="shared" si="142"/>
        <v>0.29166666666666685</v>
      </c>
      <c r="H653" s="15">
        <f t="shared" si="143"/>
        <v>1.0500000000000007</v>
      </c>
      <c r="I653" s="11">
        <f>IF(G653&lt;0,(G653-'Coast Down Run'!H648)*-1,)</f>
        <v>0</v>
      </c>
      <c r="K653" s="11">
        <f t="shared" si="137"/>
        <v>696.79166666666708</v>
      </c>
      <c r="L653" s="11">
        <f t="shared" si="136"/>
        <v>280.94639999999998</v>
      </c>
      <c r="M653" s="11">
        <f t="shared" si="138"/>
        <v>242.84179779313328</v>
      </c>
      <c r="N653" s="11">
        <f t="shared" si="139"/>
        <v>1220.5798644598003</v>
      </c>
      <c r="O653" s="11">
        <f t="shared" si="140"/>
        <v>18410.412955601987</v>
      </c>
      <c r="P653" s="11">
        <f t="shared" si="141"/>
        <v>18.410412955601988</v>
      </c>
      <c r="Q653" s="11">
        <f t="shared" si="135"/>
        <v>2679.8824218309601</v>
      </c>
      <c r="R653" s="11">
        <f t="shared" si="134"/>
        <v>-1004.4083705035509</v>
      </c>
      <c r="S653" s="11">
        <f t="shared" si="132"/>
        <v>0</v>
      </c>
      <c r="T653" s="11">
        <f t="shared" si="133"/>
        <v>0</v>
      </c>
    </row>
    <row r="654" spans="2:20" x14ac:dyDescent="0.2">
      <c r="B654" s="18" t="s">
        <v>11</v>
      </c>
      <c r="C654" s="18">
        <v>644</v>
      </c>
      <c r="D654" s="18">
        <v>55</v>
      </c>
      <c r="E654" s="19">
        <v>55.2</v>
      </c>
      <c r="F654" s="19">
        <f t="shared" si="131"/>
        <v>15.333333333333334</v>
      </c>
      <c r="G654" s="15">
        <f t="shared" si="142"/>
        <v>0.16666666666666705</v>
      </c>
      <c r="H654" s="15">
        <f t="shared" si="143"/>
        <v>0.60000000000000142</v>
      </c>
      <c r="I654" s="11">
        <f>IF(G654&lt;0,(G654-'Coast Down Run'!H649)*-1,)</f>
        <v>0</v>
      </c>
      <c r="K654" s="11">
        <f t="shared" si="137"/>
        <v>398.1666666666676</v>
      </c>
      <c r="L654" s="11">
        <f t="shared" si="136"/>
        <v>280.94639999999998</v>
      </c>
      <c r="M654" s="11">
        <f t="shared" si="138"/>
        <v>250.95851488307204</v>
      </c>
      <c r="N654" s="11">
        <f t="shared" si="139"/>
        <v>930.07158154973968</v>
      </c>
      <c r="O654" s="11">
        <f t="shared" si="140"/>
        <v>14261.097583762676</v>
      </c>
      <c r="P654" s="11">
        <f t="shared" si="141"/>
        <v>14.261097583762675</v>
      </c>
      <c r="Q654" s="11">
        <f t="shared" si="135"/>
        <v>2694.143519414723</v>
      </c>
      <c r="R654" s="11">
        <f t="shared" si="134"/>
        <v>-1004.4083705035509</v>
      </c>
      <c r="S654" s="11">
        <f t="shared" si="132"/>
        <v>0</v>
      </c>
      <c r="T654" s="11">
        <f t="shared" si="133"/>
        <v>0</v>
      </c>
    </row>
    <row r="655" spans="2:20" x14ac:dyDescent="0.2">
      <c r="B655" s="18" t="s">
        <v>11</v>
      </c>
      <c r="C655" s="18">
        <v>645</v>
      </c>
      <c r="D655" s="18">
        <v>56</v>
      </c>
      <c r="E655" s="19">
        <v>55.5</v>
      </c>
      <c r="F655" s="19">
        <f t="shared" si="131"/>
        <v>15.416666666666666</v>
      </c>
      <c r="G655" s="15">
        <f t="shared" si="142"/>
        <v>9.7222222222221627E-2</v>
      </c>
      <c r="H655" s="15">
        <f t="shared" si="143"/>
        <v>0.34999999999999787</v>
      </c>
      <c r="I655" s="11">
        <f>IF(G655&lt;0,(G655-'Coast Down Run'!H650)*-1,)</f>
        <v>0</v>
      </c>
      <c r="K655" s="11">
        <f t="shared" si="137"/>
        <v>232.26388888888746</v>
      </c>
      <c r="L655" s="11">
        <f t="shared" si="136"/>
        <v>280.94639999999998</v>
      </c>
      <c r="M655" s="11">
        <f t="shared" si="138"/>
        <v>253.69373735447599</v>
      </c>
      <c r="N655" s="11">
        <f t="shared" si="139"/>
        <v>766.90402624336343</v>
      </c>
      <c r="O655" s="11">
        <f t="shared" si="140"/>
        <v>11823.10373791852</v>
      </c>
      <c r="P655" s="11">
        <f t="shared" si="141"/>
        <v>11.823103737918521</v>
      </c>
      <c r="Q655" s="11">
        <f t="shared" si="135"/>
        <v>2705.9666231526417</v>
      </c>
      <c r="R655" s="11">
        <f t="shared" si="134"/>
        <v>-1004.4083705035509</v>
      </c>
      <c r="S655" s="11">
        <f t="shared" si="132"/>
        <v>0</v>
      </c>
      <c r="T655" s="11">
        <f t="shared" si="133"/>
        <v>0</v>
      </c>
    </row>
    <row r="656" spans="2:20" x14ac:dyDescent="0.2">
      <c r="B656" s="18" t="s">
        <v>11</v>
      </c>
      <c r="C656" s="18">
        <v>646</v>
      </c>
      <c r="D656" s="18">
        <v>57</v>
      </c>
      <c r="E656" s="19">
        <v>55.9</v>
      </c>
      <c r="F656" s="19">
        <f t="shared" si="131"/>
        <v>15.527777777777777</v>
      </c>
      <c r="G656" s="15">
        <f t="shared" si="142"/>
        <v>0.11111111111111072</v>
      </c>
      <c r="H656" s="15">
        <f t="shared" si="143"/>
        <v>0.39999999999999858</v>
      </c>
      <c r="I656" s="11">
        <f>IF(G656&lt;0,(G656-'Coast Down Run'!H651)*-1,)</f>
        <v>0</v>
      </c>
      <c r="K656" s="11">
        <f t="shared" si="137"/>
        <v>265.44444444444349</v>
      </c>
      <c r="L656" s="11">
        <f t="shared" si="136"/>
        <v>280.94639999999998</v>
      </c>
      <c r="M656" s="11">
        <f t="shared" si="138"/>
        <v>257.36376184486329</v>
      </c>
      <c r="N656" s="11">
        <f t="shared" si="139"/>
        <v>803.75460628930682</v>
      </c>
      <c r="O656" s="11">
        <f t="shared" si="140"/>
        <v>12480.522914325624</v>
      </c>
      <c r="P656" s="11">
        <f t="shared" si="141"/>
        <v>12.480522914325624</v>
      </c>
      <c r="Q656" s="11">
        <f t="shared" si="135"/>
        <v>2718.4471460669674</v>
      </c>
      <c r="R656" s="11">
        <f t="shared" si="134"/>
        <v>-1004.4083705035509</v>
      </c>
      <c r="S656" s="11">
        <f t="shared" si="132"/>
        <v>0</v>
      </c>
      <c r="T656" s="11">
        <f t="shared" si="133"/>
        <v>0</v>
      </c>
    </row>
    <row r="657" spans="2:20" x14ac:dyDescent="0.2">
      <c r="B657" s="18" t="s">
        <v>11</v>
      </c>
      <c r="C657" s="18">
        <v>647</v>
      </c>
      <c r="D657" s="18">
        <v>58</v>
      </c>
      <c r="E657" s="19">
        <v>56.3</v>
      </c>
      <c r="F657" s="19">
        <f t="shared" si="131"/>
        <v>15.638888888888888</v>
      </c>
      <c r="G657" s="15">
        <f t="shared" si="142"/>
        <v>0.1111111111111117</v>
      </c>
      <c r="H657" s="15">
        <f t="shared" si="143"/>
        <v>0.40000000000000213</v>
      </c>
      <c r="I657" s="11">
        <f>IF(G657&lt;0,(G657-'Coast Down Run'!H652)*-1,)</f>
        <v>0</v>
      </c>
      <c r="K657" s="11">
        <f t="shared" si="137"/>
        <v>265.44444444444588</v>
      </c>
      <c r="L657" s="11">
        <f t="shared" si="136"/>
        <v>280.94639999999998</v>
      </c>
      <c r="M657" s="11">
        <f t="shared" si="138"/>
        <v>261.06014198688706</v>
      </c>
      <c r="N657" s="11">
        <f t="shared" si="139"/>
        <v>807.45098643133292</v>
      </c>
      <c r="O657" s="11">
        <f t="shared" si="140"/>
        <v>12627.636260023344</v>
      </c>
      <c r="P657" s="11">
        <f t="shared" si="141"/>
        <v>12.627636260023344</v>
      </c>
      <c r="Q657" s="11">
        <f t="shared" si="135"/>
        <v>2731.0747823269908</v>
      </c>
      <c r="R657" s="11">
        <f t="shared" si="134"/>
        <v>-1004.4083705035509</v>
      </c>
      <c r="S657" s="11">
        <f t="shared" si="132"/>
        <v>0</v>
      </c>
      <c r="T657" s="11">
        <f t="shared" si="133"/>
        <v>0</v>
      </c>
    </row>
    <row r="658" spans="2:20" x14ac:dyDescent="0.2">
      <c r="B658" s="18" t="s">
        <v>11</v>
      </c>
      <c r="C658" s="18">
        <v>648</v>
      </c>
      <c r="D658" s="18">
        <v>59</v>
      </c>
      <c r="E658" s="19">
        <v>56.7</v>
      </c>
      <c r="F658" s="19">
        <f t="shared" si="131"/>
        <v>15.75</v>
      </c>
      <c r="G658" s="15">
        <f t="shared" si="142"/>
        <v>8.3333333333333523E-2</v>
      </c>
      <c r="H658" s="15">
        <f t="shared" si="143"/>
        <v>0.30000000000000071</v>
      </c>
      <c r="I658" s="11">
        <f>IF(G658&lt;0,(G658-'Coast Down Run'!H653)*-1,)</f>
        <v>0</v>
      </c>
      <c r="K658" s="11">
        <f t="shared" si="137"/>
        <v>199.0833333333338</v>
      </c>
      <c r="L658" s="11">
        <f t="shared" si="136"/>
        <v>280.94639999999998</v>
      </c>
      <c r="M658" s="11">
        <f t="shared" si="138"/>
        <v>264.78287778054749</v>
      </c>
      <c r="N658" s="11">
        <f t="shared" si="139"/>
        <v>744.8126111138813</v>
      </c>
      <c r="O658" s="11">
        <f t="shared" si="140"/>
        <v>11730.79862504363</v>
      </c>
      <c r="P658" s="11">
        <f t="shared" si="141"/>
        <v>11.730798625043629</v>
      </c>
      <c r="Q658" s="11">
        <f t="shared" si="135"/>
        <v>2742.8055809520342</v>
      </c>
      <c r="R658" s="11">
        <f t="shared" si="134"/>
        <v>-1004.4083705035509</v>
      </c>
      <c r="S658" s="11">
        <f t="shared" si="132"/>
        <v>0</v>
      </c>
      <c r="T658" s="11">
        <f t="shared" si="133"/>
        <v>0</v>
      </c>
    </row>
    <row r="659" spans="2:20" x14ac:dyDescent="0.2">
      <c r="B659" s="18" t="s">
        <v>11</v>
      </c>
      <c r="C659" s="18">
        <v>649</v>
      </c>
      <c r="D659" s="18">
        <v>60</v>
      </c>
      <c r="E659" s="19">
        <v>56.9</v>
      </c>
      <c r="F659" s="19">
        <f t="shared" si="131"/>
        <v>15.805555555555555</v>
      </c>
      <c r="G659" s="15">
        <f t="shared" si="142"/>
        <v>1.3888888888888099E-2</v>
      </c>
      <c r="H659" s="15">
        <f t="shared" si="143"/>
        <v>4.9999999999997158E-2</v>
      </c>
      <c r="I659" s="11">
        <f>IF(G659&lt;0,(G659-'Coast Down Run'!H654)*-1,)</f>
        <v>0</v>
      </c>
      <c r="K659" s="11">
        <f t="shared" si="137"/>
        <v>33.180555555553667</v>
      </c>
      <c r="L659" s="11">
        <f t="shared" si="136"/>
        <v>280.94639999999998</v>
      </c>
      <c r="M659" s="11">
        <f t="shared" si="138"/>
        <v>266.65412904674139</v>
      </c>
      <c r="N659" s="11">
        <f t="shared" si="139"/>
        <v>580.7810846022951</v>
      </c>
      <c r="O659" s="11">
        <f t="shared" si="140"/>
        <v>9179.5676982973855</v>
      </c>
      <c r="P659" s="11">
        <f t="shared" si="141"/>
        <v>9.1795676982973848</v>
      </c>
      <c r="Q659" s="11">
        <f t="shared" si="135"/>
        <v>2751.9851486503317</v>
      </c>
      <c r="R659" s="11">
        <f t="shared" si="134"/>
        <v>-1004.4083705035509</v>
      </c>
      <c r="S659" s="11">
        <f t="shared" si="132"/>
        <v>0</v>
      </c>
      <c r="T659" s="11">
        <f t="shared" si="133"/>
        <v>0</v>
      </c>
    </row>
    <row r="660" spans="2:20" x14ac:dyDescent="0.2">
      <c r="B660" s="18" t="s">
        <v>11</v>
      </c>
      <c r="C660" s="18">
        <v>650</v>
      </c>
      <c r="D660" s="18">
        <v>61</v>
      </c>
      <c r="E660" s="19">
        <v>56.8</v>
      </c>
      <c r="F660" s="19">
        <f t="shared" si="131"/>
        <v>15.777777777777777</v>
      </c>
      <c r="G660" s="15">
        <f t="shared" si="142"/>
        <v>-0.12499999999999981</v>
      </c>
      <c r="H660" s="15">
        <f t="shared" si="143"/>
        <v>-0.44999999999999929</v>
      </c>
      <c r="I660" s="11">
        <f>IF(G660&lt;0,(G660-'Coast Down Run'!H655)*-1,)</f>
        <v>0.12499999999999981</v>
      </c>
      <c r="K660" s="11">
        <f t="shared" si="137"/>
        <v>-298.62499999999955</v>
      </c>
      <c r="L660" s="11">
        <f t="shared" si="136"/>
        <v>280.94639999999998</v>
      </c>
      <c r="M660" s="11">
        <f t="shared" si="138"/>
        <v>265.71767979953074</v>
      </c>
      <c r="N660" s="11">
        <f t="shared" si="139"/>
        <v>248.03907979953118</v>
      </c>
      <c r="O660" s="11">
        <f t="shared" si="140"/>
        <v>3913.5054812814915</v>
      </c>
      <c r="P660" s="11">
        <f t="shared" si="141"/>
        <v>3.9135054812814913</v>
      </c>
      <c r="Q660" s="11">
        <f t="shared" si="135"/>
        <v>2755.8986541316131</v>
      </c>
      <c r="R660" s="11">
        <f t="shared" si="134"/>
        <v>-1004.4083705035509</v>
      </c>
      <c r="S660" s="11">
        <f t="shared" si="132"/>
        <v>0</v>
      </c>
      <c r="T660" s="11">
        <f t="shared" si="133"/>
        <v>0</v>
      </c>
    </row>
    <row r="661" spans="2:20" x14ac:dyDescent="0.2">
      <c r="B661" s="18" t="s">
        <v>11</v>
      </c>
      <c r="C661" s="18">
        <v>651</v>
      </c>
      <c r="D661" s="18">
        <v>62</v>
      </c>
      <c r="E661" s="19">
        <v>56</v>
      </c>
      <c r="F661" s="19">
        <f t="shared" si="131"/>
        <v>15.555555555555555</v>
      </c>
      <c r="G661" s="15">
        <f t="shared" si="142"/>
        <v>-0.36111111111111033</v>
      </c>
      <c r="H661" s="15">
        <f t="shared" si="143"/>
        <v>-1.2999999999999972</v>
      </c>
      <c r="I661" s="11">
        <f>IF(G661&lt;0,(G661-'Coast Down Run'!H656)*-1,)</f>
        <v>0.36111111111111033</v>
      </c>
      <c r="K661" s="11">
        <f t="shared" si="137"/>
        <v>-862.69444444444252</v>
      </c>
      <c r="L661" s="11">
        <f t="shared" si="136"/>
        <v>280.94639999999998</v>
      </c>
      <c r="M661" s="11">
        <f t="shared" si="138"/>
        <v>258.28538603802832</v>
      </c>
      <c r="N661" s="11">
        <f t="shared" si="139"/>
        <v>-323.46265840641416</v>
      </c>
      <c r="O661" s="11">
        <f t="shared" si="140"/>
        <v>-5031.6413529886649</v>
      </c>
      <c r="P661" s="11">
        <f t="shared" si="141"/>
        <v>-5.0316413529886646</v>
      </c>
      <c r="Q661" s="11">
        <f t="shared" si="135"/>
        <v>2755.8986541316131</v>
      </c>
      <c r="R661" s="11">
        <f t="shared" si="134"/>
        <v>-1009.4400118565396</v>
      </c>
      <c r="S661" s="11">
        <f t="shared" si="132"/>
        <v>5.0316413529886646</v>
      </c>
      <c r="T661" s="11">
        <f t="shared" si="133"/>
        <v>8.3208446054007759</v>
      </c>
    </row>
    <row r="662" spans="2:20" x14ac:dyDescent="0.2">
      <c r="B662" s="18" t="s">
        <v>11</v>
      </c>
      <c r="C662" s="18">
        <v>652</v>
      </c>
      <c r="D662" s="18">
        <v>63</v>
      </c>
      <c r="E662" s="19">
        <v>54.2</v>
      </c>
      <c r="F662" s="19">
        <f t="shared" si="131"/>
        <v>15.055555555555555</v>
      </c>
      <c r="G662" s="15">
        <f t="shared" si="142"/>
        <v>-0.54166666666666641</v>
      </c>
      <c r="H662" s="15">
        <f t="shared" si="143"/>
        <v>-1.9499999999999993</v>
      </c>
      <c r="I662" s="11">
        <f>IF(G662&lt;0,(G662-'Coast Down Run'!H657)*-1,)</f>
        <v>0.54166666666666641</v>
      </c>
      <c r="K662" s="11">
        <f t="shared" si="137"/>
        <v>-1294.0416666666661</v>
      </c>
      <c r="L662" s="11">
        <f t="shared" si="136"/>
        <v>280.94639999999998</v>
      </c>
      <c r="M662" s="11">
        <f t="shared" si="138"/>
        <v>241.94817647983211</v>
      </c>
      <c r="N662" s="11">
        <f t="shared" si="139"/>
        <v>-771.14709018683391</v>
      </c>
      <c r="O662" s="11">
        <f t="shared" si="140"/>
        <v>-11610.047857812888</v>
      </c>
      <c r="P662" s="11">
        <f t="shared" si="141"/>
        <v>-11.610047857812887</v>
      </c>
      <c r="Q662" s="11">
        <f t="shared" si="135"/>
        <v>2755.8986541316131</v>
      </c>
      <c r="R662" s="11">
        <f t="shared" si="134"/>
        <v>-1021.0500597143525</v>
      </c>
      <c r="S662" s="11">
        <f t="shared" si="132"/>
        <v>11.610047857812887</v>
      </c>
      <c r="T662" s="11">
        <f t="shared" si="133"/>
        <v>20.319210730149951</v>
      </c>
    </row>
    <row r="663" spans="2:20" x14ac:dyDescent="0.2">
      <c r="B663" s="18" t="s">
        <v>11</v>
      </c>
      <c r="C663" s="18">
        <v>653</v>
      </c>
      <c r="D663" s="18">
        <v>64</v>
      </c>
      <c r="E663" s="19">
        <v>52.1</v>
      </c>
      <c r="F663" s="19">
        <f t="shared" si="131"/>
        <v>14.472222222222221</v>
      </c>
      <c r="G663" s="15">
        <f t="shared" si="142"/>
        <v>-0.56944444444444464</v>
      </c>
      <c r="H663" s="15">
        <f t="shared" si="143"/>
        <v>-2.0500000000000007</v>
      </c>
      <c r="I663" s="11">
        <f>IF(G663&lt;0,(G663-'Coast Down Run'!H658)*-1,)</f>
        <v>0.56944444444444464</v>
      </c>
      <c r="K663" s="11">
        <f t="shared" si="137"/>
        <v>-1360.4027777777783</v>
      </c>
      <c r="L663" s="11">
        <f t="shared" si="136"/>
        <v>280.94639999999998</v>
      </c>
      <c r="M663" s="11">
        <f t="shared" si="138"/>
        <v>223.56263862100906</v>
      </c>
      <c r="N663" s="11">
        <f t="shared" si="139"/>
        <v>-855.89373915676924</v>
      </c>
      <c r="O663" s="11">
        <f t="shared" si="140"/>
        <v>-12386.684391685465</v>
      </c>
      <c r="P663" s="11">
        <f t="shared" si="141"/>
        <v>-12.386684391685465</v>
      </c>
      <c r="Q663" s="11">
        <f t="shared" si="135"/>
        <v>2755.8986541316131</v>
      </c>
      <c r="R663" s="11">
        <f t="shared" si="134"/>
        <v>-1033.4367441060381</v>
      </c>
      <c r="S663" s="11">
        <f t="shared" si="132"/>
        <v>12.386684391685465</v>
      </c>
      <c r="T663" s="11">
        <f t="shared" si="133"/>
        <v>34.432339049577521</v>
      </c>
    </row>
    <row r="664" spans="2:20" x14ac:dyDescent="0.2">
      <c r="B664" s="18" t="s">
        <v>11</v>
      </c>
      <c r="C664" s="18">
        <v>654</v>
      </c>
      <c r="D664" s="18">
        <v>65</v>
      </c>
      <c r="E664" s="19">
        <v>50.1</v>
      </c>
      <c r="F664" s="19">
        <f t="shared" si="131"/>
        <v>13.916666666666666</v>
      </c>
      <c r="G664" s="15">
        <f t="shared" si="142"/>
        <v>-0.68055555555555536</v>
      </c>
      <c r="H664" s="15">
        <f t="shared" si="143"/>
        <v>-2.4499999999999993</v>
      </c>
      <c r="I664" s="11">
        <f>IF(G664&lt;0,(G664-'Coast Down Run'!H659)*-1,)</f>
        <v>0.68055555555555536</v>
      </c>
      <c r="K664" s="11">
        <f t="shared" si="137"/>
        <v>-1625.8472222222217</v>
      </c>
      <c r="L664" s="11">
        <f t="shared" si="136"/>
        <v>280.94639999999998</v>
      </c>
      <c r="M664" s="11">
        <f t="shared" si="138"/>
        <v>206.72796613817329</v>
      </c>
      <c r="N664" s="11">
        <f t="shared" si="139"/>
        <v>-1138.1728560840484</v>
      </c>
      <c r="O664" s="11">
        <f t="shared" si="140"/>
        <v>-15839.572247169672</v>
      </c>
      <c r="P664" s="11">
        <f t="shared" si="141"/>
        <v>-15.839572247169672</v>
      </c>
      <c r="Q664" s="11">
        <f t="shared" si="135"/>
        <v>2755.8986541316131</v>
      </c>
      <c r="R664" s="11">
        <f t="shared" si="134"/>
        <v>-1049.2763163532077</v>
      </c>
      <c r="S664" s="11">
        <f t="shared" si="132"/>
        <v>15.839572247169672</v>
      </c>
      <c r="T664" s="11">
        <f t="shared" si="133"/>
        <v>54.316170652245404</v>
      </c>
    </row>
    <row r="665" spans="2:20" x14ac:dyDescent="0.2">
      <c r="B665" s="18" t="s">
        <v>11</v>
      </c>
      <c r="C665" s="18">
        <v>655</v>
      </c>
      <c r="D665" s="18">
        <v>66</v>
      </c>
      <c r="E665" s="19">
        <v>47.2</v>
      </c>
      <c r="F665" s="19">
        <f t="shared" ref="F665:F728" si="144">E665/3.6</f>
        <v>13.111111111111111</v>
      </c>
      <c r="G665" s="15">
        <f t="shared" si="142"/>
        <v>-0.95833333333333315</v>
      </c>
      <c r="H665" s="15">
        <f t="shared" si="143"/>
        <v>-3.4499999999999993</v>
      </c>
      <c r="I665" s="11">
        <f>IF(G665&lt;0,(G665-'Coast Down Run'!H660)*-1,)</f>
        <v>0.95833333333333315</v>
      </c>
      <c r="K665" s="11">
        <f t="shared" si="137"/>
        <v>-2289.458333333333</v>
      </c>
      <c r="L665" s="11">
        <f t="shared" si="136"/>
        <v>280.94639999999998</v>
      </c>
      <c r="M665" s="11">
        <f t="shared" si="138"/>
        <v>183.48804669354624</v>
      </c>
      <c r="N665" s="11">
        <f t="shared" si="139"/>
        <v>-1825.0238866397867</v>
      </c>
      <c r="O665" s="11">
        <f t="shared" si="140"/>
        <v>-23928.090958166093</v>
      </c>
      <c r="P665" s="11">
        <f t="shared" si="141"/>
        <v>-23.928090958166091</v>
      </c>
      <c r="Q665" s="11">
        <f t="shared" si="135"/>
        <v>2755.8986541316131</v>
      </c>
      <c r="R665" s="11">
        <f t="shared" si="134"/>
        <v>-1073.2044073113739</v>
      </c>
      <c r="S665" s="11">
        <f t="shared" si="132"/>
        <v>23.928090958166091</v>
      </c>
      <c r="T665" s="11">
        <f t="shared" si="133"/>
        <v>79.598967435929538</v>
      </c>
    </row>
    <row r="666" spans="2:20" x14ac:dyDescent="0.2">
      <c r="B666" s="18" t="s">
        <v>11</v>
      </c>
      <c r="C666" s="18">
        <v>656</v>
      </c>
      <c r="D666" s="18">
        <v>67</v>
      </c>
      <c r="E666" s="19">
        <v>43.2</v>
      </c>
      <c r="F666" s="19">
        <f t="shared" si="144"/>
        <v>12</v>
      </c>
      <c r="G666" s="15">
        <f t="shared" si="142"/>
        <v>-1.1111111111111112</v>
      </c>
      <c r="H666" s="15">
        <f t="shared" si="143"/>
        <v>-4</v>
      </c>
      <c r="I666" s="11">
        <f>IF(G666&lt;0,(G666-'Coast Down Run'!H661)*-1,)</f>
        <v>1.1111111111111112</v>
      </c>
      <c r="K666" s="11">
        <f t="shared" si="137"/>
        <v>-2654.4444444444443</v>
      </c>
      <c r="L666" s="11">
        <f t="shared" si="136"/>
        <v>280.94639999999998</v>
      </c>
      <c r="M666" s="11">
        <f t="shared" si="138"/>
        <v>153.7061603442634</v>
      </c>
      <c r="N666" s="11">
        <f t="shared" si="139"/>
        <v>-2219.7918841001811</v>
      </c>
      <c r="O666" s="11">
        <f t="shared" si="140"/>
        <v>-26637.502609202173</v>
      </c>
      <c r="P666" s="11">
        <f t="shared" si="141"/>
        <v>-26.637502609202173</v>
      </c>
      <c r="Q666" s="11">
        <f t="shared" si="135"/>
        <v>2755.8986541316131</v>
      </c>
      <c r="R666" s="11">
        <f t="shared" si="134"/>
        <v>-1099.841909920576</v>
      </c>
      <c r="S666" s="11">
        <f t="shared" si="132"/>
        <v>26.637502609202173</v>
      </c>
      <c r="T666" s="11">
        <f t="shared" si="133"/>
        <v>102.80260298165462</v>
      </c>
    </row>
    <row r="667" spans="2:20" x14ac:dyDescent="0.2">
      <c r="B667" s="18" t="s">
        <v>11</v>
      </c>
      <c r="C667" s="18">
        <v>657</v>
      </c>
      <c r="D667" s="18">
        <v>68</v>
      </c>
      <c r="E667" s="19">
        <v>39.200000000000003</v>
      </c>
      <c r="F667" s="19">
        <f t="shared" si="144"/>
        <v>10.888888888888889</v>
      </c>
      <c r="G667" s="15">
        <f t="shared" si="142"/>
        <v>-0.93055555555555591</v>
      </c>
      <c r="H667" s="15">
        <f t="shared" si="143"/>
        <v>-3.3500000000000014</v>
      </c>
      <c r="I667" s="11">
        <f>IF(G667&lt;0,(G667-'Coast Down Run'!H662)*-1,)</f>
        <v>0.93055555555555591</v>
      </c>
      <c r="K667" s="11">
        <f t="shared" si="137"/>
        <v>-2223.0972222222231</v>
      </c>
      <c r="L667" s="11">
        <f t="shared" si="136"/>
        <v>280.94639999999998</v>
      </c>
      <c r="M667" s="11">
        <f t="shared" si="138"/>
        <v>126.55983915863389</v>
      </c>
      <c r="N667" s="11">
        <f t="shared" si="139"/>
        <v>-1815.5909830635892</v>
      </c>
      <c r="O667" s="11">
        <f t="shared" si="140"/>
        <v>-19769.768482247971</v>
      </c>
      <c r="P667" s="11">
        <f t="shared" si="141"/>
        <v>-19.769768482247972</v>
      </c>
      <c r="Q667" s="11">
        <f t="shared" si="135"/>
        <v>2755.8986541316131</v>
      </c>
      <c r="R667" s="11">
        <f t="shared" si="134"/>
        <v>-1119.6116784028241</v>
      </c>
      <c r="S667" s="11">
        <f t="shared" si="132"/>
        <v>19.769768482247972</v>
      </c>
      <c r="T667" s="11">
        <f t="shared" si="133"/>
        <v>118.94913741243546</v>
      </c>
    </row>
    <row r="668" spans="2:20" x14ac:dyDescent="0.2">
      <c r="B668" s="18" t="s">
        <v>11</v>
      </c>
      <c r="C668" s="18">
        <v>658</v>
      </c>
      <c r="D668" s="18">
        <v>69</v>
      </c>
      <c r="E668" s="19">
        <v>36.5</v>
      </c>
      <c r="F668" s="19">
        <f t="shared" si="144"/>
        <v>10.138888888888889</v>
      </c>
      <c r="G668" s="15">
        <f t="shared" si="142"/>
        <v>-0.68055555555555636</v>
      </c>
      <c r="H668" s="15">
        <f t="shared" si="143"/>
        <v>-2.4500000000000028</v>
      </c>
      <c r="I668" s="11">
        <f>IF(G668&lt;0,(G668-'Coast Down Run'!H663)*-1,)</f>
        <v>0.68055555555555636</v>
      </c>
      <c r="K668" s="11">
        <f t="shared" si="137"/>
        <v>-1625.8472222222242</v>
      </c>
      <c r="L668" s="11">
        <f t="shared" si="136"/>
        <v>280.94639999999998</v>
      </c>
      <c r="M668" s="11">
        <f t="shared" si="138"/>
        <v>109.72599028991175</v>
      </c>
      <c r="N668" s="11">
        <f t="shared" si="139"/>
        <v>-1235.1748319323124</v>
      </c>
      <c r="O668" s="11">
        <f t="shared" si="140"/>
        <v>-12523.300379313723</v>
      </c>
      <c r="P668" s="11">
        <f t="shared" si="141"/>
        <v>-12.523300379313723</v>
      </c>
      <c r="Q668" s="11">
        <f t="shared" si="135"/>
        <v>2755.8986541316131</v>
      </c>
      <c r="R668" s="11">
        <f t="shared" si="134"/>
        <v>-1132.1349787821378</v>
      </c>
      <c r="S668" s="11">
        <f t="shared" si="132"/>
        <v>12.523300379313723</v>
      </c>
      <c r="T668" s="11">
        <f t="shared" si="133"/>
        <v>132.10454822839796</v>
      </c>
    </row>
    <row r="669" spans="2:20" x14ac:dyDescent="0.2">
      <c r="B669" s="18" t="s">
        <v>11</v>
      </c>
      <c r="C669" s="18">
        <v>659</v>
      </c>
      <c r="D669" s="18">
        <v>70</v>
      </c>
      <c r="E669" s="19">
        <v>34.299999999999997</v>
      </c>
      <c r="F669" s="19">
        <f t="shared" si="144"/>
        <v>9.5277777777777768</v>
      </c>
      <c r="G669" s="15">
        <f t="shared" si="142"/>
        <v>-0.76388888888888884</v>
      </c>
      <c r="H669" s="15">
        <f t="shared" si="143"/>
        <v>-2.75</v>
      </c>
      <c r="I669" s="11">
        <f>IF(G669&lt;0,(G669-'Coast Down Run'!H664)*-1,)</f>
        <v>0.76388888888888884</v>
      </c>
      <c r="K669" s="11">
        <f t="shared" si="137"/>
        <v>-1824.9305555555554</v>
      </c>
      <c r="L669" s="11">
        <f t="shared" si="136"/>
        <v>280.94639999999998</v>
      </c>
      <c r="M669" s="11">
        <f t="shared" si="138"/>
        <v>96.897376855829052</v>
      </c>
      <c r="N669" s="11">
        <f t="shared" si="139"/>
        <v>-1447.0867786997264</v>
      </c>
      <c r="O669" s="11">
        <f t="shared" si="140"/>
        <v>-13787.521252611281</v>
      </c>
      <c r="P669" s="11">
        <f t="shared" si="141"/>
        <v>-13.787521252611281</v>
      </c>
      <c r="Q669" s="11">
        <f t="shared" si="135"/>
        <v>2755.8986541316131</v>
      </c>
      <c r="R669" s="11">
        <f t="shared" si="134"/>
        <v>-1145.922500034749</v>
      </c>
      <c r="S669" s="11">
        <f t="shared" si="132"/>
        <v>13.787521252611281</v>
      </c>
      <c r="T669" s="11">
        <f t="shared" si="133"/>
        <v>149.3053369433834</v>
      </c>
    </row>
    <row r="670" spans="2:20" x14ac:dyDescent="0.2">
      <c r="B670" s="18" t="s">
        <v>11</v>
      </c>
      <c r="C670" s="18">
        <v>660</v>
      </c>
      <c r="D670" s="18">
        <v>71</v>
      </c>
      <c r="E670" s="19">
        <v>31</v>
      </c>
      <c r="F670" s="19">
        <f t="shared" si="144"/>
        <v>8.6111111111111107</v>
      </c>
      <c r="G670" s="15">
        <f t="shared" si="142"/>
        <v>-1.1527777777777775</v>
      </c>
      <c r="H670" s="15">
        <f t="shared" si="143"/>
        <v>-4.1499999999999986</v>
      </c>
      <c r="I670" s="11">
        <f>IF(G670&lt;0,(G670-'Coast Down Run'!H665)*-1,)</f>
        <v>1.1527777777777775</v>
      </c>
      <c r="K670" s="11">
        <f t="shared" si="137"/>
        <v>-2753.9861111111104</v>
      </c>
      <c r="L670" s="11">
        <f t="shared" si="136"/>
        <v>280.94639999999998</v>
      </c>
      <c r="M670" s="11">
        <f t="shared" si="138"/>
        <v>79.149316320964672</v>
      </c>
      <c r="N670" s="11">
        <f t="shared" si="139"/>
        <v>-2393.8903947901458</v>
      </c>
      <c r="O670" s="11">
        <f t="shared" si="140"/>
        <v>-20614.056177359587</v>
      </c>
      <c r="P670" s="11">
        <f t="shared" si="141"/>
        <v>-20.614056177359586</v>
      </c>
      <c r="Q670" s="11">
        <f t="shared" si="135"/>
        <v>2755.8986541316131</v>
      </c>
      <c r="R670" s="11">
        <f t="shared" si="134"/>
        <v>-1166.5365562121085</v>
      </c>
      <c r="S670" s="11">
        <f t="shared" si="132"/>
        <v>20.614056177359586</v>
      </c>
      <c r="T670" s="11">
        <f t="shared" si="133"/>
        <v>170.73810631145778</v>
      </c>
    </row>
    <row r="671" spans="2:20" x14ac:dyDescent="0.2">
      <c r="B671" s="18" t="s">
        <v>11</v>
      </c>
      <c r="C671" s="18">
        <v>661</v>
      </c>
      <c r="D671" s="18">
        <v>72</v>
      </c>
      <c r="E671" s="19">
        <v>26</v>
      </c>
      <c r="F671" s="19">
        <f t="shared" si="144"/>
        <v>7.2222222222222223</v>
      </c>
      <c r="G671" s="15">
        <f t="shared" si="142"/>
        <v>-1.4305555555555556</v>
      </c>
      <c r="H671" s="15">
        <f t="shared" si="143"/>
        <v>-5.15</v>
      </c>
      <c r="I671" s="11">
        <f>IF(G671&lt;0,(G671-'Coast Down Run'!H666)*-1,)</f>
        <v>1.4305555555555556</v>
      </c>
      <c r="K671" s="11">
        <f t="shared" si="137"/>
        <v>-3417.5972222222222</v>
      </c>
      <c r="L671" s="11">
        <f t="shared" si="136"/>
        <v>280.94639999999998</v>
      </c>
      <c r="M671" s="11">
        <f t="shared" si="138"/>
        <v>55.676314082177022</v>
      </c>
      <c r="N671" s="11">
        <f t="shared" si="139"/>
        <v>-3080.9745081400451</v>
      </c>
      <c r="O671" s="11">
        <f t="shared" si="140"/>
        <v>-22251.482558789216</v>
      </c>
      <c r="P671" s="11">
        <f t="shared" si="141"/>
        <v>-22.251482558789217</v>
      </c>
      <c r="Q671" s="11">
        <f t="shared" si="135"/>
        <v>2755.8986541316131</v>
      </c>
      <c r="R671" s="11">
        <f t="shared" si="134"/>
        <v>-1188.7880387708976</v>
      </c>
      <c r="S671" s="11">
        <f t="shared" si="132"/>
        <v>22.251482558789217</v>
      </c>
      <c r="T671" s="11">
        <f t="shared" si="133"/>
        <v>191.06643925308609</v>
      </c>
    </row>
    <row r="672" spans="2:20" x14ac:dyDescent="0.2">
      <c r="B672" s="18" t="s">
        <v>11</v>
      </c>
      <c r="C672" s="18">
        <v>662</v>
      </c>
      <c r="D672" s="18">
        <v>73</v>
      </c>
      <c r="E672" s="19">
        <v>20.7</v>
      </c>
      <c r="F672" s="19">
        <f t="shared" si="144"/>
        <v>5.75</v>
      </c>
      <c r="G672" s="15">
        <f t="shared" si="142"/>
        <v>-1.4722222222222221</v>
      </c>
      <c r="H672" s="15">
        <f t="shared" si="143"/>
        <v>-5.3</v>
      </c>
      <c r="I672" s="11">
        <f>IF(G672&lt;0,(G672-'Coast Down Run'!H667)*-1,)</f>
        <v>1.4722222222222221</v>
      </c>
      <c r="K672" s="11">
        <f t="shared" si="137"/>
        <v>-3517.1388888888887</v>
      </c>
      <c r="L672" s="11">
        <f t="shared" si="136"/>
        <v>280.94639999999998</v>
      </c>
      <c r="M672" s="11">
        <f t="shared" si="138"/>
        <v>35.291041155432005</v>
      </c>
      <c r="N672" s="11">
        <f t="shared" si="139"/>
        <v>-3200.9014477334567</v>
      </c>
      <c r="O672" s="11">
        <f t="shared" si="140"/>
        <v>-18405.183324467376</v>
      </c>
      <c r="P672" s="11">
        <f t="shared" si="141"/>
        <v>-18.405183324467377</v>
      </c>
      <c r="Q672" s="11">
        <f t="shared" si="135"/>
        <v>2755.8986541316131</v>
      </c>
      <c r="R672" s="11">
        <f t="shared" si="134"/>
        <v>-1207.1932220953649</v>
      </c>
      <c r="S672" s="11">
        <f t="shared" si="132"/>
        <v>18.405183324467377</v>
      </c>
      <c r="T672" s="11">
        <f t="shared" si="133"/>
        <v>205.02002286594583</v>
      </c>
    </row>
    <row r="673" spans="2:20" x14ac:dyDescent="0.2">
      <c r="B673" s="18" t="s">
        <v>11</v>
      </c>
      <c r="C673" s="18">
        <v>663</v>
      </c>
      <c r="D673" s="18">
        <v>74</v>
      </c>
      <c r="E673" s="19">
        <v>15.4</v>
      </c>
      <c r="F673" s="19">
        <f t="shared" si="144"/>
        <v>4.2777777777777777</v>
      </c>
      <c r="G673" s="15">
        <f t="shared" si="142"/>
        <v>-1.0555555555555556</v>
      </c>
      <c r="H673" s="15">
        <f t="shared" si="143"/>
        <v>-3.8</v>
      </c>
      <c r="I673" s="11">
        <f>IF(G673&lt;0,(G673-'Coast Down Run'!H668)*-1,)</f>
        <v>1.0555555555555556</v>
      </c>
      <c r="K673" s="11">
        <f t="shared" si="137"/>
        <v>-2521.7222222222222</v>
      </c>
      <c r="L673" s="11">
        <f t="shared" si="136"/>
        <v>280.94639999999998</v>
      </c>
      <c r="M673" s="11">
        <f t="shared" si="138"/>
        <v>19.532832319125895</v>
      </c>
      <c r="N673" s="11">
        <f t="shared" si="139"/>
        <v>-2221.2429899030963</v>
      </c>
      <c r="O673" s="11">
        <f t="shared" si="140"/>
        <v>-9501.9839012521334</v>
      </c>
      <c r="P673" s="11">
        <f t="shared" si="141"/>
        <v>-9.5019839012521334</v>
      </c>
      <c r="Q673" s="11">
        <f t="shared" si="135"/>
        <v>2755.8986541316131</v>
      </c>
      <c r="R673" s="11">
        <f t="shared" si="134"/>
        <v>-1216.695205996617</v>
      </c>
      <c r="S673" s="11">
        <f t="shared" si="132"/>
        <v>9.5019839012521334</v>
      </c>
      <c r="T673" s="11">
        <f t="shared" si="133"/>
        <v>211.28671838001765</v>
      </c>
    </row>
    <row r="674" spans="2:20" x14ac:dyDescent="0.2">
      <c r="B674" s="18" t="s">
        <v>11</v>
      </c>
      <c r="C674" s="18">
        <v>664</v>
      </c>
      <c r="D674" s="18">
        <v>75</v>
      </c>
      <c r="E674" s="19">
        <v>13.1</v>
      </c>
      <c r="F674" s="19">
        <f t="shared" si="144"/>
        <v>3.6388888888888888</v>
      </c>
      <c r="G674" s="15">
        <f t="shared" si="142"/>
        <v>-0.47222222222222227</v>
      </c>
      <c r="H674" s="15">
        <f t="shared" si="143"/>
        <v>-1.7000000000000002</v>
      </c>
      <c r="I674" s="11">
        <f>IF(G674&lt;0,(G674-'Coast Down Run'!H669)*-1,)</f>
        <v>0.47222222222222227</v>
      </c>
      <c r="K674" s="11">
        <f t="shared" si="137"/>
        <v>-1128.1388888888889</v>
      </c>
      <c r="L674" s="11">
        <f t="shared" si="136"/>
        <v>280.94639999999998</v>
      </c>
      <c r="M674" s="11">
        <f t="shared" si="138"/>
        <v>14.134041804204733</v>
      </c>
      <c r="N674" s="11">
        <f t="shared" si="139"/>
        <v>-833.05844708468419</v>
      </c>
      <c r="O674" s="11">
        <f t="shared" si="140"/>
        <v>-3031.4071268914895</v>
      </c>
      <c r="P674" s="11">
        <f t="shared" si="141"/>
        <v>-3.0314071268914895</v>
      </c>
      <c r="Q674" s="11">
        <f t="shared" si="135"/>
        <v>2755.8986541316131</v>
      </c>
      <c r="R674" s="11">
        <f t="shared" si="134"/>
        <v>-1219.7266131235085</v>
      </c>
      <c r="S674" s="11">
        <f t="shared" si="132"/>
        <v>3.0314071268914895</v>
      </c>
      <c r="T674" s="11">
        <f t="shared" si="133"/>
        <v>212.8024219434634</v>
      </c>
    </row>
    <row r="675" spans="2:20" x14ac:dyDescent="0.2">
      <c r="B675" s="18" t="s">
        <v>11</v>
      </c>
      <c r="C675" s="18">
        <v>665</v>
      </c>
      <c r="D675" s="18">
        <v>76</v>
      </c>
      <c r="E675" s="19">
        <v>12</v>
      </c>
      <c r="F675" s="19">
        <f t="shared" si="144"/>
        <v>3.333333333333333</v>
      </c>
      <c r="G675" s="15">
        <f t="shared" si="142"/>
        <v>-8.3333333333333287E-2</v>
      </c>
      <c r="H675" s="15">
        <f t="shared" si="143"/>
        <v>-0.29999999999999982</v>
      </c>
      <c r="I675" s="11">
        <f>IF(G675&lt;0,(G675-'Coast Down Run'!H670)*-1,)</f>
        <v>8.3333333333333287E-2</v>
      </c>
      <c r="K675" s="11">
        <f t="shared" si="137"/>
        <v>-199.08333333333323</v>
      </c>
      <c r="L675" s="11">
        <f t="shared" si="136"/>
        <v>280.94639999999998</v>
      </c>
      <c r="M675" s="11">
        <f t="shared" si="138"/>
        <v>11.860043236440074</v>
      </c>
      <c r="N675" s="11">
        <f t="shared" si="139"/>
        <v>93.723109903106831</v>
      </c>
      <c r="O675" s="11">
        <f t="shared" si="140"/>
        <v>312.41036634368942</v>
      </c>
      <c r="P675" s="11">
        <f t="shared" si="141"/>
        <v>0.31241036634368941</v>
      </c>
      <c r="Q675" s="11">
        <f t="shared" si="135"/>
        <v>2756.2110644979566</v>
      </c>
      <c r="R675" s="11">
        <f t="shared" si="134"/>
        <v>-1219.7266131235085</v>
      </c>
      <c r="S675" s="11">
        <f t="shared" si="132"/>
        <v>0</v>
      </c>
      <c r="T675" s="11">
        <f t="shared" si="133"/>
        <v>0</v>
      </c>
    </row>
    <row r="676" spans="2:20" x14ac:dyDescent="0.2">
      <c r="B676" s="18" t="s">
        <v>11</v>
      </c>
      <c r="C676" s="18">
        <v>666</v>
      </c>
      <c r="D676" s="18">
        <v>77</v>
      </c>
      <c r="E676" s="19">
        <v>12.5</v>
      </c>
      <c r="F676" s="19">
        <f t="shared" si="144"/>
        <v>3.4722222222222223</v>
      </c>
      <c r="G676" s="15">
        <f t="shared" si="142"/>
        <v>0.27777777777777779</v>
      </c>
      <c r="H676" s="15">
        <f t="shared" si="143"/>
        <v>1</v>
      </c>
      <c r="I676" s="11">
        <f>IF(G676&lt;0,(G676-'Coast Down Run'!H671)*-1,)</f>
        <v>0</v>
      </c>
      <c r="K676" s="11">
        <f t="shared" si="137"/>
        <v>663.61111111111109</v>
      </c>
      <c r="L676" s="11">
        <f t="shared" si="136"/>
        <v>280.94639999999998</v>
      </c>
      <c r="M676" s="11">
        <f t="shared" si="138"/>
        <v>12.868970525651125</v>
      </c>
      <c r="N676" s="11">
        <f t="shared" si="139"/>
        <v>957.42648163676222</v>
      </c>
      <c r="O676" s="11">
        <f t="shared" si="140"/>
        <v>3324.3975056832023</v>
      </c>
      <c r="P676" s="11">
        <f t="shared" si="141"/>
        <v>3.3243975056832022</v>
      </c>
      <c r="Q676" s="11">
        <f t="shared" si="135"/>
        <v>2759.5354620036396</v>
      </c>
      <c r="R676" s="11">
        <f t="shared" si="134"/>
        <v>-1219.7266131235085</v>
      </c>
      <c r="S676" s="11">
        <f t="shared" si="132"/>
        <v>0</v>
      </c>
      <c r="T676" s="11">
        <f t="shared" si="133"/>
        <v>0</v>
      </c>
    </row>
    <row r="677" spans="2:20" x14ac:dyDescent="0.2">
      <c r="B677" s="18" t="s">
        <v>11</v>
      </c>
      <c r="C677" s="18">
        <v>667</v>
      </c>
      <c r="D677" s="18">
        <v>78</v>
      </c>
      <c r="E677" s="19">
        <v>14</v>
      </c>
      <c r="F677" s="19">
        <f t="shared" si="144"/>
        <v>3.8888888888888888</v>
      </c>
      <c r="G677" s="15">
        <f t="shared" si="142"/>
        <v>0.90277777777777779</v>
      </c>
      <c r="H677" s="15">
        <f t="shared" si="143"/>
        <v>3.25</v>
      </c>
      <c r="I677" s="11">
        <f>IF(G677&lt;0,(G677-'Coast Down Run'!H672)*-1,)</f>
        <v>0</v>
      </c>
      <c r="K677" s="11">
        <f t="shared" si="137"/>
        <v>2156.7361111111113</v>
      </c>
      <c r="L677" s="11">
        <f t="shared" si="136"/>
        <v>280.94639999999998</v>
      </c>
      <c r="M677" s="11">
        <f t="shared" si="138"/>
        <v>16.14283662737677</v>
      </c>
      <c r="N677" s="11">
        <f t="shared" si="139"/>
        <v>2453.8253477384878</v>
      </c>
      <c r="O677" s="11">
        <f t="shared" si="140"/>
        <v>9542.654130094119</v>
      </c>
      <c r="P677" s="11">
        <f t="shared" si="141"/>
        <v>9.5426541300941192</v>
      </c>
      <c r="Q677" s="11">
        <f t="shared" si="135"/>
        <v>2769.0781161337336</v>
      </c>
      <c r="R677" s="11">
        <f t="shared" si="134"/>
        <v>-1219.7266131235085</v>
      </c>
      <c r="S677" s="11">
        <f t="shared" si="132"/>
        <v>0</v>
      </c>
      <c r="T677" s="11">
        <f t="shared" si="133"/>
        <v>0</v>
      </c>
    </row>
    <row r="678" spans="2:20" x14ac:dyDescent="0.2">
      <c r="B678" s="18" t="s">
        <v>11</v>
      </c>
      <c r="C678" s="18">
        <v>668</v>
      </c>
      <c r="D678" s="18">
        <v>79</v>
      </c>
      <c r="E678" s="19">
        <v>19</v>
      </c>
      <c r="F678" s="19">
        <f t="shared" si="144"/>
        <v>5.2777777777777777</v>
      </c>
      <c r="G678" s="15">
        <f t="shared" si="142"/>
        <v>1.2777777777777777</v>
      </c>
      <c r="H678" s="15">
        <f t="shared" si="143"/>
        <v>4.5999999999999996</v>
      </c>
      <c r="I678" s="11">
        <f>IF(G678&lt;0,(G678-'Coast Down Run'!H673)*-1,)</f>
        <v>0</v>
      </c>
      <c r="K678" s="11">
        <f t="shared" si="137"/>
        <v>3052.6111111111109</v>
      </c>
      <c r="L678" s="11">
        <f t="shared" si="136"/>
        <v>280.94639999999998</v>
      </c>
      <c r="M678" s="11">
        <f t="shared" si="138"/>
        <v>29.732469502464358</v>
      </c>
      <c r="N678" s="11">
        <f t="shared" si="139"/>
        <v>3363.2899806135752</v>
      </c>
      <c r="O678" s="11">
        <f t="shared" si="140"/>
        <v>17750.69711990498</v>
      </c>
      <c r="P678" s="11">
        <f t="shared" si="141"/>
        <v>17.750697119904981</v>
      </c>
      <c r="Q678" s="11">
        <f t="shared" si="135"/>
        <v>2786.8288132536386</v>
      </c>
      <c r="R678" s="11">
        <f t="shared" si="134"/>
        <v>-1219.7266131235085</v>
      </c>
      <c r="S678" s="11">
        <f t="shared" si="132"/>
        <v>0</v>
      </c>
      <c r="T678" s="11">
        <f t="shared" si="133"/>
        <v>0</v>
      </c>
    </row>
    <row r="679" spans="2:20" x14ac:dyDescent="0.2">
      <c r="B679" s="18" t="s">
        <v>11</v>
      </c>
      <c r="C679" s="18">
        <v>669</v>
      </c>
      <c r="D679" s="18">
        <v>80</v>
      </c>
      <c r="E679" s="19">
        <v>23.2</v>
      </c>
      <c r="F679" s="19">
        <f t="shared" si="144"/>
        <v>6.4444444444444438</v>
      </c>
      <c r="G679" s="15">
        <f t="shared" si="142"/>
        <v>1.25</v>
      </c>
      <c r="H679" s="15">
        <f t="shared" si="143"/>
        <v>4.5</v>
      </c>
      <c r="I679" s="11">
        <f>IF(G679&lt;0,(G679-'Coast Down Run'!H674)*-1,)</f>
        <v>0</v>
      </c>
      <c r="K679" s="11">
        <f t="shared" si="137"/>
        <v>2986.25</v>
      </c>
      <c r="L679" s="11">
        <f t="shared" si="136"/>
        <v>280.94639999999998</v>
      </c>
      <c r="M679" s="11">
        <f t="shared" si="138"/>
        <v>44.330206052649338</v>
      </c>
      <c r="N679" s="11">
        <f t="shared" si="139"/>
        <v>3311.5266060526492</v>
      </c>
      <c r="O679" s="11">
        <f t="shared" si="140"/>
        <v>21340.94923900596</v>
      </c>
      <c r="P679" s="11">
        <f t="shared" si="141"/>
        <v>21.340949239005962</v>
      </c>
      <c r="Q679" s="11">
        <f t="shared" si="135"/>
        <v>2808.1697624926446</v>
      </c>
      <c r="R679" s="11">
        <f t="shared" si="134"/>
        <v>-1219.7266131235085</v>
      </c>
      <c r="S679" s="11">
        <f t="shared" si="132"/>
        <v>0</v>
      </c>
      <c r="T679" s="11">
        <f t="shared" si="133"/>
        <v>0</v>
      </c>
    </row>
    <row r="680" spans="2:20" x14ac:dyDescent="0.2">
      <c r="B680" s="18" t="s">
        <v>11</v>
      </c>
      <c r="C680" s="18">
        <v>670</v>
      </c>
      <c r="D680" s="18">
        <v>81</v>
      </c>
      <c r="E680" s="19">
        <v>28</v>
      </c>
      <c r="F680" s="19">
        <f t="shared" si="144"/>
        <v>7.7777777777777777</v>
      </c>
      <c r="G680" s="15">
        <f t="shared" si="142"/>
        <v>1.2222222222222223</v>
      </c>
      <c r="H680" s="15">
        <f t="shared" si="143"/>
        <v>4.4000000000000004</v>
      </c>
      <c r="I680" s="11">
        <f>IF(G680&lt;0,(G680-'Coast Down Run'!H675)*-1,)</f>
        <v>0</v>
      </c>
      <c r="K680" s="11">
        <f t="shared" si="137"/>
        <v>2919.8888888888891</v>
      </c>
      <c r="L680" s="11">
        <f t="shared" si="136"/>
        <v>280.94639999999998</v>
      </c>
      <c r="M680" s="11">
        <f t="shared" si="138"/>
        <v>64.57134650950708</v>
      </c>
      <c r="N680" s="11">
        <f t="shared" si="139"/>
        <v>3265.4066353983962</v>
      </c>
      <c r="O680" s="11">
        <f t="shared" si="140"/>
        <v>25397.607164209749</v>
      </c>
      <c r="P680" s="11">
        <f t="shared" si="141"/>
        <v>25.397607164209749</v>
      </c>
      <c r="Q680" s="11">
        <f t="shared" si="135"/>
        <v>2833.5673696568542</v>
      </c>
      <c r="R680" s="11">
        <f t="shared" si="134"/>
        <v>-1219.7266131235085</v>
      </c>
      <c r="S680" s="11">
        <f t="shared" si="132"/>
        <v>0</v>
      </c>
      <c r="T680" s="11">
        <f t="shared" si="133"/>
        <v>0</v>
      </c>
    </row>
    <row r="681" spans="2:20" x14ac:dyDescent="0.2">
      <c r="B681" s="18" t="s">
        <v>11</v>
      </c>
      <c r="C681" s="18">
        <v>671</v>
      </c>
      <c r="D681" s="18">
        <v>82</v>
      </c>
      <c r="E681" s="19">
        <v>32</v>
      </c>
      <c r="F681" s="19">
        <f t="shared" si="144"/>
        <v>8.8888888888888893</v>
      </c>
      <c r="G681" s="15">
        <f t="shared" si="142"/>
        <v>0.83333333333333326</v>
      </c>
      <c r="H681" s="15">
        <f t="shared" si="143"/>
        <v>3</v>
      </c>
      <c r="I681" s="11">
        <f>IF(G681&lt;0,(G681-'Coast Down Run'!H676)*-1,)</f>
        <v>0</v>
      </c>
      <c r="K681" s="11">
        <f t="shared" si="137"/>
        <v>1990.8333333333333</v>
      </c>
      <c r="L681" s="11">
        <f t="shared" si="136"/>
        <v>280.94639999999998</v>
      </c>
      <c r="M681" s="11">
        <f t="shared" si="138"/>
        <v>84.338085236907219</v>
      </c>
      <c r="N681" s="11">
        <f t="shared" si="139"/>
        <v>2356.1178185702406</v>
      </c>
      <c r="O681" s="11">
        <f t="shared" si="140"/>
        <v>20943.26949840214</v>
      </c>
      <c r="P681" s="11">
        <f t="shared" si="141"/>
        <v>20.943269498402142</v>
      </c>
      <c r="Q681" s="11">
        <f t="shared" si="135"/>
        <v>2854.5106391552563</v>
      </c>
      <c r="R681" s="11">
        <f t="shared" si="134"/>
        <v>-1219.7266131235085</v>
      </c>
      <c r="S681" s="11">
        <f t="shared" si="132"/>
        <v>0</v>
      </c>
      <c r="T681" s="11">
        <f t="shared" si="133"/>
        <v>0</v>
      </c>
    </row>
    <row r="682" spans="2:20" x14ac:dyDescent="0.2">
      <c r="B682" s="18" t="s">
        <v>11</v>
      </c>
      <c r="C682" s="18">
        <v>672</v>
      </c>
      <c r="D682" s="18">
        <v>83</v>
      </c>
      <c r="E682" s="19">
        <v>34</v>
      </c>
      <c r="F682" s="19">
        <f t="shared" si="144"/>
        <v>9.4444444444444446</v>
      </c>
      <c r="G682" s="15">
        <f t="shared" si="142"/>
        <v>0.55555555555555558</v>
      </c>
      <c r="H682" s="15">
        <f t="shared" si="143"/>
        <v>2</v>
      </c>
      <c r="I682" s="11">
        <f>IF(G682&lt;0,(G682-'Coast Down Run'!H677)*-1,)</f>
        <v>0</v>
      </c>
      <c r="K682" s="11">
        <f t="shared" si="137"/>
        <v>1327.2222222222222</v>
      </c>
      <c r="L682" s="11">
        <f t="shared" si="136"/>
        <v>280.94639999999998</v>
      </c>
      <c r="M682" s="11">
        <f t="shared" si="138"/>
        <v>95.209791536977278</v>
      </c>
      <c r="N682" s="11">
        <f t="shared" si="139"/>
        <v>1703.3784137591995</v>
      </c>
      <c r="O682" s="11">
        <f t="shared" si="140"/>
        <v>16087.462796614662</v>
      </c>
      <c r="P682" s="11">
        <f t="shared" si="141"/>
        <v>16.087462796614663</v>
      </c>
      <c r="Q682" s="11">
        <f t="shared" si="135"/>
        <v>2870.5981019518708</v>
      </c>
      <c r="R682" s="11">
        <f t="shared" si="134"/>
        <v>-1219.7266131235085</v>
      </c>
      <c r="S682" s="11">
        <f t="shared" si="132"/>
        <v>0</v>
      </c>
      <c r="T682" s="11">
        <f t="shared" si="133"/>
        <v>0</v>
      </c>
    </row>
    <row r="683" spans="2:20" x14ac:dyDescent="0.2">
      <c r="B683" s="18" t="s">
        <v>11</v>
      </c>
      <c r="C683" s="18">
        <v>673</v>
      </c>
      <c r="D683" s="18">
        <v>84</v>
      </c>
      <c r="E683" s="19">
        <v>36</v>
      </c>
      <c r="F683" s="19">
        <f t="shared" si="144"/>
        <v>10</v>
      </c>
      <c r="G683" s="15">
        <f t="shared" si="142"/>
        <v>0.55555555555555558</v>
      </c>
      <c r="H683" s="15">
        <f t="shared" si="143"/>
        <v>2</v>
      </c>
      <c r="I683" s="11">
        <f>IF(G683&lt;0,(G683-'Coast Down Run'!H678)*-1,)</f>
        <v>0</v>
      </c>
      <c r="K683" s="11">
        <f t="shared" si="137"/>
        <v>1327.2222222222222</v>
      </c>
      <c r="L683" s="11">
        <f t="shared" si="136"/>
        <v>280.94639999999998</v>
      </c>
      <c r="M683" s="11">
        <f t="shared" si="138"/>
        <v>106.74038912796068</v>
      </c>
      <c r="N683" s="11">
        <f t="shared" si="139"/>
        <v>1714.9090113501829</v>
      </c>
      <c r="O683" s="11">
        <f t="shared" si="140"/>
        <v>17149.090113501828</v>
      </c>
      <c r="P683" s="11">
        <f t="shared" si="141"/>
        <v>17.149090113501828</v>
      </c>
      <c r="Q683" s="11">
        <f t="shared" si="135"/>
        <v>2887.7471920653725</v>
      </c>
      <c r="R683" s="11">
        <f t="shared" si="134"/>
        <v>-1219.7266131235085</v>
      </c>
      <c r="S683" s="11">
        <f t="shared" si="132"/>
        <v>0</v>
      </c>
      <c r="T683" s="11">
        <f t="shared" si="133"/>
        <v>0</v>
      </c>
    </row>
    <row r="684" spans="2:20" x14ac:dyDescent="0.2">
      <c r="B684" s="18" t="s">
        <v>11</v>
      </c>
      <c r="C684" s="18">
        <v>674</v>
      </c>
      <c r="D684" s="18">
        <v>85</v>
      </c>
      <c r="E684" s="19">
        <v>38</v>
      </c>
      <c r="F684" s="19">
        <f t="shared" si="144"/>
        <v>10.555555555555555</v>
      </c>
      <c r="G684" s="15">
        <f t="shared" si="142"/>
        <v>0.55555555555555558</v>
      </c>
      <c r="H684" s="15">
        <f t="shared" si="143"/>
        <v>2</v>
      </c>
      <c r="I684" s="11">
        <f>IF(G684&lt;0,(G684-'Coast Down Run'!H679)*-1,)</f>
        <v>0</v>
      </c>
      <c r="K684" s="11">
        <f t="shared" si="137"/>
        <v>1327.2222222222222</v>
      </c>
      <c r="L684" s="11">
        <f t="shared" si="136"/>
        <v>280.94639999999998</v>
      </c>
      <c r="M684" s="11">
        <f t="shared" si="138"/>
        <v>118.92987800985743</v>
      </c>
      <c r="N684" s="11">
        <f t="shared" si="139"/>
        <v>1727.0985002320797</v>
      </c>
      <c r="O684" s="11">
        <f t="shared" si="140"/>
        <v>18230.484169116397</v>
      </c>
      <c r="P684" s="11">
        <f t="shared" si="141"/>
        <v>18.230484169116398</v>
      </c>
      <c r="Q684" s="11">
        <f t="shared" si="135"/>
        <v>2905.9776762344891</v>
      </c>
      <c r="R684" s="11">
        <f t="shared" si="134"/>
        <v>-1219.7266131235085</v>
      </c>
      <c r="S684" s="11">
        <f t="shared" si="132"/>
        <v>0</v>
      </c>
      <c r="T684" s="11">
        <f t="shared" si="133"/>
        <v>0</v>
      </c>
    </row>
    <row r="685" spans="2:20" x14ac:dyDescent="0.2">
      <c r="B685" s="18" t="s">
        <v>11</v>
      </c>
      <c r="C685" s="18">
        <v>675</v>
      </c>
      <c r="D685" s="18">
        <v>86</v>
      </c>
      <c r="E685" s="19">
        <v>40</v>
      </c>
      <c r="F685" s="19">
        <f t="shared" si="144"/>
        <v>11.111111111111111</v>
      </c>
      <c r="G685" s="15">
        <f t="shared" si="142"/>
        <v>0.31944444444444403</v>
      </c>
      <c r="H685" s="15">
        <f t="shared" si="143"/>
        <v>1.1499999999999986</v>
      </c>
      <c r="I685" s="11">
        <f>IF(G685&lt;0,(G685-'Coast Down Run'!H680)*-1,)</f>
        <v>0</v>
      </c>
      <c r="K685" s="11">
        <f t="shared" si="137"/>
        <v>763.15277777777681</v>
      </c>
      <c r="L685" s="11">
        <f t="shared" si="136"/>
        <v>280.94639999999998</v>
      </c>
      <c r="M685" s="11">
        <f t="shared" si="138"/>
        <v>131.77825818266751</v>
      </c>
      <c r="N685" s="11">
        <f t="shared" si="139"/>
        <v>1175.8774359604442</v>
      </c>
      <c r="O685" s="11">
        <f t="shared" si="140"/>
        <v>13065.304844004935</v>
      </c>
      <c r="P685" s="11">
        <f t="shared" si="141"/>
        <v>13.065304844004935</v>
      </c>
      <c r="Q685" s="11">
        <f t="shared" si="135"/>
        <v>2919.042981078494</v>
      </c>
      <c r="R685" s="11">
        <f t="shared" si="134"/>
        <v>-1219.7266131235085</v>
      </c>
      <c r="S685" s="11">
        <f t="shared" si="132"/>
        <v>0</v>
      </c>
      <c r="T685" s="11">
        <f t="shared" si="133"/>
        <v>0</v>
      </c>
    </row>
    <row r="686" spans="2:20" x14ac:dyDescent="0.2">
      <c r="B686" s="18" t="s">
        <v>11</v>
      </c>
      <c r="C686" s="18">
        <v>676</v>
      </c>
      <c r="D686" s="18">
        <v>87</v>
      </c>
      <c r="E686" s="19">
        <v>40.299999999999997</v>
      </c>
      <c r="F686" s="19">
        <f t="shared" si="144"/>
        <v>11.194444444444443</v>
      </c>
      <c r="G686" s="15">
        <f t="shared" si="142"/>
        <v>6.9444444444444448E-2</v>
      </c>
      <c r="H686" s="15">
        <f t="shared" si="143"/>
        <v>0.25</v>
      </c>
      <c r="I686" s="11">
        <f>IF(G686&lt;0,(G686-'Coast Down Run'!H681)*-1,)</f>
        <v>0</v>
      </c>
      <c r="K686" s="11">
        <f t="shared" si="137"/>
        <v>165.90277777777777</v>
      </c>
      <c r="L686" s="11">
        <f t="shared" si="136"/>
        <v>280.94639999999998</v>
      </c>
      <c r="M686" s="11">
        <f t="shared" si="138"/>
        <v>133.76234458243027</v>
      </c>
      <c r="N686" s="11">
        <f t="shared" si="139"/>
        <v>580.61152236020803</v>
      </c>
      <c r="O686" s="11">
        <f t="shared" si="140"/>
        <v>6499.6234308656612</v>
      </c>
      <c r="P686" s="11">
        <f t="shared" si="141"/>
        <v>6.4996234308656611</v>
      </c>
      <c r="Q686" s="11">
        <f t="shared" si="135"/>
        <v>2925.5426045093595</v>
      </c>
      <c r="R686" s="11">
        <f t="shared" si="134"/>
        <v>-1219.7266131235085</v>
      </c>
      <c r="S686" s="11">
        <f t="shared" si="132"/>
        <v>0</v>
      </c>
      <c r="T686" s="11">
        <f t="shared" si="133"/>
        <v>0</v>
      </c>
    </row>
    <row r="687" spans="2:20" x14ac:dyDescent="0.2">
      <c r="B687" s="18" t="s">
        <v>11</v>
      </c>
      <c r="C687" s="18">
        <v>677</v>
      </c>
      <c r="D687" s="18">
        <v>88</v>
      </c>
      <c r="E687" s="19">
        <v>40.5</v>
      </c>
      <c r="F687" s="19">
        <f t="shared" si="144"/>
        <v>11.25</v>
      </c>
      <c r="G687" s="15">
        <f t="shared" si="142"/>
        <v>-0.18055555555555516</v>
      </c>
      <c r="H687" s="15">
        <f t="shared" si="143"/>
        <v>-0.64999999999999858</v>
      </c>
      <c r="I687" s="11">
        <f>IF(G687&lt;0,(G687-'Coast Down Run'!H682)*-1,)</f>
        <v>0.18055555555555516</v>
      </c>
      <c r="K687" s="11">
        <f t="shared" si="137"/>
        <v>-431.34722222222126</v>
      </c>
      <c r="L687" s="11">
        <f t="shared" si="136"/>
        <v>280.94639999999998</v>
      </c>
      <c r="M687" s="11">
        <f t="shared" si="138"/>
        <v>135.09330499007524</v>
      </c>
      <c r="N687" s="11">
        <f t="shared" si="139"/>
        <v>-15.30751723214604</v>
      </c>
      <c r="O687" s="11">
        <f t="shared" si="140"/>
        <v>-172.20956886164294</v>
      </c>
      <c r="P687" s="11">
        <f t="shared" si="141"/>
        <v>-0.17220956886164293</v>
      </c>
      <c r="Q687" s="11">
        <f t="shared" si="135"/>
        <v>2925.5426045093595</v>
      </c>
      <c r="R687" s="11">
        <f t="shared" si="134"/>
        <v>-1219.8988226923702</v>
      </c>
      <c r="S687" s="11">
        <f t="shared" si="132"/>
        <v>0.17220956886164293</v>
      </c>
      <c r="T687" s="11">
        <f t="shared" si="133"/>
        <v>6.5127011509987289</v>
      </c>
    </row>
    <row r="688" spans="2:20" x14ac:dyDescent="0.2">
      <c r="B688" s="18" t="s">
        <v>11</v>
      </c>
      <c r="C688" s="18">
        <v>678</v>
      </c>
      <c r="D688" s="18">
        <v>89</v>
      </c>
      <c r="E688" s="19">
        <v>39</v>
      </c>
      <c r="F688" s="19">
        <f t="shared" si="144"/>
        <v>10.833333333333334</v>
      </c>
      <c r="G688" s="15">
        <f t="shared" si="142"/>
        <v>-0.6666666666666663</v>
      </c>
      <c r="H688" s="15">
        <f t="shared" si="143"/>
        <v>-2.3999999999999986</v>
      </c>
      <c r="I688" s="11">
        <f>IF(G688&lt;0,(G688-'Coast Down Run'!H683)*-1,)</f>
        <v>0.6666666666666663</v>
      </c>
      <c r="K688" s="11">
        <f t="shared" si="137"/>
        <v>-1592.6666666666658</v>
      </c>
      <c r="L688" s="11">
        <f t="shared" si="136"/>
        <v>280.94639999999998</v>
      </c>
      <c r="M688" s="11">
        <f t="shared" si="138"/>
        <v>125.27170668489833</v>
      </c>
      <c r="N688" s="11">
        <f t="shared" si="139"/>
        <v>-1186.4485599817674</v>
      </c>
      <c r="O688" s="11">
        <f t="shared" si="140"/>
        <v>-12853.192733135815</v>
      </c>
      <c r="P688" s="11">
        <f t="shared" si="141"/>
        <v>-12.853192733135815</v>
      </c>
      <c r="Q688" s="11">
        <f t="shared" si="135"/>
        <v>2925.5426045093595</v>
      </c>
      <c r="R688" s="11">
        <f t="shared" si="134"/>
        <v>-1232.752015425506</v>
      </c>
      <c r="S688" s="11">
        <f t="shared" si="132"/>
        <v>12.853192733135815</v>
      </c>
      <c r="T688" s="11">
        <f t="shared" si="133"/>
        <v>22.871259674851114</v>
      </c>
    </row>
    <row r="689" spans="2:20" x14ac:dyDescent="0.2">
      <c r="B689" s="18" t="s">
        <v>11</v>
      </c>
      <c r="C689" s="18">
        <v>679</v>
      </c>
      <c r="D689" s="18">
        <v>90</v>
      </c>
      <c r="E689" s="19">
        <v>35.700000000000003</v>
      </c>
      <c r="F689" s="19">
        <f t="shared" si="144"/>
        <v>9.9166666666666679</v>
      </c>
      <c r="G689" s="15">
        <f t="shared" si="142"/>
        <v>-0.99999999999999989</v>
      </c>
      <c r="H689" s="15">
        <f t="shared" si="143"/>
        <v>-3.5999999999999996</v>
      </c>
      <c r="I689" s="11">
        <f>IF(G689&lt;0,(G689-'Coast Down Run'!H684)*-1,)</f>
        <v>0.99999999999999989</v>
      </c>
      <c r="K689" s="11">
        <f t="shared" si="137"/>
        <v>-2388.9999999999995</v>
      </c>
      <c r="L689" s="11">
        <f t="shared" si="136"/>
        <v>280.94639999999998</v>
      </c>
      <c r="M689" s="11">
        <f t="shared" si="138"/>
        <v>104.96879516951748</v>
      </c>
      <c r="N689" s="11">
        <f t="shared" si="139"/>
        <v>-2003.0848048304822</v>
      </c>
      <c r="O689" s="11">
        <f t="shared" si="140"/>
        <v>-19863.924314568951</v>
      </c>
      <c r="P689" s="11">
        <f t="shared" si="141"/>
        <v>-19.863924314568951</v>
      </c>
      <c r="Q689" s="11">
        <f t="shared" si="135"/>
        <v>2925.5426045093595</v>
      </c>
      <c r="R689" s="11">
        <f t="shared" si="134"/>
        <v>-1252.615939740075</v>
      </c>
      <c r="S689" s="11">
        <f t="shared" ref="S689:S752" si="145">IF(P689&lt;0,P689*-1,)</f>
        <v>19.863924314568951</v>
      </c>
      <c r="T689" s="11">
        <f t="shared" ref="T689:T752" si="146">IF(S689&gt;0,T688+((S689+S690)/2*(C690-C689)),0)</f>
        <v>43.79760465546422</v>
      </c>
    </row>
    <row r="690" spans="2:20" x14ac:dyDescent="0.2">
      <c r="B690" s="18" t="s">
        <v>11</v>
      </c>
      <c r="C690" s="18">
        <v>680</v>
      </c>
      <c r="D690" s="18">
        <v>91</v>
      </c>
      <c r="E690" s="19">
        <v>31.8</v>
      </c>
      <c r="F690" s="19">
        <f t="shared" si="144"/>
        <v>8.8333333333333339</v>
      </c>
      <c r="G690" s="15">
        <f t="shared" si="142"/>
        <v>-1.1944444444444446</v>
      </c>
      <c r="H690" s="15">
        <f t="shared" si="143"/>
        <v>-4.3000000000000007</v>
      </c>
      <c r="I690" s="11">
        <f>IF(G690&lt;0,(G690-'Coast Down Run'!H685)*-1,)</f>
        <v>1.1944444444444446</v>
      </c>
      <c r="K690" s="11">
        <f t="shared" si="137"/>
        <v>-2853.5277777777783</v>
      </c>
      <c r="L690" s="11">
        <f t="shared" si="136"/>
        <v>280.94639999999998</v>
      </c>
      <c r="M690" s="11">
        <f t="shared" si="138"/>
        <v>83.287153627900452</v>
      </c>
      <c r="N690" s="11">
        <f t="shared" si="139"/>
        <v>-2489.2942241498781</v>
      </c>
      <c r="O690" s="11">
        <f t="shared" si="140"/>
        <v>-21988.765646657259</v>
      </c>
      <c r="P690" s="11">
        <f t="shared" si="141"/>
        <v>-21.98876564665726</v>
      </c>
      <c r="Q690" s="11">
        <f t="shared" si="135"/>
        <v>2925.5426045093595</v>
      </c>
      <c r="R690" s="11">
        <f t="shared" si="134"/>
        <v>-1274.6047053867321</v>
      </c>
      <c r="S690" s="11">
        <f t="shared" si="145"/>
        <v>21.98876564665726</v>
      </c>
      <c r="T690" s="11">
        <f t="shared" si="146"/>
        <v>64.746783126619121</v>
      </c>
    </row>
    <row r="691" spans="2:20" x14ac:dyDescent="0.2">
      <c r="B691" s="18" t="s">
        <v>11</v>
      </c>
      <c r="C691" s="18">
        <v>681</v>
      </c>
      <c r="D691" s="18">
        <v>92</v>
      </c>
      <c r="E691" s="19">
        <v>27.1</v>
      </c>
      <c r="F691" s="19">
        <f t="shared" si="144"/>
        <v>7.5277777777777777</v>
      </c>
      <c r="G691" s="15">
        <f t="shared" si="142"/>
        <v>-1.25</v>
      </c>
      <c r="H691" s="15">
        <f t="shared" si="143"/>
        <v>-4.5</v>
      </c>
      <c r="I691" s="11">
        <f>IF(G691&lt;0,(G691-'Coast Down Run'!H686)*-1,)</f>
        <v>1.25</v>
      </c>
      <c r="K691" s="11">
        <f t="shared" si="137"/>
        <v>-2986.25</v>
      </c>
      <c r="L691" s="11">
        <f t="shared" si="136"/>
        <v>280.94639999999998</v>
      </c>
      <c r="M691" s="11">
        <f t="shared" si="138"/>
        <v>60.487044119958028</v>
      </c>
      <c r="N691" s="11">
        <f t="shared" si="139"/>
        <v>-2644.816555880042</v>
      </c>
      <c r="O691" s="11">
        <f t="shared" si="140"/>
        <v>-19909.591295652539</v>
      </c>
      <c r="P691" s="11">
        <f t="shared" si="141"/>
        <v>-19.90959129565254</v>
      </c>
      <c r="Q691" s="11">
        <f t="shared" si="135"/>
        <v>2925.5426045093595</v>
      </c>
      <c r="R691" s="11">
        <f t="shared" si="134"/>
        <v>-1294.5142966823846</v>
      </c>
      <c r="S691" s="11">
        <f t="shared" si="145"/>
        <v>19.90959129565254</v>
      </c>
      <c r="T691" s="11">
        <f t="shared" si="146"/>
        <v>79.980640669069714</v>
      </c>
    </row>
    <row r="692" spans="2:20" x14ac:dyDescent="0.2">
      <c r="B692" s="18" t="s">
        <v>11</v>
      </c>
      <c r="C692" s="18">
        <v>682</v>
      </c>
      <c r="D692" s="18">
        <v>93</v>
      </c>
      <c r="E692" s="19">
        <v>22.8</v>
      </c>
      <c r="F692" s="19">
        <f t="shared" si="144"/>
        <v>6.333333333333333</v>
      </c>
      <c r="G692" s="15">
        <f t="shared" si="142"/>
        <v>-0.83333333333333326</v>
      </c>
      <c r="H692" s="15">
        <f t="shared" si="143"/>
        <v>-3</v>
      </c>
      <c r="I692" s="11">
        <f>IF(G692&lt;0,(G692-'Coast Down Run'!H687)*-1,)</f>
        <v>0.83333333333333326</v>
      </c>
      <c r="K692" s="11">
        <f t="shared" si="137"/>
        <v>-1990.8333333333333</v>
      </c>
      <c r="L692" s="11">
        <f t="shared" si="136"/>
        <v>280.94639999999998</v>
      </c>
      <c r="M692" s="11">
        <f t="shared" si="138"/>
        <v>42.814756083548673</v>
      </c>
      <c r="N692" s="11">
        <f t="shared" si="139"/>
        <v>-1667.0721772497845</v>
      </c>
      <c r="O692" s="11">
        <f t="shared" si="140"/>
        <v>-10558.123789248635</v>
      </c>
      <c r="P692" s="11">
        <f t="shared" si="141"/>
        <v>-10.558123789248635</v>
      </c>
      <c r="Q692" s="11">
        <f t="shared" si="135"/>
        <v>2925.5426045093595</v>
      </c>
      <c r="R692" s="11">
        <f t="shared" si="134"/>
        <v>-1305.0724204716332</v>
      </c>
      <c r="S692" s="11">
        <f t="shared" si="145"/>
        <v>10.558123789248635</v>
      </c>
      <c r="T692" s="11">
        <f t="shared" si="146"/>
        <v>88.121176551367512</v>
      </c>
    </row>
    <row r="693" spans="2:20" x14ac:dyDescent="0.2">
      <c r="B693" s="18" t="s">
        <v>11</v>
      </c>
      <c r="C693" s="18">
        <v>683</v>
      </c>
      <c r="D693" s="18">
        <v>94</v>
      </c>
      <c r="E693" s="19">
        <v>21.1</v>
      </c>
      <c r="F693" s="19">
        <f t="shared" si="144"/>
        <v>5.8611111111111116</v>
      </c>
      <c r="G693" s="15">
        <f t="shared" si="142"/>
        <v>-0.54166666666666696</v>
      </c>
      <c r="H693" s="15">
        <f t="shared" si="143"/>
        <v>-1.9500000000000011</v>
      </c>
      <c r="I693" s="11">
        <f>IF(G693&lt;0,(G693-'Coast Down Run'!H688)*-1,)</f>
        <v>0.54166666666666696</v>
      </c>
      <c r="K693" s="11">
        <f t="shared" si="137"/>
        <v>-1294.0416666666674</v>
      </c>
      <c r="L693" s="11">
        <f t="shared" si="136"/>
        <v>280.94639999999998</v>
      </c>
      <c r="M693" s="11">
        <f t="shared" si="138"/>
        <v>36.668123953440883</v>
      </c>
      <c r="N693" s="11">
        <f t="shared" si="139"/>
        <v>-976.42714271322654</v>
      </c>
      <c r="O693" s="11">
        <f t="shared" si="140"/>
        <v>-5722.9479753469668</v>
      </c>
      <c r="P693" s="11">
        <f t="shared" si="141"/>
        <v>-5.7229479753469672</v>
      </c>
      <c r="Q693" s="11">
        <f t="shared" si="135"/>
        <v>2925.5426045093595</v>
      </c>
      <c r="R693" s="11">
        <f t="shared" si="134"/>
        <v>-1310.7953684469801</v>
      </c>
      <c r="S693" s="11">
        <f t="shared" si="145"/>
        <v>5.7229479753469672</v>
      </c>
      <c r="T693" s="11">
        <f t="shared" si="146"/>
        <v>92.084114983021678</v>
      </c>
    </row>
    <row r="694" spans="2:20" x14ac:dyDescent="0.2">
      <c r="B694" s="18" t="s">
        <v>11</v>
      </c>
      <c r="C694" s="18">
        <v>684</v>
      </c>
      <c r="D694" s="18">
        <v>95</v>
      </c>
      <c r="E694" s="19">
        <v>18.899999999999999</v>
      </c>
      <c r="F694" s="19">
        <f t="shared" si="144"/>
        <v>5.2499999999999991</v>
      </c>
      <c r="G694" s="15">
        <f t="shared" si="142"/>
        <v>-0.30555555555555597</v>
      </c>
      <c r="H694" s="15">
        <f t="shared" si="143"/>
        <v>-1.1000000000000014</v>
      </c>
      <c r="I694" s="11">
        <f>IF(G694&lt;0,(G694-'Coast Down Run'!H689)*-1,)</f>
        <v>0.30555555555555597</v>
      </c>
      <c r="K694" s="11">
        <f t="shared" si="137"/>
        <v>-729.97222222222319</v>
      </c>
      <c r="L694" s="11">
        <f t="shared" si="136"/>
        <v>280.94639999999998</v>
      </c>
      <c r="M694" s="11">
        <f t="shared" si="138"/>
        <v>29.420319753394153</v>
      </c>
      <c r="N694" s="11">
        <f t="shared" si="139"/>
        <v>-419.60550246882906</v>
      </c>
      <c r="O694" s="11">
        <f t="shared" si="140"/>
        <v>-2202.9288879613523</v>
      </c>
      <c r="P694" s="11">
        <f t="shared" si="141"/>
        <v>-2.2029288879613524</v>
      </c>
      <c r="Q694" s="11">
        <f t="shared" si="135"/>
        <v>2925.5426045093595</v>
      </c>
      <c r="R694" s="11">
        <f t="shared" si="134"/>
        <v>-1312.9982973349415</v>
      </c>
      <c r="S694" s="11">
        <f t="shared" si="145"/>
        <v>2.2029288879613524</v>
      </c>
      <c r="T694" s="11">
        <f t="shared" si="146"/>
        <v>93.185579427002352</v>
      </c>
    </row>
    <row r="695" spans="2:20" x14ac:dyDescent="0.2">
      <c r="B695" s="18" t="s">
        <v>11</v>
      </c>
      <c r="C695" s="18">
        <v>685</v>
      </c>
      <c r="D695" s="18">
        <v>96</v>
      </c>
      <c r="E695" s="19">
        <v>18.899999999999999</v>
      </c>
      <c r="F695" s="19">
        <f t="shared" si="144"/>
        <v>5.2499999999999991</v>
      </c>
      <c r="G695" s="15">
        <f t="shared" si="142"/>
        <v>0.33333333333333365</v>
      </c>
      <c r="H695" s="15">
        <f t="shared" si="143"/>
        <v>1.2000000000000011</v>
      </c>
      <c r="I695" s="11">
        <f>IF(G695&lt;0,(G695-'Coast Down Run'!H690)*-1,)</f>
        <v>0</v>
      </c>
      <c r="K695" s="11">
        <f t="shared" si="137"/>
        <v>796.33333333333405</v>
      </c>
      <c r="L695" s="11">
        <f t="shared" si="136"/>
        <v>280.94639999999998</v>
      </c>
      <c r="M695" s="11">
        <f t="shared" si="138"/>
        <v>29.420319753394153</v>
      </c>
      <c r="N695" s="11">
        <f t="shared" si="139"/>
        <v>1106.7000530867281</v>
      </c>
      <c r="O695" s="11">
        <f t="shared" si="140"/>
        <v>5810.175278705321</v>
      </c>
      <c r="P695" s="11">
        <f t="shared" si="141"/>
        <v>5.8101752787053211</v>
      </c>
      <c r="Q695" s="11">
        <f t="shared" si="135"/>
        <v>2931.3527797880647</v>
      </c>
      <c r="R695" s="11">
        <f t="shared" si="134"/>
        <v>-1312.9982973349415</v>
      </c>
      <c r="S695" s="11">
        <f t="shared" si="145"/>
        <v>0</v>
      </c>
      <c r="T695" s="11">
        <f t="shared" si="146"/>
        <v>0</v>
      </c>
    </row>
    <row r="696" spans="2:20" x14ac:dyDescent="0.2">
      <c r="B696" s="18" t="s">
        <v>11</v>
      </c>
      <c r="C696" s="18">
        <v>686</v>
      </c>
      <c r="D696" s="18">
        <v>97</v>
      </c>
      <c r="E696" s="19">
        <v>21.3</v>
      </c>
      <c r="F696" s="19">
        <f t="shared" si="144"/>
        <v>5.916666666666667</v>
      </c>
      <c r="G696" s="15">
        <f t="shared" si="142"/>
        <v>0.69444444444444442</v>
      </c>
      <c r="H696" s="15">
        <f t="shared" si="143"/>
        <v>2.5</v>
      </c>
      <c r="I696" s="11">
        <f>IF(G696&lt;0,(G696-'Coast Down Run'!H691)*-1,)</f>
        <v>0</v>
      </c>
      <c r="K696" s="11">
        <f t="shared" si="137"/>
        <v>1659.0277777777778</v>
      </c>
      <c r="L696" s="11">
        <f t="shared" si="136"/>
        <v>280.94639999999998</v>
      </c>
      <c r="M696" s="11">
        <f t="shared" si="138"/>
        <v>37.366548721809025</v>
      </c>
      <c r="N696" s="11">
        <f t="shared" si="139"/>
        <v>1977.3407264995869</v>
      </c>
      <c r="O696" s="11">
        <f t="shared" si="140"/>
        <v>11699.265965122557</v>
      </c>
      <c r="P696" s="11">
        <f t="shared" si="141"/>
        <v>11.699265965122557</v>
      </c>
      <c r="Q696" s="11">
        <f t="shared" si="135"/>
        <v>2943.0520457531875</v>
      </c>
      <c r="R696" s="11">
        <f t="shared" si="134"/>
        <v>-1312.9982973349415</v>
      </c>
      <c r="S696" s="11">
        <f t="shared" si="145"/>
        <v>0</v>
      </c>
      <c r="T696" s="11">
        <f t="shared" si="146"/>
        <v>0</v>
      </c>
    </row>
    <row r="697" spans="2:20" x14ac:dyDescent="0.2">
      <c r="B697" s="18" t="s">
        <v>11</v>
      </c>
      <c r="C697" s="18">
        <v>687</v>
      </c>
      <c r="D697" s="18">
        <v>98</v>
      </c>
      <c r="E697" s="19">
        <v>23.9</v>
      </c>
      <c r="F697" s="19">
        <f t="shared" si="144"/>
        <v>6.6388888888888884</v>
      </c>
      <c r="G697" s="15">
        <f t="shared" si="142"/>
        <v>0.63888888888888862</v>
      </c>
      <c r="H697" s="15">
        <f t="shared" si="143"/>
        <v>2.2999999999999989</v>
      </c>
      <c r="I697" s="11">
        <f>IF(G697&lt;0,(G697-'Coast Down Run'!H692)*-1,)</f>
        <v>0</v>
      </c>
      <c r="K697" s="11">
        <f t="shared" si="137"/>
        <v>1526.305555555555</v>
      </c>
      <c r="L697" s="11">
        <f t="shared" si="136"/>
        <v>280.94639999999998</v>
      </c>
      <c r="M697" s="11">
        <f t="shared" si="138"/>
        <v>47.04566178532594</v>
      </c>
      <c r="N697" s="11">
        <f t="shared" si="139"/>
        <v>1854.2976173408811</v>
      </c>
      <c r="O697" s="11">
        <f t="shared" si="140"/>
        <v>12310.475848457516</v>
      </c>
      <c r="P697" s="11">
        <f t="shared" si="141"/>
        <v>12.310475848457516</v>
      </c>
      <c r="Q697" s="11">
        <f t="shared" si="135"/>
        <v>2955.3625216016449</v>
      </c>
      <c r="R697" s="11">
        <f t="shared" si="134"/>
        <v>-1312.9982973349415</v>
      </c>
      <c r="S697" s="11">
        <f t="shared" si="145"/>
        <v>0</v>
      </c>
      <c r="T697" s="11">
        <f t="shared" si="146"/>
        <v>0</v>
      </c>
    </row>
    <row r="698" spans="2:20" x14ac:dyDescent="0.2">
      <c r="B698" s="18" t="s">
        <v>11</v>
      </c>
      <c r="C698" s="18">
        <v>688</v>
      </c>
      <c r="D698" s="18">
        <v>99</v>
      </c>
      <c r="E698" s="19">
        <v>25.9</v>
      </c>
      <c r="F698" s="19">
        <f t="shared" si="144"/>
        <v>7.1944444444444438</v>
      </c>
      <c r="G698" s="15">
        <f t="shared" si="142"/>
        <v>0.625</v>
      </c>
      <c r="H698" s="15">
        <f t="shared" si="143"/>
        <v>2.25</v>
      </c>
      <c r="I698" s="11">
        <f>IF(G698&lt;0,(G698-'Coast Down Run'!H693)*-1,)</f>
        <v>0</v>
      </c>
      <c r="K698" s="11">
        <f t="shared" si="137"/>
        <v>1493.125</v>
      </c>
      <c r="L698" s="11">
        <f t="shared" si="136"/>
        <v>280.94639999999998</v>
      </c>
      <c r="M698" s="11">
        <f t="shared" si="138"/>
        <v>55.248858357196987</v>
      </c>
      <c r="N698" s="11">
        <f t="shared" si="139"/>
        <v>1829.320258357197</v>
      </c>
      <c r="O698" s="11">
        <f t="shared" si="140"/>
        <v>13160.942969847611</v>
      </c>
      <c r="P698" s="11">
        <f t="shared" si="141"/>
        <v>13.160942969847611</v>
      </c>
      <c r="Q698" s="11">
        <f t="shared" si="135"/>
        <v>2968.5234645714927</v>
      </c>
      <c r="R698" s="11">
        <f t="shared" si="134"/>
        <v>-1312.9982973349415</v>
      </c>
      <c r="S698" s="11">
        <f t="shared" si="145"/>
        <v>0</v>
      </c>
      <c r="T698" s="11">
        <f t="shared" si="146"/>
        <v>0</v>
      </c>
    </row>
    <row r="699" spans="2:20" x14ac:dyDescent="0.2">
      <c r="B699" s="18" t="s">
        <v>11</v>
      </c>
      <c r="C699" s="18">
        <v>689</v>
      </c>
      <c r="D699" s="18">
        <v>100</v>
      </c>
      <c r="E699" s="19">
        <v>28.4</v>
      </c>
      <c r="F699" s="19">
        <f t="shared" si="144"/>
        <v>7.8888888888888884</v>
      </c>
      <c r="G699" s="15">
        <f t="shared" si="142"/>
        <v>0.61111111111111138</v>
      </c>
      <c r="H699" s="15">
        <f t="shared" si="143"/>
        <v>2.2000000000000011</v>
      </c>
      <c r="I699" s="11">
        <f>IF(G699&lt;0,(G699-'Coast Down Run'!H694)*-1,)</f>
        <v>0</v>
      </c>
      <c r="K699" s="11">
        <f t="shared" si="137"/>
        <v>1459.944444444445</v>
      </c>
      <c r="L699" s="11">
        <f t="shared" si="136"/>
        <v>280.94639999999998</v>
      </c>
      <c r="M699" s="11">
        <f t="shared" si="138"/>
        <v>66.429419949882686</v>
      </c>
      <c r="N699" s="11">
        <f t="shared" si="139"/>
        <v>1807.3202643943278</v>
      </c>
      <c r="O699" s="11">
        <f t="shared" si="140"/>
        <v>14257.74875244414</v>
      </c>
      <c r="P699" s="11">
        <f t="shared" si="141"/>
        <v>14.25774875244414</v>
      </c>
      <c r="Q699" s="11">
        <f t="shared" si="135"/>
        <v>2982.7812133239368</v>
      </c>
      <c r="R699" s="11">
        <f t="shared" si="134"/>
        <v>-1312.9982973349415</v>
      </c>
      <c r="S699" s="11">
        <f t="shared" si="145"/>
        <v>0</v>
      </c>
      <c r="T699" s="11">
        <f t="shared" si="146"/>
        <v>0</v>
      </c>
    </row>
    <row r="700" spans="2:20" x14ac:dyDescent="0.2">
      <c r="B700" s="18" t="s">
        <v>11</v>
      </c>
      <c r="C700" s="18">
        <v>690</v>
      </c>
      <c r="D700" s="18">
        <v>101</v>
      </c>
      <c r="E700" s="19">
        <v>30.3</v>
      </c>
      <c r="F700" s="19">
        <f t="shared" si="144"/>
        <v>8.4166666666666661</v>
      </c>
      <c r="G700" s="15">
        <f t="shared" si="142"/>
        <v>0.34722222222222221</v>
      </c>
      <c r="H700" s="15">
        <f t="shared" si="143"/>
        <v>1.25</v>
      </c>
      <c r="I700" s="11">
        <f>IF(G700&lt;0,(G700-'Coast Down Run'!H695)*-1,)</f>
        <v>0</v>
      </c>
      <c r="K700" s="11">
        <f t="shared" si="137"/>
        <v>829.51388888888891</v>
      </c>
      <c r="L700" s="11">
        <f t="shared" si="136"/>
        <v>280.94639999999998</v>
      </c>
      <c r="M700" s="11">
        <f t="shared" si="138"/>
        <v>75.615188159328255</v>
      </c>
      <c r="N700" s="11">
        <f t="shared" si="139"/>
        <v>1186.0754770482172</v>
      </c>
      <c r="O700" s="11">
        <f t="shared" si="140"/>
        <v>9982.8019318224942</v>
      </c>
      <c r="P700" s="11">
        <f t="shared" si="141"/>
        <v>9.982801931822495</v>
      </c>
      <c r="Q700" s="11">
        <f t="shared" si="135"/>
        <v>2992.7640152557592</v>
      </c>
      <c r="R700" s="11">
        <f t="shared" ref="R700:R763" si="147">IF(P700&lt;0,R699+P700,R699)</f>
        <v>-1312.9982973349415</v>
      </c>
      <c r="S700" s="11">
        <f t="shared" si="145"/>
        <v>0</v>
      </c>
      <c r="T700" s="11">
        <f t="shared" si="146"/>
        <v>0</v>
      </c>
    </row>
    <row r="701" spans="2:20" x14ac:dyDescent="0.2">
      <c r="B701" s="18" t="s">
        <v>11</v>
      </c>
      <c r="C701" s="18">
        <v>691</v>
      </c>
      <c r="D701" s="18">
        <v>102</v>
      </c>
      <c r="E701" s="19">
        <v>30.9</v>
      </c>
      <c r="F701" s="19">
        <f t="shared" si="144"/>
        <v>8.5833333333333321</v>
      </c>
      <c r="G701" s="15">
        <f t="shared" si="142"/>
        <v>0.1111111111111112</v>
      </c>
      <c r="H701" s="15">
        <f t="shared" si="143"/>
        <v>0.40000000000000036</v>
      </c>
      <c r="I701" s="11">
        <f>IF(G701&lt;0,(G701-'Coast Down Run'!H696)*-1,)</f>
        <v>0</v>
      </c>
      <c r="K701" s="11">
        <f t="shared" si="137"/>
        <v>265.44444444444468</v>
      </c>
      <c r="L701" s="11">
        <f t="shared" si="136"/>
        <v>280.94639999999998</v>
      </c>
      <c r="M701" s="11">
        <f t="shared" si="138"/>
        <v>78.639499184620462</v>
      </c>
      <c r="N701" s="11">
        <f t="shared" si="139"/>
        <v>625.0303436290651</v>
      </c>
      <c r="O701" s="11">
        <f t="shared" si="140"/>
        <v>5364.8437828161414</v>
      </c>
      <c r="P701" s="11">
        <f t="shared" si="141"/>
        <v>5.3648437828161413</v>
      </c>
      <c r="Q701" s="11">
        <f t="shared" si="135"/>
        <v>2998.1288590385752</v>
      </c>
      <c r="R701" s="11">
        <f t="shared" si="147"/>
        <v>-1312.9982973349415</v>
      </c>
      <c r="S701" s="11">
        <f t="shared" si="145"/>
        <v>0</v>
      </c>
      <c r="T701" s="11">
        <f t="shared" si="146"/>
        <v>0</v>
      </c>
    </row>
    <row r="702" spans="2:20" x14ac:dyDescent="0.2">
      <c r="B702" s="18" t="s">
        <v>11</v>
      </c>
      <c r="C702" s="18">
        <v>692</v>
      </c>
      <c r="D702" s="18">
        <v>103</v>
      </c>
      <c r="E702" s="19">
        <v>31.1</v>
      </c>
      <c r="F702" s="19">
        <f t="shared" si="144"/>
        <v>8.6388888888888893</v>
      </c>
      <c r="G702" s="15">
        <f t="shared" si="142"/>
        <v>0.12500000000000031</v>
      </c>
      <c r="H702" s="15">
        <f t="shared" si="143"/>
        <v>0.45000000000000107</v>
      </c>
      <c r="I702" s="11">
        <f>IF(G702&lt;0,(G702-'Coast Down Run'!H697)*-1,)</f>
        <v>0</v>
      </c>
      <c r="K702" s="11">
        <f t="shared" si="137"/>
        <v>298.62500000000074</v>
      </c>
      <c r="L702" s="11">
        <f t="shared" si="136"/>
        <v>280.94639999999998</v>
      </c>
      <c r="M702" s="11">
        <f t="shared" si="138"/>
        <v>79.660780685536167</v>
      </c>
      <c r="N702" s="11">
        <f t="shared" si="139"/>
        <v>659.23218068553683</v>
      </c>
      <c r="O702" s="11">
        <f t="shared" si="140"/>
        <v>5695.0335609222766</v>
      </c>
      <c r="P702" s="11">
        <f t="shared" si="141"/>
        <v>5.6950335609222762</v>
      </c>
      <c r="Q702" s="11">
        <f t="shared" ref="Q702:Q765" si="148">IF(P702&gt;0,Q701+P702,Q701)</f>
        <v>3003.8238925994974</v>
      </c>
      <c r="R702" s="11">
        <f t="shared" si="147"/>
        <v>-1312.9982973349415</v>
      </c>
      <c r="S702" s="11">
        <f t="shared" si="145"/>
        <v>0</v>
      </c>
      <c r="T702" s="11">
        <f t="shared" si="146"/>
        <v>0</v>
      </c>
    </row>
    <row r="703" spans="2:20" x14ac:dyDescent="0.2">
      <c r="B703" s="18" t="s">
        <v>11</v>
      </c>
      <c r="C703" s="18">
        <v>693</v>
      </c>
      <c r="D703" s="18">
        <v>104</v>
      </c>
      <c r="E703" s="19">
        <v>31.8</v>
      </c>
      <c r="F703" s="19">
        <f t="shared" si="144"/>
        <v>8.8333333333333339</v>
      </c>
      <c r="G703" s="15">
        <f t="shared" si="142"/>
        <v>0.2222222222222224</v>
      </c>
      <c r="H703" s="15">
        <f t="shared" si="143"/>
        <v>0.80000000000000071</v>
      </c>
      <c r="I703" s="11">
        <f>IF(G703&lt;0,(G703-'Coast Down Run'!H698)*-1,)</f>
        <v>0</v>
      </c>
      <c r="K703" s="11">
        <f t="shared" si="137"/>
        <v>530.88888888888937</v>
      </c>
      <c r="L703" s="11">
        <f t="shared" si="136"/>
        <v>280.94639999999998</v>
      </c>
      <c r="M703" s="11">
        <f t="shared" si="138"/>
        <v>83.287153627900452</v>
      </c>
      <c r="N703" s="11">
        <f t="shared" si="139"/>
        <v>895.12244251678987</v>
      </c>
      <c r="O703" s="11">
        <f t="shared" si="140"/>
        <v>7906.9149088983113</v>
      </c>
      <c r="P703" s="11">
        <f t="shared" si="141"/>
        <v>7.9069149088983117</v>
      </c>
      <c r="Q703" s="11">
        <f t="shared" si="148"/>
        <v>3011.7308075083956</v>
      </c>
      <c r="R703" s="11">
        <f t="shared" si="147"/>
        <v>-1312.9982973349415</v>
      </c>
      <c r="S703" s="11">
        <f t="shared" si="145"/>
        <v>0</v>
      </c>
      <c r="T703" s="11">
        <f t="shared" si="146"/>
        <v>0</v>
      </c>
    </row>
    <row r="704" spans="2:20" x14ac:dyDescent="0.2">
      <c r="B704" s="18" t="s">
        <v>11</v>
      </c>
      <c r="C704" s="18">
        <v>694</v>
      </c>
      <c r="D704" s="18">
        <v>105</v>
      </c>
      <c r="E704" s="19">
        <v>32.700000000000003</v>
      </c>
      <c r="F704" s="19">
        <f t="shared" si="144"/>
        <v>9.0833333333333339</v>
      </c>
      <c r="G704" s="15">
        <f t="shared" si="142"/>
        <v>0.19444444444444473</v>
      </c>
      <c r="H704" s="15">
        <f t="shared" si="143"/>
        <v>0.70000000000000107</v>
      </c>
      <c r="I704" s="11">
        <f>IF(G704&lt;0,(G704-'Coast Down Run'!H699)*-1,)</f>
        <v>0</v>
      </c>
      <c r="K704" s="11">
        <f t="shared" si="137"/>
        <v>464.52777777777845</v>
      </c>
      <c r="L704" s="11">
        <f t="shared" si="136"/>
        <v>280.94639999999998</v>
      </c>
      <c r="M704" s="11">
        <f t="shared" si="138"/>
        <v>88.068233557590361</v>
      </c>
      <c r="N704" s="11">
        <f t="shared" si="139"/>
        <v>833.5424113353688</v>
      </c>
      <c r="O704" s="11">
        <f t="shared" si="140"/>
        <v>7571.3435696296001</v>
      </c>
      <c r="P704" s="11">
        <f t="shared" si="141"/>
        <v>7.5713435696296001</v>
      </c>
      <c r="Q704" s="11">
        <f t="shared" si="148"/>
        <v>3019.3021510780254</v>
      </c>
      <c r="R704" s="11">
        <f t="shared" si="147"/>
        <v>-1312.9982973349415</v>
      </c>
      <c r="S704" s="11">
        <f t="shared" si="145"/>
        <v>0</v>
      </c>
      <c r="T704" s="11">
        <f t="shared" si="146"/>
        <v>0</v>
      </c>
    </row>
    <row r="705" spans="2:20" x14ac:dyDescent="0.2">
      <c r="B705" s="18" t="s">
        <v>11</v>
      </c>
      <c r="C705" s="18">
        <v>695</v>
      </c>
      <c r="D705" s="18">
        <v>106</v>
      </c>
      <c r="E705" s="19">
        <v>33.200000000000003</v>
      </c>
      <c r="F705" s="19">
        <f t="shared" si="144"/>
        <v>9.2222222222222232</v>
      </c>
      <c r="G705" s="15">
        <f t="shared" si="142"/>
        <v>-4.1666666666667261E-2</v>
      </c>
      <c r="H705" s="15">
        <f t="shared" si="143"/>
        <v>-0.15000000000000213</v>
      </c>
      <c r="I705" s="11">
        <f>IF(G705&lt;0,(G705-'Coast Down Run'!H700)*-1,)</f>
        <v>4.1666666666667261E-2</v>
      </c>
      <c r="K705" s="11">
        <f t="shared" si="137"/>
        <v>-99.541666666668092</v>
      </c>
      <c r="L705" s="11">
        <f t="shared" si="136"/>
        <v>280.94639999999998</v>
      </c>
      <c r="M705" s="11">
        <f t="shared" si="138"/>
        <v>90.782042062039679</v>
      </c>
      <c r="N705" s="11">
        <f t="shared" si="139"/>
        <v>272.18677539537157</v>
      </c>
      <c r="O705" s="11">
        <f t="shared" si="140"/>
        <v>2510.1669286462047</v>
      </c>
      <c r="P705" s="11">
        <f t="shared" si="141"/>
        <v>2.5101669286462047</v>
      </c>
      <c r="Q705" s="11">
        <f t="shared" si="148"/>
        <v>3021.8123180066718</v>
      </c>
      <c r="R705" s="11">
        <f t="shared" si="147"/>
        <v>-1312.9982973349415</v>
      </c>
      <c r="S705" s="11">
        <f t="shared" si="145"/>
        <v>0</v>
      </c>
      <c r="T705" s="11">
        <f t="shared" si="146"/>
        <v>0</v>
      </c>
    </row>
    <row r="706" spans="2:20" x14ac:dyDescent="0.2">
      <c r="B706" s="18" t="s">
        <v>11</v>
      </c>
      <c r="C706" s="18">
        <v>696</v>
      </c>
      <c r="D706" s="18">
        <v>107</v>
      </c>
      <c r="E706" s="19">
        <v>32.4</v>
      </c>
      <c r="F706" s="19">
        <f t="shared" si="144"/>
        <v>9</v>
      </c>
      <c r="G706" s="15">
        <f t="shared" si="142"/>
        <v>-0.6805555555555558</v>
      </c>
      <c r="H706" s="15">
        <f t="shared" si="143"/>
        <v>-2.4500000000000011</v>
      </c>
      <c r="I706" s="11">
        <f>IF(G706&lt;0,(G706-'Coast Down Run'!H701)*-1,)</f>
        <v>0.6805555555555558</v>
      </c>
      <c r="K706" s="11">
        <f t="shared" si="137"/>
        <v>-1625.8472222222229</v>
      </c>
      <c r="L706" s="11">
        <f t="shared" si="136"/>
        <v>280.94639999999998</v>
      </c>
      <c r="M706" s="11">
        <f t="shared" si="138"/>
        <v>86.459715193648151</v>
      </c>
      <c r="N706" s="11">
        <f t="shared" si="139"/>
        <v>-1258.4411070285746</v>
      </c>
      <c r="O706" s="11">
        <f t="shared" si="140"/>
        <v>-11325.969963257172</v>
      </c>
      <c r="P706" s="11">
        <f t="shared" si="141"/>
        <v>-11.325969963257172</v>
      </c>
      <c r="Q706" s="11">
        <f t="shared" si="148"/>
        <v>3021.8123180066718</v>
      </c>
      <c r="R706" s="11">
        <f t="shared" si="147"/>
        <v>-1324.3242672981987</v>
      </c>
      <c r="S706" s="11">
        <f t="shared" si="145"/>
        <v>11.325969963257172</v>
      </c>
      <c r="T706" s="11">
        <f t="shared" si="146"/>
        <v>12.907029670033289</v>
      </c>
    </row>
    <row r="707" spans="2:20" x14ac:dyDescent="0.2">
      <c r="B707" s="18" t="s">
        <v>11</v>
      </c>
      <c r="C707" s="18">
        <v>697</v>
      </c>
      <c r="D707" s="18">
        <v>108</v>
      </c>
      <c r="E707" s="19">
        <v>28.3</v>
      </c>
      <c r="F707" s="19">
        <f t="shared" si="144"/>
        <v>7.8611111111111107</v>
      </c>
      <c r="G707" s="15">
        <f t="shared" si="142"/>
        <v>-0.9166666666666663</v>
      </c>
      <c r="H707" s="15">
        <f t="shared" si="143"/>
        <v>-3.2999999999999989</v>
      </c>
      <c r="I707" s="11">
        <f>IF(G707&lt;0,(G707-'Coast Down Run'!H702)*-1,)</f>
        <v>0.9166666666666663</v>
      </c>
      <c r="K707" s="11">
        <f t="shared" si="137"/>
        <v>-2189.9166666666656</v>
      </c>
      <c r="L707" s="11">
        <f t="shared" si="136"/>
        <v>280.94639999999998</v>
      </c>
      <c r="M707" s="11">
        <f t="shared" si="138"/>
        <v>65.962430747447868</v>
      </c>
      <c r="N707" s="11">
        <f t="shared" si="139"/>
        <v>-1843.0078359192178</v>
      </c>
      <c r="O707" s="11">
        <f t="shared" si="140"/>
        <v>-14488.089376809405</v>
      </c>
      <c r="P707" s="11">
        <f t="shared" si="141"/>
        <v>-14.488089376809405</v>
      </c>
      <c r="Q707" s="11">
        <f t="shared" si="148"/>
        <v>3021.8123180066718</v>
      </c>
      <c r="R707" s="11">
        <f t="shared" si="147"/>
        <v>-1338.8123566750082</v>
      </c>
      <c r="S707" s="11">
        <f t="shared" si="145"/>
        <v>14.488089376809405</v>
      </c>
      <c r="T707" s="11">
        <f t="shared" si="146"/>
        <v>25.130544014956584</v>
      </c>
    </row>
    <row r="708" spans="2:20" x14ac:dyDescent="0.2">
      <c r="B708" s="18" t="s">
        <v>11</v>
      </c>
      <c r="C708" s="18">
        <v>698</v>
      </c>
      <c r="D708" s="18">
        <v>109</v>
      </c>
      <c r="E708" s="19">
        <v>25.8</v>
      </c>
      <c r="F708" s="19">
        <f t="shared" si="144"/>
        <v>7.166666666666667</v>
      </c>
      <c r="G708" s="15">
        <f t="shared" si="142"/>
        <v>-0.7222222222222221</v>
      </c>
      <c r="H708" s="15">
        <f t="shared" si="143"/>
        <v>-2.5999999999999996</v>
      </c>
      <c r="I708" s="11">
        <f>IF(G708&lt;0,(G708-'Coast Down Run'!H703)*-1,)</f>
        <v>0.7222222222222221</v>
      </c>
      <c r="K708" s="11">
        <f t="shared" si="137"/>
        <v>-1725.3888888888887</v>
      </c>
      <c r="L708" s="11">
        <f t="shared" si="136"/>
        <v>280.94639999999998</v>
      </c>
      <c r="M708" s="11">
        <f t="shared" si="138"/>
        <v>54.823049860444257</v>
      </c>
      <c r="N708" s="11">
        <f t="shared" si="139"/>
        <v>-1389.6194390284445</v>
      </c>
      <c r="O708" s="11">
        <f t="shared" si="140"/>
        <v>-9958.9393130371864</v>
      </c>
      <c r="P708" s="11">
        <f t="shared" si="141"/>
        <v>-9.9589393130371864</v>
      </c>
      <c r="Q708" s="11">
        <f t="shared" si="148"/>
        <v>3021.8123180066718</v>
      </c>
      <c r="R708" s="11">
        <f t="shared" si="147"/>
        <v>-1348.7712959880455</v>
      </c>
      <c r="S708" s="11">
        <f t="shared" si="145"/>
        <v>9.9589393130371864</v>
      </c>
      <c r="T708" s="11">
        <f t="shared" si="146"/>
        <v>33.325812634467781</v>
      </c>
    </row>
    <row r="709" spans="2:20" x14ac:dyDescent="0.2">
      <c r="B709" s="18" t="s">
        <v>11</v>
      </c>
      <c r="C709" s="18">
        <v>699</v>
      </c>
      <c r="D709" s="18">
        <v>110</v>
      </c>
      <c r="E709" s="19">
        <v>23.1</v>
      </c>
      <c r="F709" s="19">
        <f t="shared" si="144"/>
        <v>6.416666666666667</v>
      </c>
      <c r="G709" s="15">
        <f t="shared" si="142"/>
        <v>-0.55555555555555558</v>
      </c>
      <c r="H709" s="15">
        <f t="shared" si="143"/>
        <v>-2</v>
      </c>
      <c r="I709" s="11">
        <f>IF(G709&lt;0,(G709-'Coast Down Run'!H704)*-1,)</f>
        <v>0.55555555555555558</v>
      </c>
      <c r="K709" s="11">
        <f t="shared" si="137"/>
        <v>-1327.2222222222222</v>
      </c>
      <c r="L709" s="11">
        <f t="shared" si="136"/>
        <v>280.94639999999998</v>
      </c>
      <c r="M709" s="11">
        <f t="shared" si="138"/>
        <v>43.948872718033265</v>
      </c>
      <c r="N709" s="11">
        <f t="shared" si="139"/>
        <v>-1002.3269495041889</v>
      </c>
      <c r="O709" s="11">
        <f t="shared" si="140"/>
        <v>-6431.597925985212</v>
      </c>
      <c r="P709" s="11">
        <f t="shared" si="141"/>
        <v>-6.4315979259852121</v>
      </c>
      <c r="Q709" s="11">
        <f t="shared" si="148"/>
        <v>3021.8123180066718</v>
      </c>
      <c r="R709" s="11">
        <f t="shared" si="147"/>
        <v>-1355.2028939140307</v>
      </c>
      <c r="S709" s="11">
        <f t="shared" si="145"/>
        <v>6.4315979259852121</v>
      </c>
      <c r="T709" s="11">
        <f t="shared" si="146"/>
        <v>37.481260383784125</v>
      </c>
    </row>
    <row r="710" spans="2:20" x14ac:dyDescent="0.2">
      <c r="B710" s="18" t="s">
        <v>11</v>
      </c>
      <c r="C710" s="18">
        <v>700</v>
      </c>
      <c r="D710" s="18">
        <v>111</v>
      </c>
      <c r="E710" s="19">
        <v>21.8</v>
      </c>
      <c r="F710" s="19">
        <f t="shared" si="144"/>
        <v>6.0555555555555554</v>
      </c>
      <c r="G710" s="15">
        <f t="shared" si="142"/>
        <v>-0.26388888888888917</v>
      </c>
      <c r="H710" s="15">
        <f t="shared" si="143"/>
        <v>-0.95000000000000107</v>
      </c>
      <c r="I710" s="11">
        <f>IF(G710&lt;0,(G710-'Coast Down Run'!H705)*-1,)</f>
        <v>0.26388888888888917</v>
      </c>
      <c r="K710" s="11">
        <f t="shared" si="137"/>
        <v>-630.43055555555623</v>
      </c>
      <c r="L710" s="11">
        <f t="shared" si="136"/>
        <v>280.94639999999998</v>
      </c>
      <c r="M710" s="11">
        <f t="shared" si="138"/>
        <v>39.14143713670682</v>
      </c>
      <c r="N710" s="11">
        <f t="shared" si="139"/>
        <v>-310.34271841884942</v>
      </c>
      <c r="O710" s="11">
        <f t="shared" si="140"/>
        <v>-1879.297572647477</v>
      </c>
      <c r="P710" s="11">
        <f t="shared" si="141"/>
        <v>-1.879297572647477</v>
      </c>
      <c r="Q710" s="11">
        <f t="shared" si="148"/>
        <v>3021.8123180066718</v>
      </c>
      <c r="R710" s="11">
        <f t="shared" si="147"/>
        <v>-1357.0821914866781</v>
      </c>
      <c r="S710" s="11">
        <f t="shared" si="145"/>
        <v>1.879297572647477</v>
      </c>
      <c r="T710" s="11">
        <f t="shared" si="146"/>
        <v>38.420909170107862</v>
      </c>
    </row>
    <row r="711" spans="2:20" x14ac:dyDescent="0.2">
      <c r="B711" s="18" t="s">
        <v>11</v>
      </c>
      <c r="C711" s="18">
        <v>701</v>
      </c>
      <c r="D711" s="18">
        <v>112</v>
      </c>
      <c r="E711" s="19">
        <v>21.2</v>
      </c>
      <c r="F711" s="19">
        <f t="shared" si="144"/>
        <v>5.8888888888888884</v>
      </c>
      <c r="G711" s="15">
        <f t="shared" si="142"/>
        <v>-0.1111111111111112</v>
      </c>
      <c r="H711" s="15">
        <f t="shared" si="143"/>
        <v>-0.40000000000000036</v>
      </c>
      <c r="I711" s="11">
        <f>IF(G711&lt;0,(G711-'Coast Down Run'!H706)*-1,)</f>
        <v>0.1111111111111112</v>
      </c>
      <c r="K711" s="11">
        <f t="shared" si="137"/>
        <v>-265.44444444444468</v>
      </c>
      <c r="L711" s="11">
        <f t="shared" si="136"/>
        <v>280.94639999999998</v>
      </c>
      <c r="M711" s="11">
        <f t="shared" si="138"/>
        <v>37.016512723511298</v>
      </c>
      <c r="N711" s="11">
        <f t="shared" si="139"/>
        <v>52.518468279066596</v>
      </c>
      <c r="O711" s="11">
        <f t="shared" si="140"/>
        <v>309.27542431005884</v>
      </c>
      <c r="P711" s="11">
        <f t="shared" si="141"/>
        <v>0.30927542431005883</v>
      </c>
      <c r="Q711" s="11">
        <f t="shared" si="148"/>
        <v>3022.1215934309821</v>
      </c>
      <c r="R711" s="11">
        <f t="shared" si="147"/>
        <v>-1357.0821914866781</v>
      </c>
      <c r="S711" s="11">
        <f t="shared" si="145"/>
        <v>0</v>
      </c>
      <c r="T711" s="11">
        <f t="shared" si="146"/>
        <v>0</v>
      </c>
    </row>
    <row r="712" spans="2:20" x14ac:dyDescent="0.2">
      <c r="B712" s="18" t="s">
        <v>11</v>
      </c>
      <c r="C712" s="18">
        <v>702</v>
      </c>
      <c r="D712" s="18">
        <v>113</v>
      </c>
      <c r="E712" s="19">
        <v>21</v>
      </c>
      <c r="F712" s="19">
        <f t="shared" si="144"/>
        <v>5.833333333333333</v>
      </c>
      <c r="G712" s="15">
        <f t="shared" si="142"/>
        <v>-2.7777777777777679E-2</v>
      </c>
      <c r="H712" s="15">
        <f t="shared" si="143"/>
        <v>-9.9999999999999645E-2</v>
      </c>
      <c r="I712" s="11">
        <f>IF(G712&lt;0,(G712-'Coast Down Run'!H707)*-1,)</f>
        <v>2.7777777777777679E-2</v>
      </c>
      <c r="K712" s="11">
        <f t="shared" si="137"/>
        <v>-66.361111111110873</v>
      </c>
      <c r="L712" s="11">
        <f t="shared" si="136"/>
        <v>280.94639999999998</v>
      </c>
      <c r="M712" s="11">
        <f t="shared" si="138"/>
        <v>36.321382411597725</v>
      </c>
      <c r="N712" s="11">
        <f t="shared" si="139"/>
        <v>250.90667130048683</v>
      </c>
      <c r="O712" s="11">
        <f t="shared" si="140"/>
        <v>1463.6222492528398</v>
      </c>
      <c r="P712" s="11">
        <f t="shared" si="141"/>
        <v>1.4636222492528397</v>
      </c>
      <c r="Q712" s="11">
        <f t="shared" si="148"/>
        <v>3023.5852156802348</v>
      </c>
      <c r="R712" s="11">
        <f t="shared" si="147"/>
        <v>-1357.0821914866781</v>
      </c>
      <c r="S712" s="11">
        <f t="shared" si="145"/>
        <v>0</v>
      </c>
      <c r="T712" s="11">
        <f t="shared" si="146"/>
        <v>0</v>
      </c>
    </row>
    <row r="713" spans="2:20" x14ac:dyDescent="0.2">
      <c r="B713" s="18" t="s">
        <v>11</v>
      </c>
      <c r="C713" s="18">
        <v>703</v>
      </c>
      <c r="D713" s="18">
        <v>114</v>
      </c>
      <c r="E713" s="19">
        <v>21</v>
      </c>
      <c r="F713" s="19">
        <f t="shared" si="144"/>
        <v>5.833333333333333</v>
      </c>
      <c r="G713" s="15">
        <f t="shared" si="142"/>
        <v>-1.3888888888889086E-2</v>
      </c>
      <c r="H713" s="15">
        <f t="shared" si="143"/>
        <v>-5.0000000000000711E-2</v>
      </c>
      <c r="I713" s="11">
        <f>IF(G713&lt;0,(G713-'Coast Down Run'!H708)*-1,)</f>
        <v>1.3888888888889086E-2</v>
      </c>
      <c r="K713" s="11">
        <f t="shared" si="137"/>
        <v>-33.180555555556026</v>
      </c>
      <c r="L713" s="11">
        <f t="shared" si="136"/>
        <v>280.94639999999998</v>
      </c>
      <c r="M713" s="11">
        <f t="shared" si="138"/>
        <v>36.321382411597725</v>
      </c>
      <c r="N713" s="11">
        <f t="shared" si="139"/>
        <v>284.0872268560417</v>
      </c>
      <c r="O713" s="11">
        <f t="shared" si="140"/>
        <v>1657.1754899935765</v>
      </c>
      <c r="P713" s="11">
        <f t="shared" si="141"/>
        <v>1.6571754899935764</v>
      </c>
      <c r="Q713" s="11">
        <f t="shared" si="148"/>
        <v>3025.2423911702285</v>
      </c>
      <c r="R713" s="11">
        <f t="shared" si="147"/>
        <v>-1357.0821914866781</v>
      </c>
      <c r="S713" s="11">
        <f t="shared" si="145"/>
        <v>0</v>
      </c>
      <c r="T713" s="11">
        <f t="shared" si="146"/>
        <v>0</v>
      </c>
    </row>
    <row r="714" spans="2:20" x14ac:dyDescent="0.2">
      <c r="B714" s="18" t="s">
        <v>11</v>
      </c>
      <c r="C714" s="18">
        <v>704</v>
      </c>
      <c r="D714" s="18">
        <v>115</v>
      </c>
      <c r="E714" s="19">
        <v>20.9</v>
      </c>
      <c r="F714" s="19">
        <f t="shared" si="144"/>
        <v>5.8055555555555554</v>
      </c>
      <c r="G714" s="15">
        <f t="shared" si="142"/>
        <v>-0.15277777777777798</v>
      </c>
      <c r="H714" s="15">
        <f t="shared" si="143"/>
        <v>-0.55000000000000071</v>
      </c>
      <c r="I714" s="11">
        <f>IF(G714&lt;0,(G714-'Coast Down Run'!H709)*-1,)</f>
        <v>0.15277777777777798</v>
      </c>
      <c r="K714" s="11">
        <f t="shared" si="137"/>
        <v>-364.9861111111116</v>
      </c>
      <c r="L714" s="11">
        <f t="shared" ref="L714:L777" si="149">$B$5*$K$5*$D$5</f>
        <v>280.94639999999998</v>
      </c>
      <c r="M714" s="11">
        <f t="shared" si="138"/>
        <v>35.976288097981872</v>
      </c>
      <c r="N714" s="11">
        <f t="shared" si="139"/>
        <v>-48.063423013129743</v>
      </c>
      <c r="O714" s="11">
        <f t="shared" si="140"/>
        <v>-279.03487249289213</v>
      </c>
      <c r="P714" s="11">
        <f t="shared" si="141"/>
        <v>-0.27903487249289216</v>
      </c>
      <c r="Q714" s="11">
        <f t="shared" si="148"/>
        <v>3025.2423911702285</v>
      </c>
      <c r="R714" s="11">
        <f t="shared" si="147"/>
        <v>-1357.361226359171</v>
      </c>
      <c r="S714" s="11">
        <f t="shared" si="145"/>
        <v>0.27903487249289216</v>
      </c>
      <c r="T714" s="11">
        <f t="shared" si="146"/>
        <v>2.0240870266119493</v>
      </c>
    </row>
    <row r="715" spans="2:20" x14ac:dyDescent="0.2">
      <c r="B715" s="18" t="s">
        <v>11</v>
      </c>
      <c r="C715" s="18">
        <v>705</v>
      </c>
      <c r="D715" s="18">
        <v>116</v>
      </c>
      <c r="E715" s="19">
        <v>19.899999999999999</v>
      </c>
      <c r="F715" s="19">
        <f t="shared" si="144"/>
        <v>5.5277777777777777</v>
      </c>
      <c r="G715" s="15">
        <f t="shared" si="142"/>
        <v>-0.41666666666666663</v>
      </c>
      <c r="H715" s="15">
        <f t="shared" si="143"/>
        <v>-1.5</v>
      </c>
      <c r="I715" s="11">
        <f>IF(G715&lt;0,(G715-'Coast Down Run'!H710)*-1,)</f>
        <v>0.41666666666666663</v>
      </c>
      <c r="K715" s="11">
        <f t="shared" ref="K715:K778" si="150">$B$5*G715</f>
        <v>-995.41666666666663</v>
      </c>
      <c r="L715" s="11">
        <f t="shared" si="149"/>
        <v>280.94639999999998</v>
      </c>
      <c r="M715" s="11">
        <f t="shared" ref="M715:M778" si="151">($C$5*$E$5*$L$5*(F715^2))/2</f>
        <v>32.615942514323848</v>
      </c>
      <c r="N715" s="11">
        <f t="shared" ref="N715:N778" si="152">SUM(K715:M715)</f>
        <v>-681.85432415234288</v>
      </c>
      <c r="O715" s="11">
        <f t="shared" ref="O715:O778" si="153">N715*F715</f>
        <v>-3769.1391807310065</v>
      </c>
      <c r="P715" s="11">
        <f t="shared" ref="P715:P778" si="154">O715/1000</f>
        <v>-3.7691391807310066</v>
      </c>
      <c r="Q715" s="11">
        <f t="shared" si="148"/>
        <v>3025.2423911702285</v>
      </c>
      <c r="R715" s="11">
        <f t="shared" si="147"/>
        <v>-1361.130365539902</v>
      </c>
      <c r="S715" s="11">
        <f t="shared" si="145"/>
        <v>3.7691391807310066</v>
      </c>
      <c r="T715" s="11">
        <f t="shared" si="146"/>
        <v>7.104131916788754</v>
      </c>
    </row>
    <row r="716" spans="2:20" x14ac:dyDescent="0.2">
      <c r="B716" s="18" t="s">
        <v>11</v>
      </c>
      <c r="C716" s="18">
        <v>706</v>
      </c>
      <c r="D716" s="18">
        <v>117</v>
      </c>
      <c r="E716" s="19">
        <v>17.899999999999999</v>
      </c>
      <c r="F716" s="19">
        <f t="shared" si="144"/>
        <v>4.9722222222222214</v>
      </c>
      <c r="G716" s="15">
        <f t="shared" ref="G716:G779" si="155">($E717-$E715)/2/3.6</f>
        <v>-0.66666666666666652</v>
      </c>
      <c r="H716" s="15">
        <f t="shared" ref="H716:H779" si="156">($E717-$E715)/2</f>
        <v>-2.3999999999999995</v>
      </c>
      <c r="I716" s="11">
        <f>IF(G716&lt;0,(G716-'Coast Down Run'!H711)*-1,)</f>
        <v>0.66666666666666652</v>
      </c>
      <c r="K716" s="11">
        <f t="shared" si="150"/>
        <v>-1592.6666666666663</v>
      </c>
      <c r="L716" s="11">
        <f t="shared" si="149"/>
        <v>280.94639999999998</v>
      </c>
      <c r="M716" s="11">
        <f t="shared" si="151"/>
        <v>26.389419815192806</v>
      </c>
      <c r="N716" s="11">
        <f t="shared" si="152"/>
        <v>-1285.3308468514736</v>
      </c>
      <c r="O716" s="11">
        <f t="shared" si="153"/>
        <v>-6390.9505996226035</v>
      </c>
      <c r="P716" s="11">
        <f t="shared" si="154"/>
        <v>-6.3909505996226033</v>
      </c>
      <c r="Q716" s="11">
        <f t="shared" si="148"/>
        <v>3025.2423911702285</v>
      </c>
      <c r="R716" s="11">
        <f t="shared" si="147"/>
        <v>-1367.5213161395245</v>
      </c>
      <c r="S716" s="11">
        <f t="shared" si="145"/>
        <v>6.3909505996226033</v>
      </c>
      <c r="T716" s="11">
        <f t="shared" si="146"/>
        <v>13.219952895727229</v>
      </c>
    </row>
    <row r="717" spans="2:20" x14ac:dyDescent="0.2">
      <c r="B717" s="18" t="s">
        <v>11</v>
      </c>
      <c r="C717" s="18">
        <v>707</v>
      </c>
      <c r="D717" s="18">
        <v>118</v>
      </c>
      <c r="E717" s="19">
        <v>15.1</v>
      </c>
      <c r="F717" s="19">
        <f t="shared" si="144"/>
        <v>4.1944444444444446</v>
      </c>
      <c r="G717" s="15">
        <f t="shared" si="155"/>
        <v>-0.70833333333333304</v>
      </c>
      <c r="H717" s="15">
        <f t="shared" si="156"/>
        <v>-2.5499999999999989</v>
      </c>
      <c r="I717" s="11">
        <f>IF(G717&lt;0,(G717-'Coast Down Run'!H712)*-1,)</f>
        <v>0.70833333333333304</v>
      </c>
      <c r="K717" s="11">
        <f t="shared" si="150"/>
        <v>-1692.2083333333326</v>
      </c>
      <c r="L717" s="11">
        <f t="shared" si="149"/>
        <v>280.94639999999998</v>
      </c>
      <c r="M717" s="11">
        <f t="shared" si="151"/>
        <v>18.779225405143766</v>
      </c>
      <c r="N717" s="11">
        <f t="shared" si="152"/>
        <v>-1392.4827079281888</v>
      </c>
      <c r="O717" s="11">
        <f t="shared" si="153"/>
        <v>-5840.6913582543475</v>
      </c>
      <c r="P717" s="11">
        <f t="shared" si="154"/>
        <v>-5.8406913582543476</v>
      </c>
      <c r="Q717" s="11">
        <f t="shared" si="148"/>
        <v>3025.2423911702285</v>
      </c>
      <c r="R717" s="11">
        <f t="shared" si="147"/>
        <v>-1373.3620074977789</v>
      </c>
      <c r="S717" s="11">
        <f t="shared" si="145"/>
        <v>5.8406913582543476</v>
      </c>
      <c r="T717" s="11">
        <f t="shared" si="146"/>
        <v>17.445466092337632</v>
      </c>
    </row>
    <row r="718" spans="2:20" x14ac:dyDescent="0.2">
      <c r="B718" s="18" t="s">
        <v>11</v>
      </c>
      <c r="C718" s="18">
        <v>708</v>
      </c>
      <c r="D718" s="18">
        <v>119</v>
      </c>
      <c r="E718" s="19">
        <v>12.8</v>
      </c>
      <c r="F718" s="19">
        <f t="shared" si="144"/>
        <v>3.5555555555555558</v>
      </c>
      <c r="G718" s="15">
        <f t="shared" si="155"/>
        <v>-0.43055555555555547</v>
      </c>
      <c r="H718" s="15">
        <f t="shared" si="156"/>
        <v>-1.5499999999999998</v>
      </c>
      <c r="I718" s="11">
        <f>IF(G718&lt;0,(G718-'Coast Down Run'!H713)*-1,)</f>
        <v>0.43055555555555547</v>
      </c>
      <c r="K718" s="11">
        <f t="shared" si="150"/>
        <v>-1028.5972222222219</v>
      </c>
      <c r="L718" s="11">
        <f t="shared" si="149"/>
        <v>280.94639999999998</v>
      </c>
      <c r="M718" s="11">
        <f t="shared" si="151"/>
        <v>13.494093637905156</v>
      </c>
      <c r="N718" s="11">
        <f t="shared" si="152"/>
        <v>-734.15672858431674</v>
      </c>
      <c r="O718" s="11">
        <f t="shared" si="153"/>
        <v>-2610.3350349664597</v>
      </c>
      <c r="P718" s="11">
        <f t="shared" si="154"/>
        <v>-2.6103350349664596</v>
      </c>
      <c r="Q718" s="11">
        <f t="shared" si="148"/>
        <v>3025.2423911702285</v>
      </c>
      <c r="R718" s="11">
        <f t="shared" si="147"/>
        <v>-1375.9723425327454</v>
      </c>
      <c r="S718" s="11">
        <f t="shared" si="145"/>
        <v>2.6103350349664596</v>
      </c>
      <c r="T718" s="11">
        <f t="shared" si="146"/>
        <v>18.750633609820863</v>
      </c>
    </row>
    <row r="719" spans="2:20" x14ac:dyDescent="0.2">
      <c r="B719" s="18" t="s">
        <v>11</v>
      </c>
      <c r="C719" s="18">
        <v>709</v>
      </c>
      <c r="D719" s="18">
        <v>120</v>
      </c>
      <c r="E719" s="19">
        <v>12</v>
      </c>
      <c r="F719" s="19">
        <f t="shared" si="144"/>
        <v>3.333333333333333</v>
      </c>
      <c r="G719" s="15">
        <f t="shared" si="155"/>
        <v>5.5555555555555358E-2</v>
      </c>
      <c r="H719" s="15">
        <f t="shared" si="156"/>
        <v>0.19999999999999929</v>
      </c>
      <c r="I719" s="11">
        <f>IF(G719&lt;0,(G719-'Coast Down Run'!H714)*-1,)</f>
        <v>0</v>
      </c>
      <c r="K719" s="11">
        <f t="shared" si="150"/>
        <v>132.72222222222175</v>
      </c>
      <c r="L719" s="11">
        <f t="shared" si="149"/>
        <v>280.94639999999998</v>
      </c>
      <c r="M719" s="11">
        <f t="shared" si="151"/>
        <v>11.860043236440074</v>
      </c>
      <c r="N719" s="11">
        <f t="shared" si="152"/>
        <v>425.52866545866181</v>
      </c>
      <c r="O719" s="11">
        <f t="shared" si="153"/>
        <v>1418.4288848622059</v>
      </c>
      <c r="P719" s="11">
        <f t="shared" si="154"/>
        <v>1.418428884862206</v>
      </c>
      <c r="Q719" s="11">
        <f t="shared" si="148"/>
        <v>3026.6608200550909</v>
      </c>
      <c r="R719" s="11">
        <f t="shared" si="147"/>
        <v>-1375.9723425327454</v>
      </c>
      <c r="S719" s="11">
        <f t="shared" si="145"/>
        <v>0</v>
      </c>
      <c r="T719" s="11">
        <f t="shared" si="146"/>
        <v>0</v>
      </c>
    </row>
    <row r="720" spans="2:20" x14ac:dyDescent="0.2">
      <c r="B720" s="18" t="s">
        <v>11</v>
      </c>
      <c r="C720" s="18">
        <v>710</v>
      </c>
      <c r="D720" s="18">
        <v>121</v>
      </c>
      <c r="E720" s="19">
        <v>13.2</v>
      </c>
      <c r="F720" s="19">
        <f t="shared" si="144"/>
        <v>3.6666666666666665</v>
      </c>
      <c r="G720" s="15">
        <f t="shared" si="155"/>
        <v>0.70833333333333348</v>
      </c>
      <c r="H720" s="15">
        <f t="shared" si="156"/>
        <v>2.5500000000000007</v>
      </c>
      <c r="I720" s="11">
        <f>IF(G720&lt;0,(G720-'Coast Down Run'!H715)*-1,)</f>
        <v>0</v>
      </c>
      <c r="K720" s="11">
        <f t="shared" si="150"/>
        <v>1692.2083333333337</v>
      </c>
      <c r="L720" s="11">
        <f t="shared" si="149"/>
        <v>280.94639999999998</v>
      </c>
      <c r="M720" s="11">
        <f t="shared" si="151"/>
        <v>14.350652316092491</v>
      </c>
      <c r="N720" s="11">
        <f t="shared" si="152"/>
        <v>1987.5053856494262</v>
      </c>
      <c r="O720" s="11">
        <f t="shared" si="153"/>
        <v>7287.5197473812295</v>
      </c>
      <c r="P720" s="11">
        <f t="shared" si="154"/>
        <v>7.2875197473812294</v>
      </c>
      <c r="Q720" s="11">
        <f t="shared" si="148"/>
        <v>3033.9483398024722</v>
      </c>
      <c r="R720" s="11">
        <f t="shared" si="147"/>
        <v>-1375.9723425327454</v>
      </c>
      <c r="S720" s="11">
        <f t="shared" si="145"/>
        <v>0</v>
      </c>
      <c r="T720" s="11">
        <f t="shared" si="146"/>
        <v>0</v>
      </c>
    </row>
    <row r="721" spans="2:20" x14ac:dyDescent="0.2">
      <c r="B721" s="18" t="s">
        <v>11</v>
      </c>
      <c r="C721" s="18">
        <v>711</v>
      </c>
      <c r="D721" s="18">
        <v>122</v>
      </c>
      <c r="E721" s="19">
        <v>17.100000000000001</v>
      </c>
      <c r="F721" s="19">
        <f t="shared" si="144"/>
        <v>4.75</v>
      </c>
      <c r="G721" s="15">
        <f t="shared" si="155"/>
        <v>1.0972222222222225</v>
      </c>
      <c r="H721" s="15">
        <f t="shared" si="156"/>
        <v>3.9500000000000011</v>
      </c>
      <c r="I721" s="11">
        <f>IF(G721&lt;0,(G721-'Coast Down Run'!H716)*-1,)</f>
        <v>0</v>
      </c>
      <c r="K721" s="11">
        <f t="shared" si="150"/>
        <v>2621.2638888888896</v>
      </c>
      <c r="L721" s="11">
        <f t="shared" si="149"/>
        <v>280.94639999999998</v>
      </c>
      <c r="M721" s="11">
        <f t="shared" si="151"/>
        <v>24.083300296996132</v>
      </c>
      <c r="N721" s="11">
        <f t="shared" si="152"/>
        <v>2926.2935891858856</v>
      </c>
      <c r="O721" s="11">
        <f t="shared" si="153"/>
        <v>13899.894548632956</v>
      </c>
      <c r="P721" s="11">
        <f t="shared" si="154"/>
        <v>13.899894548632956</v>
      </c>
      <c r="Q721" s="11">
        <f t="shared" si="148"/>
        <v>3047.848234351105</v>
      </c>
      <c r="R721" s="11">
        <f t="shared" si="147"/>
        <v>-1375.9723425327454</v>
      </c>
      <c r="S721" s="11">
        <f t="shared" si="145"/>
        <v>0</v>
      </c>
      <c r="T721" s="11">
        <f t="shared" si="146"/>
        <v>0</v>
      </c>
    </row>
    <row r="722" spans="2:20" x14ac:dyDescent="0.2">
      <c r="B722" s="18" t="s">
        <v>11</v>
      </c>
      <c r="C722" s="18">
        <v>712</v>
      </c>
      <c r="D722" s="18">
        <v>123</v>
      </c>
      <c r="E722" s="19">
        <v>21.1</v>
      </c>
      <c r="F722" s="19">
        <f t="shared" si="144"/>
        <v>5.8611111111111116</v>
      </c>
      <c r="G722" s="15">
        <f t="shared" si="155"/>
        <v>0.65277777777777768</v>
      </c>
      <c r="H722" s="15">
        <f t="shared" si="156"/>
        <v>2.3499999999999996</v>
      </c>
      <c r="I722" s="11">
        <f>IF(G722&lt;0,(G722-'Coast Down Run'!H717)*-1,)</f>
        <v>0</v>
      </c>
      <c r="K722" s="11">
        <f t="shared" si="150"/>
        <v>1559.4861111111109</v>
      </c>
      <c r="L722" s="11">
        <f t="shared" si="149"/>
        <v>280.94639999999998</v>
      </c>
      <c r="M722" s="11">
        <f t="shared" si="151"/>
        <v>36.668123953440883</v>
      </c>
      <c r="N722" s="11">
        <f t="shared" si="152"/>
        <v>1877.1006350645519</v>
      </c>
      <c r="O722" s="11">
        <f t="shared" si="153"/>
        <v>11001.895388850569</v>
      </c>
      <c r="P722" s="11">
        <f t="shared" si="154"/>
        <v>11.001895388850569</v>
      </c>
      <c r="Q722" s="11">
        <f t="shared" si="148"/>
        <v>3058.8501297399557</v>
      </c>
      <c r="R722" s="11">
        <f t="shared" si="147"/>
        <v>-1375.9723425327454</v>
      </c>
      <c r="S722" s="11">
        <f t="shared" si="145"/>
        <v>0</v>
      </c>
      <c r="T722" s="11">
        <f t="shared" si="146"/>
        <v>0</v>
      </c>
    </row>
    <row r="723" spans="2:20" x14ac:dyDescent="0.2">
      <c r="B723" s="18" t="s">
        <v>11</v>
      </c>
      <c r="C723" s="18">
        <v>713</v>
      </c>
      <c r="D723" s="18">
        <v>124</v>
      </c>
      <c r="E723" s="19">
        <v>21.8</v>
      </c>
      <c r="F723" s="19">
        <f t="shared" si="144"/>
        <v>6.0555555555555554</v>
      </c>
      <c r="G723" s="15">
        <f t="shared" si="155"/>
        <v>1.3888888888888593E-2</v>
      </c>
      <c r="H723" s="15">
        <f t="shared" si="156"/>
        <v>4.9999999999998934E-2</v>
      </c>
      <c r="I723" s="11">
        <f>IF(G723&lt;0,(G723-'Coast Down Run'!H718)*-1,)</f>
        <v>0</v>
      </c>
      <c r="K723" s="11">
        <f t="shared" si="150"/>
        <v>33.180555555554847</v>
      </c>
      <c r="L723" s="11">
        <f t="shared" si="149"/>
        <v>280.94639999999998</v>
      </c>
      <c r="M723" s="11">
        <f t="shared" si="151"/>
        <v>39.14143713670682</v>
      </c>
      <c r="N723" s="11">
        <f t="shared" si="152"/>
        <v>353.26839269226167</v>
      </c>
      <c r="O723" s="11">
        <f t="shared" si="153"/>
        <v>2139.2363779698067</v>
      </c>
      <c r="P723" s="11">
        <f t="shared" si="154"/>
        <v>2.1392363779698065</v>
      </c>
      <c r="Q723" s="11">
        <f t="shared" si="148"/>
        <v>3060.9893661179253</v>
      </c>
      <c r="R723" s="11">
        <f t="shared" si="147"/>
        <v>-1375.9723425327454</v>
      </c>
      <c r="S723" s="11">
        <f t="shared" si="145"/>
        <v>0</v>
      </c>
      <c r="T723" s="11">
        <f t="shared" si="146"/>
        <v>0</v>
      </c>
    </row>
    <row r="724" spans="2:20" x14ac:dyDescent="0.2">
      <c r="B724" s="18" t="s">
        <v>11</v>
      </c>
      <c r="C724" s="18">
        <v>714</v>
      </c>
      <c r="D724" s="18">
        <v>125</v>
      </c>
      <c r="E724" s="19">
        <v>21.2</v>
      </c>
      <c r="F724" s="19">
        <f t="shared" si="144"/>
        <v>5.8888888888888884</v>
      </c>
      <c r="G724" s="15">
        <f t="shared" si="155"/>
        <v>-0.45833333333333343</v>
      </c>
      <c r="H724" s="15">
        <f t="shared" si="156"/>
        <v>-1.6500000000000004</v>
      </c>
      <c r="I724" s="11">
        <f>IF(G724&lt;0,(G724-'Coast Down Run'!H719)*-1,)</f>
        <v>0.45833333333333343</v>
      </c>
      <c r="K724" s="11">
        <f t="shared" si="150"/>
        <v>-1094.9583333333335</v>
      </c>
      <c r="L724" s="11">
        <f t="shared" si="149"/>
        <v>280.94639999999998</v>
      </c>
      <c r="M724" s="11">
        <f t="shared" si="151"/>
        <v>37.016512723511298</v>
      </c>
      <c r="N724" s="11">
        <f t="shared" si="152"/>
        <v>-776.99542060982219</v>
      </c>
      <c r="O724" s="11">
        <f t="shared" si="153"/>
        <v>-4575.63969914673</v>
      </c>
      <c r="P724" s="11">
        <f t="shared" si="154"/>
        <v>-4.5756396991467296</v>
      </c>
      <c r="Q724" s="11">
        <f t="shared" si="148"/>
        <v>3060.9893661179253</v>
      </c>
      <c r="R724" s="11">
        <f t="shared" si="147"/>
        <v>-1380.5479822318921</v>
      </c>
      <c r="S724" s="11">
        <f t="shared" si="145"/>
        <v>4.5756396991467296</v>
      </c>
      <c r="T724" s="11">
        <f t="shared" si="146"/>
        <v>7.7171740588162976</v>
      </c>
    </row>
    <row r="725" spans="2:20" x14ac:dyDescent="0.2">
      <c r="B725" s="18" t="s">
        <v>11</v>
      </c>
      <c r="C725" s="18">
        <v>715</v>
      </c>
      <c r="D725" s="18">
        <v>126</v>
      </c>
      <c r="E725" s="19">
        <v>18.5</v>
      </c>
      <c r="F725" s="19">
        <f t="shared" si="144"/>
        <v>5.1388888888888884</v>
      </c>
      <c r="G725" s="15">
        <f t="shared" si="155"/>
        <v>-1.0138888888888886</v>
      </c>
      <c r="H725" s="15">
        <f t="shared" si="156"/>
        <v>-3.6499999999999995</v>
      </c>
      <c r="I725" s="11">
        <f>IF(G725&lt;0,(G725-'Coast Down Run'!H720)*-1,)</f>
        <v>1.0138888888888886</v>
      </c>
      <c r="K725" s="11">
        <f t="shared" si="150"/>
        <v>-2422.1805555555547</v>
      </c>
      <c r="L725" s="11">
        <f t="shared" si="149"/>
        <v>280.94639999999998</v>
      </c>
      <c r="M725" s="11">
        <f t="shared" si="151"/>
        <v>28.188193039386217</v>
      </c>
      <c r="N725" s="11">
        <f t="shared" si="152"/>
        <v>-2113.0459625161689</v>
      </c>
      <c r="O725" s="11">
        <f t="shared" si="153"/>
        <v>-10858.708418485867</v>
      </c>
      <c r="P725" s="11">
        <f t="shared" si="154"/>
        <v>-10.858708418485866</v>
      </c>
      <c r="Q725" s="11">
        <f t="shared" si="148"/>
        <v>3060.9893661179253</v>
      </c>
      <c r="R725" s="11">
        <f t="shared" si="147"/>
        <v>-1391.4066906503779</v>
      </c>
      <c r="S725" s="11">
        <f t="shared" si="145"/>
        <v>10.858708418485866</v>
      </c>
      <c r="T725" s="11">
        <f t="shared" si="146"/>
        <v>16.737123492117291</v>
      </c>
    </row>
    <row r="726" spans="2:20" x14ac:dyDescent="0.2">
      <c r="B726" s="18" t="s">
        <v>11</v>
      </c>
      <c r="C726" s="18">
        <v>716</v>
      </c>
      <c r="D726" s="18">
        <v>127</v>
      </c>
      <c r="E726" s="19">
        <v>13.9</v>
      </c>
      <c r="F726" s="19">
        <f t="shared" si="144"/>
        <v>3.8611111111111112</v>
      </c>
      <c r="G726" s="15">
        <f t="shared" si="155"/>
        <v>-0.90277777777777779</v>
      </c>
      <c r="H726" s="15">
        <f t="shared" si="156"/>
        <v>-3.25</v>
      </c>
      <c r="I726" s="11">
        <f>IF(G726&lt;0,(G726-'Coast Down Run'!H721)*-1,)</f>
        <v>0.90277777777777779</v>
      </c>
      <c r="K726" s="11">
        <f t="shared" si="150"/>
        <v>-2156.7361111111113</v>
      </c>
      <c r="L726" s="11">
        <f t="shared" si="149"/>
        <v>280.94639999999998</v>
      </c>
      <c r="M726" s="11">
        <f t="shared" si="151"/>
        <v>15.913048289670744</v>
      </c>
      <c r="N726" s="11">
        <f t="shared" si="152"/>
        <v>-1859.8766628214405</v>
      </c>
      <c r="O726" s="11">
        <f t="shared" si="153"/>
        <v>-7181.1904481161173</v>
      </c>
      <c r="P726" s="11">
        <f t="shared" si="154"/>
        <v>-7.1811904481161175</v>
      </c>
      <c r="Q726" s="11">
        <f t="shared" si="148"/>
        <v>3060.9893661179253</v>
      </c>
      <c r="R726" s="11">
        <f t="shared" si="147"/>
        <v>-1398.5878810984939</v>
      </c>
      <c r="S726" s="11">
        <f t="shared" si="145"/>
        <v>7.1811904481161175</v>
      </c>
      <c r="T726" s="11">
        <f t="shared" si="146"/>
        <v>20.890425570040541</v>
      </c>
    </row>
    <row r="727" spans="2:20" x14ac:dyDescent="0.2">
      <c r="B727" s="18" t="s">
        <v>11</v>
      </c>
      <c r="C727" s="18">
        <v>717</v>
      </c>
      <c r="D727" s="18">
        <v>128</v>
      </c>
      <c r="E727" s="19">
        <v>12</v>
      </c>
      <c r="F727" s="19">
        <f t="shared" si="144"/>
        <v>3.333333333333333</v>
      </c>
      <c r="G727" s="15">
        <f t="shared" si="155"/>
        <v>-0.26388888888888895</v>
      </c>
      <c r="H727" s="15">
        <f t="shared" si="156"/>
        <v>-0.95000000000000018</v>
      </c>
      <c r="I727" s="11">
        <f>IF(G727&lt;0,(G727-'Coast Down Run'!H722)*-1,)</f>
        <v>0.26388888888888895</v>
      </c>
      <c r="K727" s="11">
        <f t="shared" si="150"/>
        <v>-630.43055555555566</v>
      </c>
      <c r="L727" s="11">
        <f t="shared" si="149"/>
        <v>280.94639999999998</v>
      </c>
      <c r="M727" s="11">
        <f t="shared" si="151"/>
        <v>11.860043236440074</v>
      </c>
      <c r="N727" s="11">
        <f t="shared" si="152"/>
        <v>-337.62411231911562</v>
      </c>
      <c r="O727" s="11">
        <f t="shared" si="153"/>
        <v>-1125.4137077303853</v>
      </c>
      <c r="P727" s="11">
        <f t="shared" si="154"/>
        <v>-1.1254137077303854</v>
      </c>
      <c r="Q727" s="11">
        <f t="shared" si="148"/>
        <v>3060.9893661179253</v>
      </c>
      <c r="R727" s="11">
        <f t="shared" si="147"/>
        <v>-1399.7132948062242</v>
      </c>
      <c r="S727" s="11">
        <f t="shared" si="145"/>
        <v>1.1254137077303854</v>
      </c>
      <c r="T727" s="11">
        <f t="shared" si="146"/>
        <v>21.453132423905735</v>
      </c>
    </row>
    <row r="728" spans="2:20" x14ac:dyDescent="0.2">
      <c r="B728" s="18" t="s">
        <v>11</v>
      </c>
      <c r="C728" s="18">
        <v>718</v>
      </c>
      <c r="D728" s="18">
        <v>129</v>
      </c>
      <c r="E728" s="19">
        <v>12</v>
      </c>
      <c r="F728" s="19">
        <f t="shared" si="144"/>
        <v>3.333333333333333</v>
      </c>
      <c r="G728" s="15">
        <f t="shared" si="155"/>
        <v>0.1388888888888889</v>
      </c>
      <c r="H728" s="15">
        <f t="shared" si="156"/>
        <v>0.5</v>
      </c>
      <c r="I728" s="11">
        <f>IF(G728&lt;0,(G728-'Coast Down Run'!H723)*-1,)</f>
        <v>0</v>
      </c>
      <c r="K728" s="11">
        <f t="shared" si="150"/>
        <v>331.80555555555554</v>
      </c>
      <c r="L728" s="11">
        <f t="shared" si="149"/>
        <v>280.94639999999998</v>
      </c>
      <c r="M728" s="11">
        <f t="shared" si="151"/>
        <v>11.860043236440074</v>
      </c>
      <c r="N728" s="11">
        <f t="shared" si="152"/>
        <v>624.61199879199557</v>
      </c>
      <c r="O728" s="11">
        <f t="shared" si="153"/>
        <v>2082.0399959733186</v>
      </c>
      <c r="P728" s="11">
        <f t="shared" si="154"/>
        <v>2.0820399959733185</v>
      </c>
      <c r="Q728" s="11">
        <f t="shared" si="148"/>
        <v>3063.0714061138988</v>
      </c>
      <c r="R728" s="11">
        <f t="shared" si="147"/>
        <v>-1399.7132948062242</v>
      </c>
      <c r="S728" s="11">
        <f t="shared" si="145"/>
        <v>0</v>
      </c>
      <c r="T728" s="11">
        <f t="shared" si="146"/>
        <v>0</v>
      </c>
    </row>
    <row r="729" spans="2:20" x14ac:dyDescent="0.2">
      <c r="B729" s="18" t="s">
        <v>11</v>
      </c>
      <c r="C729" s="18">
        <v>719</v>
      </c>
      <c r="D729" s="18">
        <v>130</v>
      </c>
      <c r="E729" s="19">
        <v>13</v>
      </c>
      <c r="F729" s="19">
        <f t="shared" ref="F729:F792" si="157">E729/3.6</f>
        <v>3.6111111111111112</v>
      </c>
      <c r="G729" s="15">
        <f t="shared" si="155"/>
        <v>0.55555555555555558</v>
      </c>
      <c r="H729" s="15">
        <f t="shared" si="156"/>
        <v>2</v>
      </c>
      <c r="I729" s="11">
        <f>IF(G729&lt;0,(G729-'Coast Down Run'!H724)*-1,)</f>
        <v>0</v>
      </c>
      <c r="K729" s="11">
        <f t="shared" si="150"/>
        <v>1327.2222222222222</v>
      </c>
      <c r="L729" s="11">
        <f t="shared" si="149"/>
        <v>280.94639999999998</v>
      </c>
      <c r="M729" s="11">
        <f t="shared" si="151"/>
        <v>13.919078520544256</v>
      </c>
      <c r="N729" s="11">
        <f t="shared" si="152"/>
        <v>1622.0877007427664</v>
      </c>
      <c r="O729" s="11">
        <f t="shared" si="153"/>
        <v>5857.5389193488791</v>
      </c>
      <c r="P729" s="11">
        <f t="shared" si="154"/>
        <v>5.8575389193488787</v>
      </c>
      <c r="Q729" s="11">
        <f t="shared" si="148"/>
        <v>3068.9289450332476</v>
      </c>
      <c r="R729" s="11">
        <f t="shared" si="147"/>
        <v>-1399.7132948062242</v>
      </c>
      <c r="S729" s="11">
        <f t="shared" si="145"/>
        <v>0</v>
      </c>
      <c r="T729" s="11">
        <f t="shared" si="146"/>
        <v>0</v>
      </c>
    </row>
    <row r="730" spans="2:20" x14ac:dyDescent="0.2">
      <c r="B730" s="18" t="s">
        <v>11</v>
      </c>
      <c r="C730" s="18">
        <v>720</v>
      </c>
      <c r="D730" s="18">
        <v>131</v>
      </c>
      <c r="E730" s="19">
        <v>16</v>
      </c>
      <c r="F730" s="19">
        <f t="shared" si="157"/>
        <v>4.4444444444444446</v>
      </c>
      <c r="G730" s="15">
        <f t="shared" si="155"/>
        <v>0.76388888888888884</v>
      </c>
      <c r="H730" s="15">
        <f t="shared" si="156"/>
        <v>2.75</v>
      </c>
      <c r="I730" s="11">
        <f>IF(G730&lt;0,(G730-'Coast Down Run'!H725)*-1,)</f>
        <v>0</v>
      </c>
      <c r="K730" s="11">
        <f t="shared" si="150"/>
        <v>1824.9305555555554</v>
      </c>
      <c r="L730" s="11">
        <f t="shared" si="149"/>
        <v>280.94639999999998</v>
      </c>
      <c r="M730" s="11">
        <f t="shared" si="151"/>
        <v>21.084521309226805</v>
      </c>
      <c r="N730" s="11">
        <f t="shared" si="152"/>
        <v>2126.9614768647821</v>
      </c>
      <c r="O730" s="11">
        <f t="shared" si="153"/>
        <v>9453.1621193990322</v>
      </c>
      <c r="P730" s="11">
        <f t="shared" si="154"/>
        <v>9.4531621193990318</v>
      </c>
      <c r="Q730" s="11">
        <f t="shared" si="148"/>
        <v>3078.3821071526468</v>
      </c>
      <c r="R730" s="11">
        <f t="shared" si="147"/>
        <v>-1399.7132948062242</v>
      </c>
      <c r="S730" s="11">
        <f t="shared" si="145"/>
        <v>0</v>
      </c>
      <c r="T730" s="11">
        <f t="shared" si="146"/>
        <v>0</v>
      </c>
    </row>
    <row r="731" spans="2:20" x14ac:dyDescent="0.2">
      <c r="B731" s="18" t="s">
        <v>11</v>
      </c>
      <c r="C731" s="18">
        <v>721</v>
      </c>
      <c r="D731" s="18">
        <v>132</v>
      </c>
      <c r="E731" s="19">
        <v>18.5</v>
      </c>
      <c r="F731" s="19">
        <f t="shared" si="157"/>
        <v>5.1388888888888884</v>
      </c>
      <c r="G731" s="15">
        <f t="shared" si="155"/>
        <v>0.63888888888888906</v>
      </c>
      <c r="H731" s="15">
        <f t="shared" si="156"/>
        <v>2.3000000000000007</v>
      </c>
      <c r="I731" s="11">
        <f>IF(G731&lt;0,(G731-'Coast Down Run'!H726)*-1,)</f>
        <v>0</v>
      </c>
      <c r="K731" s="11">
        <f t="shared" si="150"/>
        <v>1526.3055555555559</v>
      </c>
      <c r="L731" s="11">
        <f t="shared" si="149"/>
        <v>280.94639999999998</v>
      </c>
      <c r="M731" s="11">
        <f t="shared" si="151"/>
        <v>28.188193039386217</v>
      </c>
      <c r="N731" s="11">
        <f t="shared" si="152"/>
        <v>1835.4401485949422</v>
      </c>
      <c r="O731" s="11">
        <f t="shared" si="153"/>
        <v>9432.122985835118</v>
      </c>
      <c r="P731" s="11">
        <f t="shared" si="154"/>
        <v>9.4321229858351181</v>
      </c>
      <c r="Q731" s="11">
        <f t="shared" si="148"/>
        <v>3087.8142301384819</v>
      </c>
      <c r="R731" s="11">
        <f t="shared" si="147"/>
        <v>-1399.7132948062242</v>
      </c>
      <c r="S731" s="11">
        <f t="shared" si="145"/>
        <v>0</v>
      </c>
      <c r="T731" s="11">
        <f t="shared" si="146"/>
        <v>0</v>
      </c>
    </row>
    <row r="732" spans="2:20" x14ac:dyDescent="0.2">
      <c r="B732" s="18" t="s">
        <v>11</v>
      </c>
      <c r="C732" s="18">
        <v>722</v>
      </c>
      <c r="D732" s="18">
        <v>133</v>
      </c>
      <c r="E732" s="19">
        <v>20.6</v>
      </c>
      <c r="F732" s="19">
        <f t="shared" si="157"/>
        <v>5.7222222222222223</v>
      </c>
      <c r="G732" s="15">
        <f t="shared" si="155"/>
        <v>0.55555555555555558</v>
      </c>
      <c r="H732" s="15">
        <f t="shared" si="156"/>
        <v>2</v>
      </c>
      <c r="I732" s="11">
        <f>IF(G732&lt;0,(G732-'Coast Down Run'!H727)*-1,)</f>
        <v>0</v>
      </c>
      <c r="K732" s="11">
        <f t="shared" si="150"/>
        <v>1327.2222222222222</v>
      </c>
      <c r="L732" s="11">
        <f t="shared" si="149"/>
        <v>280.94639999999998</v>
      </c>
      <c r="M732" s="11">
        <f t="shared" si="151"/>
        <v>34.950888526497998</v>
      </c>
      <c r="N732" s="11">
        <f t="shared" si="152"/>
        <v>1643.1195107487201</v>
      </c>
      <c r="O732" s="11">
        <f t="shared" si="153"/>
        <v>9402.2949781732314</v>
      </c>
      <c r="P732" s="11">
        <f t="shared" si="154"/>
        <v>9.4022949781732308</v>
      </c>
      <c r="Q732" s="11">
        <f t="shared" si="148"/>
        <v>3097.2165251166552</v>
      </c>
      <c r="R732" s="11">
        <f t="shared" si="147"/>
        <v>-1399.7132948062242</v>
      </c>
      <c r="S732" s="11">
        <f t="shared" si="145"/>
        <v>0</v>
      </c>
      <c r="T732" s="11">
        <f t="shared" si="146"/>
        <v>0</v>
      </c>
    </row>
    <row r="733" spans="2:20" x14ac:dyDescent="0.2">
      <c r="B733" s="18" t="s">
        <v>11</v>
      </c>
      <c r="C733" s="18">
        <v>723</v>
      </c>
      <c r="D733" s="18">
        <v>134</v>
      </c>
      <c r="E733" s="19">
        <v>22.5</v>
      </c>
      <c r="F733" s="19">
        <f t="shared" si="157"/>
        <v>6.25</v>
      </c>
      <c r="G733" s="15">
        <f t="shared" si="155"/>
        <v>0.47222222222222199</v>
      </c>
      <c r="H733" s="15">
        <f t="shared" si="156"/>
        <v>1.6999999999999993</v>
      </c>
      <c r="I733" s="11">
        <f>IF(G733&lt;0,(G733-'Coast Down Run'!H728)*-1,)</f>
        <v>0</v>
      </c>
      <c r="K733" s="11">
        <f t="shared" si="150"/>
        <v>1128.1388888888882</v>
      </c>
      <c r="L733" s="11">
        <f t="shared" si="149"/>
        <v>280.94639999999998</v>
      </c>
      <c r="M733" s="11">
        <f t="shared" si="151"/>
        <v>41.69546450310964</v>
      </c>
      <c r="N733" s="11">
        <f t="shared" si="152"/>
        <v>1450.7807533919979</v>
      </c>
      <c r="O733" s="11">
        <f t="shared" si="153"/>
        <v>9067.3797086999875</v>
      </c>
      <c r="P733" s="11">
        <f t="shared" si="154"/>
        <v>9.0673797086999883</v>
      </c>
      <c r="Q733" s="11">
        <f t="shared" si="148"/>
        <v>3106.2839048253554</v>
      </c>
      <c r="R733" s="11">
        <f t="shared" si="147"/>
        <v>-1399.7132948062242</v>
      </c>
      <c r="S733" s="11">
        <f t="shared" si="145"/>
        <v>0</v>
      </c>
      <c r="T733" s="11">
        <f t="shared" si="146"/>
        <v>0</v>
      </c>
    </row>
    <row r="734" spans="2:20" x14ac:dyDescent="0.2">
      <c r="B734" s="18" t="s">
        <v>11</v>
      </c>
      <c r="C734" s="18">
        <v>724</v>
      </c>
      <c r="D734" s="18">
        <v>135</v>
      </c>
      <c r="E734" s="19">
        <v>24</v>
      </c>
      <c r="F734" s="19">
        <f t="shared" si="157"/>
        <v>6.6666666666666661</v>
      </c>
      <c r="G734" s="15">
        <f t="shared" si="155"/>
        <v>0.56944444444444464</v>
      </c>
      <c r="H734" s="15">
        <f t="shared" si="156"/>
        <v>2.0500000000000007</v>
      </c>
      <c r="I734" s="11">
        <f>IF(G734&lt;0,(G734-'Coast Down Run'!H729)*-1,)</f>
        <v>0</v>
      </c>
      <c r="K734" s="11">
        <f t="shared" si="150"/>
        <v>1360.4027777777783</v>
      </c>
      <c r="L734" s="11">
        <f t="shared" si="149"/>
        <v>280.94639999999998</v>
      </c>
      <c r="M734" s="11">
        <f t="shared" si="151"/>
        <v>47.440172945760295</v>
      </c>
      <c r="N734" s="11">
        <f t="shared" si="152"/>
        <v>1688.7893507235385</v>
      </c>
      <c r="O734" s="11">
        <f t="shared" si="153"/>
        <v>11258.595671490255</v>
      </c>
      <c r="P734" s="11">
        <f t="shared" si="154"/>
        <v>11.258595671490255</v>
      </c>
      <c r="Q734" s="11">
        <f t="shared" si="148"/>
        <v>3117.5425004968456</v>
      </c>
      <c r="R734" s="11">
        <f t="shared" si="147"/>
        <v>-1399.7132948062242</v>
      </c>
      <c r="S734" s="11">
        <f t="shared" si="145"/>
        <v>0</v>
      </c>
      <c r="T734" s="11">
        <f t="shared" si="146"/>
        <v>0</v>
      </c>
    </row>
    <row r="735" spans="2:20" x14ac:dyDescent="0.2">
      <c r="B735" s="18" t="s">
        <v>11</v>
      </c>
      <c r="C735" s="18">
        <v>725</v>
      </c>
      <c r="D735" s="18">
        <v>136</v>
      </c>
      <c r="E735" s="19">
        <v>26.6</v>
      </c>
      <c r="F735" s="19">
        <f t="shared" si="157"/>
        <v>7.3888888888888893</v>
      </c>
      <c r="G735" s="15">
        <f t="shared" si="155"/>
        <v>0.8194444444444442</v>
      </c>
      <c r="H735" s="15">
        <f t="shared" si="156"/>
        <v>2.9499999999999993</v>
      </c>
      <c r="I735" s="11">
        <f>IF(G735&lt;0,(G735-'Coast Down Run'!H730)*-1,)</f>
        <v>0</v>
      </c>
      <c r="K735" s="11">
        <f t="shared" si="150"/>
        <v>1957.6527777777771</v>
      </c>
      <c r="L735" s="11">
        <f t="shared" si="149"/>
        <v>280.94639999999998</v>
      </c>
      <c r="M735" s="11">
        <f t="shared" si="151"/>
        <v>58.275640224830148</v>
      </c>
      <c r="N735" s="11">
        <f t="shared" si="152"/>
        <v>2296.8748180026073</v>
      </c>
      <c r="O735" s="11">
        <f t="shared" si="153"/>
        <v>16971.352821908156</v>
      </c>
      <c r="P735" s="11">
        <f t="shared" si="154"/>
        <v>16.971352821908155</v>
      </c>
      <c r="Q735" s="11">
        <f t="shared" si="148"/>
        <v>3134.5138533187537</v>
      </c>
      <c r="R735" s="11">
        <f t="shared" si="147"/>
        <v>-1399.7132948062242</v>
      </c>
      <c r="S735" s="11">
        <f t="shared" si="145"/>
        <v>0</v>
      </c>
      <c r="T735" s="11">
        <f t="shared" si="146"/>
        <v>0</v>
      </c>
    </row>
    <row r="736" spans="2:20" x14ac:dyDescent="0.2">
      <c r="B736" s="18" t="s">
        <v>11</v>
      </c>
      <c r="C736" s="18">
        <v>726</v>
      </c>
      <c r="D736" s="18">
        <v>137</v>
      </c>
      <c r="E736" s="19">
        <v>29.9</v>
      </c>
      <c r="F736" s="19">
        <f t="shared" si="157"/>
        <v>8.3055555555555554</v>
      </c>
      <c r="G736" s="15">
        <f t="shared" si="155"/>
        <v>1.1388888888888882</v>
      </c>
      <c r="H736" s="15">
        <f t="shared" si="156"/>
        <v>4.0999999999999979</v>
      </c>
      <c r="I736" s="11">
        <f>IF(G736&lt;0,(G736-'Coast Down Run'!H731)*-1,)</f>
        <v>0</v>
      </c>
      <c r="K736" s="11">
        <f t="shared" si="150"/>
        <v>2720.8055555555538</v>
      </c>
      <c r="L736" s="11">
        <f t="shared" si="149"/>
        <v>280.94639999999998</v>
      </c>
      <c r="M736" s="11">
        <f t="shared" si="151"/>
        <v>73.63192537367911</v>
      </c>
      <c r="N736" s="11">
        <f t="shared" si="152"/>
        <v>3075.3838809292329</v>
      </c>
      <c r="O736" s="11">
        <f t="shared" si="153"/>
        <v>25542.771677717796</v>
      </c>
      <c r="P736" s="11">
        <f t="shared" si="154"/>
        <v>25.542771677717795</v>
      </c>
      <c r="Q736" s="11">
        <f t="shared" si="148"/>
        <v>3160.0566249964713</v>
      </c>
      <c r="R736" s="11">
        <f t="shared" si="147"/>
        <v>-1399.7132948062242</v>
      </c>
      <c r="S736" s="11">
        <f t="shared" si="145"/>
        <v>0</v>
      </c>
      <c r="T736" s="11">
        <f t="shared" si="146"/>
        <v>0</v>
      </c>
    </row>
    <row r="737" spans="2:20" x14ac:dyDescent="0.2">
      <c r="B737" s="18" t="s">
        <v>11</v>
      </c>
      <c r="C737" s="18">
        <v>727</v>
      </c>
      <c r="D737" s="18">
        <v>138</v>
      </c>
      <c r="E737" s="19">
        <v>34.799999999999997</v>
      </c>
      <c r="F737" s="19">
        <f t="shared" si="157"/>
        <v>9.6666666666666661</v>
      </c>
      <c r="G737" s="15">
        <f t="shared" si="155"/>
        <v>1.0972222222222221</v>
      </c>
      <c r="H737" s="15">
        <f t="shared" si="156"/>
        <v>3.9499999999999993</v>
      </c>
      <c r="I737" s="11">
        <f>IF(G737&lt;0,(G737-'Coast Down Run'!H732)*-1,)</f>
        <v>0</v>
      </c>
      <c r="K737" s="11">
        <f t="shared" si="150"/>
        <v>2621.2638888888887</v>
      </c>
      <c r="L737" s="11">
        <f t="shared" si="149"/>
        <v>280.94639999999998</v>
      </c>
      <c r="M737" s="11">
        <f t="shared" si="151"/>
        <v>99.742963618461033</v>
      </c>
      <c r="N737" s="11">
        <f t="shared" si="152"/>
        <v>3001.9532525073496</v>
      </c>
      <c r="O737" s="11">
        <f t="shared" si="153"/>
        <v>29018.881440904377</v>
      </c>
      <c r="P737" s="11">
        <f t="shared" si="154"/>
        <v>29.018881440904376</v>
      </c>
      <c r="Q737" s="11">
        <f t="shared" si="148"/>
        <v>3189.0755064373757</v>
      </c>
      <c r="R737" s="11">
        <f t="shared" si="147"/>
        <v>-1399.7132948062242</v>
      </c>
      <c r="S737" s="11">
        <f t="shared" si="145"/>
        <v>0</v>
      </c>
      <c r="T737" s="11">
        <f t="shared" si="146"/>
        <v>0</v>
      </c>
    </row>
    <row r="738" spans="2:20" x14ac:dyDescent="0.2">
      <c r="B738" s="18" t="s">
        <v>11</v>
      </c>
      <c r="C738" s="18">
        <v>728</v>
      </c>
      <c r="D738" s="18">
        <v>139</v>
      </c>
      <c r="E738" s="19">
        <v>37.799999999999997</v>
      </c>
      <c r="F738" s="19">
        <f t="shared" si="157"/>
        <v>10.499999999999998</v>
      </c>
      <c r="G738" s="15">
        <f t="shared" si="155"/>
        <v>0.75000000000000078</v>
      </c>
      <c r="H738" s="15">
        <f t="shared" si="156"/>
        <v>2.7000000000000028</v>
      </c>
      <c r="I738" s="11">
        <f>IF(G738&lt;0,(G738-'Coast Down Run'!H733)*-1,)</f>
        <v>0</v>
      </c>
      <c r="K738" s="11">
        <f t="shared" si="150"/>
        <v>1791.7500000000018</v>
      </c>
      <c r="L738" s="11">
        <f t="shared" si="149"/>
        <v>280.94639999999998</v>
      </c>
      <c r="M738" s="11">
        <f t="shared" si="151"/>
        <v>117.68127901357661</v>
      </c>
      <c r="N738" s="11">
        <f t="shared" si="152"/>
        <v>2190.377679013578</v>
      </c>
      <c r="O738" s="11">
        <f t="shared" si="153"/>
        <v>22998.965629642564</v>
      </c>
      <c r="P738" s="11">
        <f t="shared" si="154"/>
        <v>22.998965629642562</v>
      </c>
      <c r="Q738" s="11">
        <f t="shared" si="148"/>
        <v>3212.0744720670182</v>
      </c>
      <c r="R738" s="11">
        <f t="shared" si="147"/>
        <v>-1399.7132948062242</v>
      </c>
      <c r="S738" s="11">
        <f t="shared" si="145"/>
        <v>0</v>
      </c>
      <c r="T738" s="11">
        <f t="shared" si="146"/>
        <v>0</v>
      </c>
    </row>
    <row r="739" spans="2:20" x14ac:dyDescent="0.2">
      <c r="B739" s="18" t="s">
        <v>11</v>
      </c>
      <c r="C739" s="18">
        <v>729</v>
      </c>
      <c r="D739" s="18">
        <v>140</v>
      </c>
      <c r="E739" s="19">
        <v>40.200000000000003</v>
      </c>
      <c r="F739" s="19">
        <f t="shared" si="157"/>
        <v>11.166666666666668</v>
      </c>
      <c r="G739" s="15">
        <f t="shared" si="155"/>
        <v>0.52777777777777835</v>
      </c>
      <c r="H739" s="15">
        <f t="shared" si="156"/>
        <v>1.9000000000000021</v>
      </c>
      <c r="I739" s="11">
        <f>IF(G739&lt;0,(G739-'Coast Down Run'!H734)*-1,)</f>
        <v>0</v>
      </c>
      <c r="K739" s="11">
        <f t="shared" si="150"/>
        <v>1260.8611111111125</v>
      </c>
      <c r="L739" s="11">
        <f t="shared" si="149"/>
        <v>280.94639999999998</v>
      </c>
      <c r="M739" s="11">
        <f t="shared" si="151"/>
        <v>133.09933522094877</v>
      </c>
      <c r="N739" s="11">
        <f t="shared" si="152"/>
        <v>1674.9068463320614</v>
      </c>
      <c r="O739" s="11">
        <f t="shared" si="153"/>
        <v>18703.12645070802</v>
      </c>
      <c r="P739" s="11">
        <f t="shared" si="154"/>
        <v>18.703126450708019</v>
      </c>
      <c r="Q739" s="11">
        <f t="shared" si="148"/>
        <v>3230.7775985177263</v>
      </c>
      <c r="R739" s="11">
        <f t="shared" si="147"/>
        <v>-1399.7132948062242</v>
      </c>
      <c r="S739" s="11">
        <f t="shared" si="145"/>
        <v>0</v>
      </c>
      <c r="T739" s="11">
        <f t="shared" si="146"/>
        <v>0</v>
      </c>
    </row>
    <row r="740" spans="2:20" x14ac:dyDescent="0.2">
      <c r="B740" s="18" t="s">
        <v>11</v>
      </c>
      <c r="C740" s="18">
        <v>730</v>
      </c>
      <c r="D740" s="18">
        <v>141</v>
      </c>
      <c r="E740" s="19">
        <v>41.6</v>
      </c>
      <c r="F740" s="19">
        <f t="shared" si="157"/>
        <v>11.555555555555555</v>
      </c>
      <c r="G740" s="15">
        <f t="shared" si="155"/>
        <v>0.23611111111111052</v>
      </c>
      <c r="H740" s="15">
        <f t="shared" si="156"/>
        <v>0.84999999999999787</v>
      </c>
      <c r="I740" s="11">
        <f>IF(G740&lt;0,(G740-'Coast Down Run'!H735)*-1,)</f>
        <v>0</v>
      </c>
      <c r="K740" s="11">
        <f t="shared" si="150"/>
        <v>564.06944444444309</v>
      </c>
      <c r="L740" s="11">
        <f t="shared" si="149"/>
        <v>280.94639999999998</v>
      </c>
      <c r="M740" s="11">
        <f t="shared" si="151"/>
        <v>142.53136405037318</v>
      </c>
      <c r="N740" s="11">
        <f t="shared" si="152"/>
        <v>987.54720849481623</v>
      </c>
      <c r="O740" s="11">
        <f t="shared" si="153"/>
        <v>11411.656631495654</v>
      </c>
      <c r="P740" s="11">
        <f t="shared" si="154"/>
        <v>11.411656631495655</v>
      </c>
      <c r="Q740" s="11">
        <f t="shared" si="148"/>
        <v>3242.1892551492219</v>
      </c>
      <c r="R740" s="11">
        <f t="shared" si="147"/>
        <v>-1399.7132948062242</v>
      </c>
      <c r="S740" s="11">
        <f t="shared" si="145"/>
        <v>0</v>
      </c>
      <c r="T740" s="11">
        <f t="shared" si="146"/>
        <v>0</v>
      </c>
    </row>
    <row r="741" spans="2:20" x14ac:dyDescent="0.2">
      <c r="B741" s="18" t="s">
        <v>11</v>
      </c>
      <c r="C741" s="18">
        <v>731</v>
      </c>
      <c r="D741" s="18">
        <v>142</v>
      </c>
      <c r="E741" s="19">
        <v>41.9</v>
      </c>
      <c r="F741" s="19">
        <f t="shared" si="157"/>
        <v>11.638888888888888</v>
      </c>
      <c r="G741" s="15">
        <f t="shared" si="155"/>
        <v>5.5555555555555358E-2</v>
      </c>
      <c r="H741" s="15">
        <f t="shared" si="156"/>
        <v>0.19999999999999929</v>
      </c>
      <c r="I741" s="11">
        <f>IF(G741&lt;0,(G741-'Coast Down Run'!H736)*-1,)</f>
        <v>0</v>
      </c>
      <c r="K741" s="11">
        <f t="shared" si="150"/>
        <v>132.72222222222175</v>
      </c>
      <c r="L741" s="11">
        <f t="shared" si="149"/>
        <v>280.94639999999998</v>
      </c>
      <c r="M741" s="11">
        <f t="shared" si="151"/>
        <v>144.59451740504556</v>
      </c>
      <c r="N741" s="11">
        <f t="shared" si="152"/>
        <v>558.26313962726726</v>
      </c>
      <c r="O741" s="11">
        <f t="shared" si="153"/>
        <v>6497.5626528840266</v>
      </c>
      <c r="P741" s="11">
        <f t="shared" si="154"/>
        <v>6.4975626528840262</v>
      </c>
      <c r="Q741" s="11">
        <f t="shared" si="148"/>
        <v>3248.6868178021059</v>
      </c>
      <c r="R741" s="11">
        <f t="shared" si="147"/>
        <v>-1399.7132948062242</v>
      </c>
      <c r="S741" s="11">
        <f t="shared" si="145"/>
        <v>0</v>
      </c>
      <c r="T741" s="11">
        <f t="shared" si="146"/>
        <v>0</v>
      </c>
    </row>
    <row r="742" spans="2:20" x14ac:dyDescent="0.2">
      <c r="B742" s="18" t="s">
        <v>11</v>
      </c>
      <c r="C742" s="18">
        <v>732</v>
      </c>
      <c r="D742" s="18">
        <v>143</v>
      </c>
      <c r="E742" s="19">
        <v>42</v>
      </c>
      <c r="F742" s="19">
        <f t="shared" si="157"/>
        <v>11.666666666666666</v>
      </c>
      <c r="G742" s="15">
        <f t="shared" si="155"/>
        <v>4.1666666666667261E-2</v>
      </c>
      <c r="H742" s="15">
        <f t="shared" si="156"/>
        <v>0.15000000000000213</v>
      </c>
      <c r="I742" s="11">
        <f>IF(G742&lt;0,(G742-'Coast Down Run'!H737)*-1,)</f>
        <v>0</v>
      </c>
      <c r="K742" s="11">
        <f t="shared" si="150"/>
        <v>99.541666666668092</v>
      </c>
      <c r="L742" s="11">
        <f t="shared" si="149"/>
        <v>280.94639999999998</v>
      </c>
      <c r="M742" s="11">
        <f t="shared" si="151"/>
        <v>145.2855296463909</v>
      </c>
      <c r="N742" s="11">
        <f t="shared" si="152"/>
        <v>525.77359631305899</v>
      </c>
      <c r="O742" s="11">
        <f t="shared" si="153"/>
        <v>6134.0252903190212</v>
      </c>
      <c r="P742" s="11">
        <f t="shared" si="154"/>
        <v>6.1340252903190216</v>
      </c>
      <c r="Q742" s="11">
        <f t="shared" si="148"/>
        <v>3254.8208430924251</v>
      </c>
      <c r="R742" s="11">
        <f t="shared" si="147"/>
        <v>-1399.7132948062242</v>
      </c>
      <c r="S742" s="11">
        <f t="shared" si="145"/>
        <v>0</v>
      </c>
      <c r="T742" s="11">
        <f t="shared" si="146"/>
        <v>0</v>
      </c>
    </row>
    <row r="743" spans="2:20" x14ac:dyDescent="0.2">
      <c r="B743" s="18" t="s">
        <v>11</v>
      </c>
      <c r="C743" s="18">
        <v>733</v>
      </c>
      <c r="D743" s="18">
        <v>144</v>
      </c>
      <c r="E743" s="19">
        <v>42.2</v>
      </c>
      <c r="F743" s="19">
        <f t="shared" si="157"/>
        <v>11.722222222222223</v>
      </c>
      <c r="G743" s="15">
        <f t="shared" si="155"/>
        <v>5.5555555555555358E-2</v>
      </c>
      <c r="H743" s="15">
        <f t="shared" si="156"/>
        <v>0.19999999999999929</v>
      </c>
      <c r="I743" s="11">
        <f>IF(G743&lt;0,(G743-'Coast Down Run'!H738)*-1,)</f>
        <v>0</v>
      </c>
      <c r="K743" s="11">
        <f t="shared" si="150"/>
        <v>132.72222222222175</v>
      </c>
      <c r="L743" s="11">
        <f t="shared" si="149"/>
        <v>280.94639999999998</v>
      </c>
      <c r="M743" s="11">
        <f t="shared" si="151"/>
        <v>146.67249581376353</v>
      </c>
      <c r="N743" s="11">
        <f t="shared" si="152"/>
        <v>560.34111803598535</v>
      </c>
      <c r="O743" s="11">
        <f t="shared" si="153"/>
        <v>6568.4431058662731</v>
      </c>
      <c r="P743" s="11">
        <f t="shared" si="154"/>
        <v>6.5684431058662733</v>
      </c>
      <c r="Q743" s="11">
        <f t="shared" si="148"/>
        <v>3261.3892861982913</v>
      </c>
      <c r="R743" s="11">
        <f t="shared" si="147"/>
        <v>-1399.7132948062242</v>
      </c>
      <c r="S743" s="11">
        <f t="shared" si="145"/>
        <v>0</v>
      </c>
      <c r="T743" s="11">
        <f t="shared" si="146"/>
        <v>0</v>
      </c>
    </row>
    <row r="744" spans="2:20" x14ac:dyDescent="0.2">
      <c r="B744" s="18" t="s">
        <v>11</v>
      </c>
      <c r="C744" s="18">
        <v>734</v>
      </c>
      <c r="D744" s="18">
        <v>145</v>
      </c>
      <c r="E744" s="19">
        <v>42.4</v>
      </c>
      <c r="F744" s="19">
        <f t="shared" si="157"/>
        <v>11.777777777777777</v>
      </c>
      <c r="G744" s="15">
        <f t="shared" si="155"/>
        <v>6.9444444444444448E-2</v>
      </c>
      <c r="H744" s="15">
        <f t="shared" si="156"/>
        <v>0.25</v>
      </c>
      <c r="I744" s="11">
        <f>IF(G744&lt;0,(G744-'Coast Down Run'!H739)*-1,)</f>
        <v>0</v>
      </c>
      <c r="K744" s="11">
        <f t="shared" si="150"/>
        <v>165.90277777777777</v>
      </c>
      <c r="L744" s="11">
        <f t="shared" si="149"/>
        <v>280.94639999999998</v>
      </c>
      <c r="M744" s="11">
        <f t="shared" si="151"/>
        <v>148.06605089404519</v>
      </c>
      <c r="N744" s="11">
        <f t="shared" si="152"/>
        <v>594.91522867182289</v>
      </c>
      <c r="O744" s="11">
        <f t="shared" si="153"/>
        <v>7006.7793599125798</v>
      </c>
      <c r="P744" s="11">
        <f t="shared" si="154"/>
        <v>7.0067793599125796</v>
      </c>
      <c r="Q744" s="11">
        <f t="shared" si="148"/>
        <v>3268.3960655582041</v>
      </c>
      <c r="R744" s="11">
        <f t="shared" si="147"/>
        <v>-1399.7132948062242</v>
      </c>
      <c r="S744" s="11">
        <f t="shared" si="145"/>
        <v>0</v>
      </c>
      <c r="T744" s="11">
        <f t="shared" si="146"/>
        <v>0</v>
      </c>
    </row>
    <row r="745" spans="2:20" x14ac:dyDescent="0.2">
      <c r="B745" s="18" t="s">
        <v>11</v>
      </c>
      <c r="C745" s="18">
        <v>735</v>
      </c>
      <c r="D745" s="18">
        <v>146</v>
      </c>
      <c r="E745" s="19">
        <v>42.7</v>
      </c>
      <c r="F745" s="19">
        <f t="shared" si="157"/>
        <v>11.861111111111112</v>
      </c>
      <c r="G745" s="15">
        <f t="shared" si="155"/>
        <v>9.7222222222222612E-2</v>
      </c>
      <c r="H745" s="15">
        <f t="shared" si="156"/>
        <v>0.35000000000000142</v>
      </c>
      <c r="I745" s="11">
        <f>IF(G745&lt;0,(G745-'Coast Down Run'!H740)*-1,)</f>
        <v>0</v>
      </c>
      <c r="K745" s="11">
        <f t="shared" si="150"/>
        <v>232.26388888888982</v>
      </c>
      <c r="L745" s="11">
        <f t="shared" si="149"/>
        <v>280.94639999999998</v>
      </c>
      <c r="M745" s="11">
        <f t="shared" si="151"/>
        <v>150.16873772617245</v>
      </c>
      <c r="N745" s="11">
        <f t="shared" si="152"/>
        <v>663.37902661506234</v>
      </c>
      <c r="O745" s="11">
        <f t="shared" si="153"/>
        <v>7868.4123434619905</v>
      </c>
      <c r="P745" s="11">
        <f t="shared" si="154"/>
        <v>7.8684123434619906</v>
      </c>
      <c r="Q745" s="11">
        <f t="shared" si="148"/>
        <v>3276.2644779016659</v>
      </c>
      <c r="R745" s="11">
        <f t="shared" si="147"/>
        <v>-1399.7132948062242</v>
      </c>
      <c r="S745" s="11">
        <f t="shared" si="145"/>
        <v>0</v>
      </c>
      <c r="T745" s="11">
        <f t="shared" si="146"/>
        <v>0</v>
      </c>
    </row>
    <row r="746" spans="2:20" x14ac:dyDescent="0.2">
      <c r="B746" s="18" t="s">
        <v>11</v>
      </c>
      <c r="C746" s="18">
        <v>736</v>
      </c>
      <c r="D746" s="18">
        <v>147</v>
      </c>
      <c r="E746" s="19">
        <v>43.1</v>
      </c>
      <c r="F746" s="19">
        <f t="shared" si="157"/>
        <v>11.972222222222223</v>
      </c>
      <c r="G746" s="15">
        <f t="shared" si="155"/>
        <v>0.1388888888888889</v>
      </c>
      <c r="H746" s="15">
        <f t="shared" si="156"/>
        <v>0.5</v>
      </c>
      <c r="I746" s="11">
        <f>IF(G746&lt;0,(G746-'Coast Down Run'!H741)*-1,)</f>
        <v>0</v>
      </c>
      <c r="K746" s="11">
        <f t="shared" si="150"/>
        <v>331.80555555555554</v>
      </c>
      <c r="L746" s="11">
        <f t="shared" si="149"/>
        <v>280.94639999999998</v>
      </c>
      <c r="M746" s="11">
        <f t="shared" si="151"/>
        <v>152.99538136419065</v>
      </c>
      <c r="N746" s="11">
        <f t="shared" si="152"/>
        <v>765.74733691974609</v>
      </c>
      <c r="O746" s="11">
        <f t="shared" si="153"/>
        <v>9167.6972836780715</v>
      </c>
      <c r="P746" s="11">
        <f t="shared" si="154"/>
        <v>9.1676972836780717</v>
      </c>
      <c r="Q746" s="11">
        <f t="shared" si="148"/>
        <v>3285.432175185344</v>
      </c>
      <c r="R746" s="11">
        <f t="shared" si="147"/>
        <v>-1399.7132948062242</v>
      </c>
      <c r="S746" s="11">
        <f t="shared" si="145"/>
        <v>0</v>
      </c>
      <c r="T746" s="11">
        <f t="shared" si="146"/>
        <v>0</v>
      </c>
    </row>
    <row r="747" spans="2:20" x14ac:dyDescent="0.2">
      <c r="B747" s="18" t="s">
        <v>11</v>
      </c>
      <c r="C747" s="18">
        <v>737</v>
      </c>
      <c r="D747" s="18">
        <v>148</v>
      </c>
      <c r="E747" s="19">
        <v>43.7</v>
      </c>
      <c r="F747" s="19">
        <f t="shared" si="157"/>
        <v>12.138888888888889</v>
      </c>
      <c r="G747" s="15">
        <f t="shared" si="155"/>
        <v>0.12499999999999981</v>
      </c>
      <c r="H747" s="15">
        <f t="shared" si="156"/>
        <v>0.44999999999999929</v>
      </c>
      <c r="I747" s="11">
        <f>IF(G747&lt;0,(G747-'Coast Down Run'!H742)*-1,)</f>
        <v>0</v>
      </c>
      <c r="K747" s="11">
        <f t="shared" si="150"/>
        <v>298.62499999999955</v>
      </c>
      <c r="L747" s="11">
        <f t="shared" si="149"/>
        <v>280.94639999999998</v>
      </c>
      <c r="M747" s="11">
        <f t="shared" si="151"/>
        <v>157.28476366803645</v>
      </c>
      <c r="N747" s="11">
        <f t="shared" si="152"/>
        <v>736.85616366803606</v>
      </c>
      <c r="O747" s="11">
        <f t="shared" si="153"/>
        <v>8944.6150978592159</v>
      </c>
      <c r="P747" s="11">
        <f t="shared" si="154"/>
        <v>8.9446150978592165</v>
      </c>
      <c r="Q747" s="11">
        <f t="shared" si="148"/>
        <v>3294.3767902832033</v>
      </c>
      <c r="R747" s="11">
        <f t="shared" si="147"/>
        <v>-1399.7132948062242</v>
      </c>
      <c r="S747" s="11">
        <f t="shared" si="145"/>
        <v>0</v>
      </c>
      <c r="T747" s="11">
        <f t="shared" si="146"/>
        <v>0</v>
      </c>
    </row>
    <row r="748" spans="2:20" x14ac:dyDescent="0.2">
      <c r="B748" s="18" t="s">
        <v>11</v>
      </c>
      <c r="C748" s="18">
        <v>738</v>
      </c>
      <c r="D748" s="18">
        <v>149</v>
      </c>
      <c r="E748" s="19">
        <v>44</v>
      </c>
      <c r="F748" s="19">
        <f t="shared" si="157"/>
        <v>12.222222222222221</v>
      </c>
      <c r="G748" s="15">
        <f t="shared" si="155"/>
        <v>5.5555555555555358E-2</v>
      </c>
      <c r="H748" s="15">
        <f t="shared" si="156"/>
        <v>0.19999999999999929</v>
      </c>
      <c r="I748" s="11">
        <f>IF(G748&lt;0,(G748-'Coast Down Run'!H743)*-1,)</f>
        <v>0</v>
      </c>
      <c r="K748" s="11">
        <f t="shared" si="150"/>
        <v>132.72222222222175</v>
      </c>
      <c r="L748" s="11">
        <f t="shared" si="149"/>
        <v>280.94639999999998</v>
      </c>
      <c r="M748" s="11">
        <f t="shared" si="151"/>
        <v>159.45169240102769</v>
      </c>
      <c r="N748" s="11">
        <f t="shared" si="152"/>
        <v>573.12031462324944</v>
      </c>
      <c r="O748" s="11">
        <f t="shared" si="153"/>
        <v>7004.8038453952704</v>
      </c>
      <c r="P748" s="11">
        <f t="shared" si="154"/>
        <v>7.0048038453952701</v>
      </c>
      <c r="Q748" s="11">
        <f t="shared" si="148"/>
        <v>3301.3815941285984</v>
      </c>
      <c r="R748" s="11">
        <f t="shared" si="147"/>
        <v>-1399.7132948062242</v>
      </c>
      <c r="S748" s="11">
        <f t="shared" si="145"/>
        <v>0</v>
      </c>
      <c r="T748" s="11">
        <f t="shared" si="146"/>
        <v>0</v>
      </c>
    </row>
    <row r="749" spans="2:20" x14ac:dyDescent="0.2">
      <c r="B749" s="18" t="s">
        <v>11</v>
      </c>
      <c r="C749" s="18">
        <v>739</v>
      </c>
      <c r="D749" s="18">
        <v>150</v>
      </c>
      <c r="E749" s="19">
        <v>44.1</v>
      </c>
      <c r="F749" s="19">
        <f t="shared" si="157"/>
        <v>12.25</v>
      </c>
      <c r="G749" s="15">
        <f t="shared" si="155"/>
        <v>0.18055555555555516</v>
      </c>
      <c r="H749" s="15">
        <f t="shared" si="156"/>
        <v>0.64999999999999858</v>
      </c>
      <c r="I749" s="11">
        <f>IF(G749&lt;0,(G749-'Coast Down Run'!H744)*-1,)</f>
        <v>0</v>
      </c>
      <c r="K749" s="11">
        <f t="shared" si="150"/>
        <v>431.34722222222126</v>
      </c>
      <c r="L749" s="11">
        <f t="shared" si="149"/>
        <v>280.94639999999998</v>
      </c>
      <c r="M749" s="11">
        <f t="shared" si="151"/>
        <v>160.17729643514602</v>
      </c>
      <c r="N749" s="11">
        <f t="shared" si="152"/>
        <v>872.47091865736729</v>
      </c>
      <c r="O749" s="11">
        <f t="shared" si="153"/>
        <v>10687.768753552749</v>
      </c>
      <c r="P749" s="11">
        <f t="shared" si="154"/>
        <v>10.687768753552749</v>
      </c>
      <c r="Q749" s="11">
        <f t="shared" si="148"/>
        <v>3312.0693628821514</v>
      </c>
      <c r="R749" s="11">
        <f t="shared" si="147"/>
        <v>-1399.7132948062242</v>
      </c>
      <c r="S749" s="11">
        <f t="shared" si="145"/>
        <v>0</v>
      </c>
      <c r="T749" s="11">
        <f t="shared" si="146"/>
        <v>0</v>
      </c>
    </row>
    <row r="750" spans="2:20" x14ac:dyDescent="0.2">
      <c r="B750" s="18" t="s">
        <v>11</v>
      </c>
      <c r="C750" s="18">
        <v>740</v>
      </c>
      <c r="D750" s="18">
        <v>151</v>
      </c>
      <c r="E750" s="19">
        <v>45.3</v>
      </c>
      <c r="F750" s="19">
        <f t="shared" si="157"/>
        <v>12.583333333333332</v>
      </c>
      <c r="G750" s="15">
        <f t="shared" si="155"/>
        <v>0.31944444444444403</v>
      </c>
      <c r="H750" s="15">
        <f t="shared" si="156"/>
        <v>1.1499999999999986</v>
      </c>
      <c r="I750" s="11">
        <f>IF(G750&lt;0,(G750-'Coast Down Run'!H745)*-1,)</f>
        <v>0</v>
      </c>
      <c r="K750" s="11">
        <f t="shared" si="150"/>
        <v>763.15277777777681</v>
      </c>
      <c r="L750" s="11">
        <f t="shared" si="149"/>
        <v>280.94639999999998</v>
      </c>
      <c r="M750" s="11">
        <f t="shared" si="151"/>
        <v>169.01302864629383</v>
      </c>
      <c r="N750" s="11">
        <f t="shared" si="152"/>
        <v>1213.1122064240706</v>
      </c>
      <c r="O750" s="11">
        <f t="shared" si="153"/>
        <v>15264.995264169553</v>
      </c>
      <c r="P750" s="11">
        <f t="shared" si="154"/>
        <v>15.264995264169553</v>
      </c>
      <c r="Q750" s="11">
        <f t="shared" si="148"/>
        <v>3327.3343581463209</v>
      </c>
      <c r="R750" s="11">
        <f t="shared" si="147"/>
        <v>-1399.7132948062242</v>
      </c>
      <c r="S750" s="11">
        <f t="shared" si="145"/>
        <v>0</v>
      </c>
      <c r="T750" s="11">
        <f t="shared" si="146"/>
        <v>0</v>
      </c>
    </row>
    <row r="751" spans="2:20" x14ac:dyDescent="0.2">
      <c r="B751" s="18" t="s">
        <v>11</v>
      </c>
      <c r="C751" s="18">
        <v>741</v>
      </c>
      <c r="D751" s="18">
        <v>152</v>
      </c>
      <c r="E751" s="19">
        <v>46.4</v>
      </c>
      <c r="F751" s="19">
        <f t="shared" si="157"/>
        <v>12.888888888888888</v>
      </c>
      <c r="G751" s="15">
        <f t="shared" si="155"/>
        <v>0.26388888888888967</v>
      </c>
      <c r="H751" s="15">
        <f t="shared" si="156"/>
        <v>0.95000000000000284</v>
      </c>
      <c r="I751" s="11">
        <f>IF(G751&lt;0,(G751-'Coast Down Run'!H746)*-1,)</f>
        <v>0</v>
      </c>
      <c r="K751" s="11">
        <f t="shared" si="150"/>
        <v>630.43055555555748</v>
      </c>
      <c r="L751" s="11">
        <f t="shared" si="149"/>
        <v>280.94639999999998</v>
      </c>
      <c r="M751" s="11">
        <f t="shared" si="151"/>
        <v>177.32082421059735</v>
      </c>
      <c r="N751" s="11">
        <f t="shared" si="152"/>
        <v>1088.6977797661548</v>
      </c>
      <c r="O751" s="11">
        <f t="shared" si="153"/>
        <v>14032.104716985994</v>
      </c>
      <c r="P751" s="11">
        <f t="shared" si="154"/>
        <v>14.032104716985994</v>
      </c>
      <c r="Q751" s="11">
        <f t="shared" si="148"/>
        <v>3341.3664628633069</v>
      </c>
      <c r="R751" s="11">
        <f t="shared" si="147"/>
        <v>-1399.7132948062242</v>
      </c>
      <c r="S751" s="11">
        <f t="shared" si="145"/>
        <v>0</v>
      </c>
      <c r="T751" s="11">
        <f t="shared" si="146"/>
        <v>0</v>
      </c>
    </row>
    <row r="752" spans="2:20" x14ac:dyDescent="0.2">
      <c r="B752" s="18" t="s">
        <v>11</v>
      </c>
      <c r="C752" s="18">
        <v>742</v>
      </c>
      <c r="D752" s="18">
        <v>153</v>
      </c>
      <c r="E752" s="19">
        <v>47.2</v>
      </c>
      <c r="F752" s="19">
        <f t="shared" si="157"/>
        <v>13.111111111111111</v>
      </c>
      <c r="G752" s="15">
        <f t="shared" si="155"/>
        <v>0.12499999999999981</v>
      </c>
      <c r="H752" s="15">
        <f t="shared" si="156"/>
        <v>0.44999999999999929</v>
      </c>
      <c r="I752" s="11">
        <f>IF(G752&lt;0,(G752-'Coast Down Run'!H747)*-1,)</f>
        <v>0</v>
      </c>
      <c r="K752" s="11">
        <f t="shared" si="150"/>
        <v>298.62499999999955</v>
      </c>
      <c r="L752" s="11">
        <f t="shared" si="149"/>
        <v>280.94639999999998</v>
      </c>
      <c r="M752" s="11">
        <f t="shared" si="151"/>
        <v>183.48804669354624</v>
      </c>
      <c r="N752" s="11">
        <f t="shared" si="152"/>
        <v>763.05944669354585</v>
      </c>
      <c r="O752" s="11">
        <f t="shared" si="153"/>
        <v>10004.557189982046</v>
      </c>
      <c r="P752" s="11">
        <f t="shared" si="154"/>
        <v>10.004557189982046</v>
      </c>
      <c r="Q752" s="11">
        <f t="shared" si="148"/>
        <v>3351.3710200532887</v>
      </c>
      <c r="R752" s="11">
        <f t="shared" si="147"/>
        <v>-1399.7132948062242</v>
      </c>
      <c r="S752" s="11">
        <f t="shared" si="145"/>
        <v>0</v>
      </c>
      <c r="T752" s="11">
        <f t="shared" si="146"/>
        <v>0</v>
      </c>
    </row>
    <row r="753" spans="2:20" x14ac:dyDescent="0.2">
      <c r="B753" s="18" t="s">
        <v>11</v>
      </c>
      <c r="C753" s="18">
        <v>743</v>
      </c>
      <c r="D753" s="18">
        <v>154</v>
      </c>
      <c r="E753" s="19">
        <v>47.3</v>
      </c>
      <c r="F753" s="19">
        <f t="shared" si="157"/>
        <v>13.138888888888888</v>
      </c>
      <c r="G753" s="15">
        <f t="shared" si="155"/>
        <v>2.7777777777777186E-2</v>
      </c>
      <c r="H753" s="15">
        <f t="shared" si="156"/>
        <v>9.9999999999997868E-2</v>
      </c>
      <c r="I753" s="11">
        <f>IF(G753&lt;0,(G753-'Coast Down Run'!H748)*-1,)</f>
        <v>0</v>
      </c>
      <c r="K753" s="11">
        <f t="shared" si="150"/>
        <v>66.361111111109693</v>
      </c>
      <c r="L753" s="11">
        <f t="shared" si="149"/>
        <v>280.94639999999998</v>
      </c>
      <c r="M753" s="11">
        <f t="shared" si="151"/>
        <v>184.26636203093759</v>
      </c>
      <c r="N753" s="11">
        <f t="shared" si="152"/>
        <v>531.5738731420472</v>
      </c>
      <c r="O753" s="11">
        <f t="shared" si="153"/>
        <v>6984.2900554496755</v>
      </c>
      <c r="P753" s="11">
        <f t="shared" si="154"/>
        <v>6.9842900554496756</v>
      </c>
      <c r="Q753" s="11">
        <f t="shared" si="148"/>
        <v>3358.3553101087382</v>
      </c>
      <c r="R753" s="11">
        <f t="shared" si="147"/>
        <v>-1399.7132948062242</v>
      </c>
      <c r="S753" s="11">
        <f t="shared" ref="S753:S816" si="158">IF(P753&lt;0,P753*-1,)</f>
        <v>0</v>
      </c>
      <c r="T753" s="11">
        <f t="shared" ref="T753:T816" si="159">IF(S753&gt;0,T752+((S753+S754)/2*(C754-C753)),0)</f>
        <v>0</v>
      </c>
    </row>
    <row r="754" spans="2:20" x14ac:dyDescent="0.2">
      <c r="B754" s="18" t="s">
        <v>11</v>
      </c>
      <c r="C754" s="18">
        <v>744</v>
      </c>
      <c r="D754" s="18">
        <v>155</v>
      </c>
      <c r="E754" s="19">
        <v>47.4</v>
      </c>
      <c r="F754" s="19">
        <f t="shared" si="157"/>
        <v>13.166666666666666</v>
      </c>
      <c r="G754" s="15">
        <f t="shared" si="155"/>
        <v>1.3888888888889086E-2</v>
      </c>
      <c r="H754" s="15">
        <f t="shared" si="156"/>
        <v>5.0000000000000711E-2</v>
      </c>
      <c r="I754" s="11">
        <f>IF(G754&lt;0,(G754-'Coast Down Run'!H749)*-1,)</f>
        <v>0</v>
      </c>
      <c r="K754" s="11">
        <f t="shared" si="150"/>
        <v>33.180555555556026</v>
      </c>
      <c r="L754" s="11">
        <f t="shared" si="149"/>
        <v>280.94639999999998</v>
      </c>
      <c r="M754" s="11">
        <f t="shared" si="151"/>
        <v>185.04632459655627</v>
      </c>
      <c r="N754" s="11">
        <f t="shared" si="152"/>
        <v>499.17328015211228</v>
      </c>
      <c r="O754" s="11">
        <f t="shared" si="153"/>
        <v>6572.4481886694784</v>
      </c>
      <c r="P754" s="11">
        <f t="shared" si="154"/>
        <v>6.5724481886694788</v>
      </c>
      <c r="Q754" s="11">
        <f t="shared" si="148"/>
        <v>3364.9277582974078</v>
      </c>
      <c r="R754" s="11">
        <f t="shared" si="147"/>
        <v>-1399.7132948062242</v>
      </c>
      <c r="S754" s="11">
        <f t="shared" si="158"/>
        <v>0</v>
      </c>
      <c r="T754" s="11">
        <f t="shared" si="159"/>
        <v>0</v>
      </c>
    </row>
    <row r="755" spans="2:20" x14ac:dyDescent="0.2">
      <c r="B755" s="18" t="s">
        <v>11</v>
      </c>
      <c r="C755" s="18">
        <v>745</v>
      </c>
      <c r="D755" s="18">
        <v>156</v>
      </c>
      <c r="E755" s="19">
        <v>47.4</v>
      </c>
      <c r="F755" s="19">
        <f t="shared" si="157"/>
        <v>13.166666666666666</v>
      </c>
      <c r="G755" s="15">
        <f t="shared" si="155"/>
        <v>1.3888888888889086E-2</v>
      </c>
      <c r="H755" s="15">
        <f t="shared" si="156"/>
        <v>5.0000000000000711E-2</v>
      </c>
      <c r="I755" s="11">
        <f>IF(G755&lt;0,(G755-'Coast Down Run'!H750)*-1,)</f>
        <v>0</v>
      </c>
      <c r="K755" s="11">
        <f t="shared" si="150"/>
        <v>33.180555555556026</v>
      </c>
      <c r="L755" s="11">
        <f t="shared" si="149"/>
        <v>280.94639999999998</v>
      </c>
      <c r="M755" s="11">
        <f t="shared" si="151"/>
        <v>185.04632459655627</v>
      </c>
      <c r="N755" s="11">
        <f t="shared" si="152"/>
        <v>499.17328015211228</v>
      </c>
      <c r="O755" s="11">
        <f t="shared" si="153"/>
        <v>6572.4481886694784</v>
      </c>
      <c r="P755" s="11">
        <f t="shared" si="154"/>
        <v>6.5724481886694788</v>
      </c>
      <c r="Q755" s="11">
        <f t="shared" si="148"/>
        <v>3371.5002064860773</v>
      </c>
      <c r="R755" s="11">
        <f t="shared" si="147"/>
        <v>-1399.7132948062242</v>
      </c>
      <c r="S755" s="11">
        <f t="shared" si="158"/>
        <v>0</v>
      </c>
      <c r="T755" s="11">
        <f t="shared" si="159"/>
        <v>0</v>
      </c>
    </row>
    <row r="756" spans="2:20" x14ac:dyDescent="0.2">
      <c r="B756" s="18" t="s">
        <v>11</v>
      </c>
      <c r="C756" s="18">
        <v>746</v>
      </c>
      <c r="D756" s="18">
        <v>157</v>
      </c>
      <c r="E756" s="19">
        <v>47.5</v>
      </c>
      <c r="F756" s="19">
        <f t="shared" si="157"/>
        <v>13.194444444444445</v>
      </c>
      <c r="G756" s="15">
        <f t="shared" si="155"/>
        <v>6.9444444444444448E-2</v>
      </c>
      <c r="H756" s="15">
        <f t="shared" si="156"/>
        <v>0.25</v>
      </c>
      <c r="I756" s="11">
        <f>IF(G756&lt;0,(G756-'Coast Down Run'!H751)*-1,)</f>
        <v>0</v>
      </c>
      <c r="K756" s="11">
        <f t="shared" si="150"/>
        <v>165.90277777777777</v>
      </c>
      <c r="L756" s="11">
        <f t="shared" si="149"/>
        <v>280.94639999999998</v>
      </c>
      <c r="M756" s="11">
        <f t="shared" si="151"/>
        <v>185.82793439040225</v>
      </c>
      <c r="N756" s="11">
        <f t="shared" si="152"/>
        <v>632.67711216817997</v>
      </c>
      <c r="O756" s="11">
        <f t="shared" si="153"/>
        <v>8347.8230077745975</v>
      </c>
      <c r="P756" s="11">
        <f t="shared" si="154"/>
        <v>8.347823007774597</v>
      </c>
      <c r="Q756" s="11">
        <f t="shared" si="148"/>
        <v>3379.8480294938518</v>
      </c>
      <c r="R756" s="11">
        <f t="shared" si="147"/>
        <v>-1399.7132948062242</v>
      </c>
      <c r="S756" s="11">
        <f t="shared" si="158"/>
        <v>0</v>
      </c>
      <c r="T756" s="11">
        <f t="shared" si="159"/>
        <v>0</v>
      </c>
    </row>
    <row r="757" spans="2:20" x14ac:dyDescent="0.2">
      <c r="B757" s="18" t="s">
        <v>11</v>
      </c>
      <c r="C757" s="18">
        <v>747</v>
      </c>
      <c r="D757" s="18">
        <v>158</v>
      </c>
      <c r="E757" s="19">
        <v>47.9</v>
      </c>
      <c r="F757" s="19">
        <f t="shared" si="157"/>
        <v>13.305555555555555</v>
      </c>
      <c r="G757" s="15">
        <f t="shared" si="155"/>
        <v>0.15277777777777798</v>
      </c>
      <c r="H757" s="15">
        <f t="shared" si="156"/>
        <v>0.55000000000000071</v>
      </c>
      <c r="I757" s="11">
        <f>IF(G757&lt;0,(G757-'Coast Down Run'!H752)*-1,)</f>
        <v>0</v>
      </c>
      <c r="K757" s="11">
        <f t="shared" si="150"/>
        <v>364.9861111111116</v>
      </c>
      <c r="L757" s="11">
        <f t="shared" si="149"/>
        <v>280.94639999999998</v>
      </c>
      <c r="M757" s="11">
        <f t="shared" si="151"/>
        <v>188.97084584805887</v>
      </c>
      <c r="N757" s="11">
        <f t="shared" si="152"/>
        <v>834.90335695917042</v>
      </c>
      <c r="O757" s="11">
        <f t="shared" si="153"/>
        <v>11108.852999540073</v>
      </c>
      <c r="P757" s="11">
        <f t="shared" si="154"/>
        <v>11.108852999540073</v>
      </c>
      <c r="Q757" s="11">
        <f t="shared" si="148"/>
        <v>3390.9568824933917</v>
      </c>
      <c r="R757" s="11">
        <f t="shared" si="147"/>
        <v>-1399.7132948062242</v>
      </c>
      <c r="S757" s="11">
        <f t="shared" si="158"/>
        <v>0</v>
      </c>
      <c r="T757" s="11">
        <f t="shared" si="159"/>
        <v>0</v>
      </c>
    </row>
    <row r="758" spans="2:20" x14ac:dyDescent="0.2">
      <c r="B758" s="18" t="s">
        <v>11</v>
      </c>
      <c r="C758" s="18">
        <v>748</v>
      </c>
      <c r="D758" s="18">
        <v>159</v>
      </c>
      <c r="E758" s="19">
        <v>48.6</v>
      </c>
      <c r="F758" s="19">
        <f t="shared" si="157"/>
        <v>13.5</v>
      </c>
      <c r="G758" s="15">
        <f t="shared" si="155"/>
        <v>0.20833333333333331</v>
      </c>
      <c r="H758" s="15">
        <f t="shared" si="156"/>
        <v>0.75</v>
      </c>
      <c r="I758" s="11">
        <f>IF(G758&lt;0,(G758-'Coast Down Run'!H753)*-1,)</f>
        <v>0</v>
      </c>
      <c r="K758" s="11">
        <f t="shared" si="150"/>
        <v>497.70833333333331</v>
      </c>
      <c r="L758" s="11">
        <f t="shared" si="149"/>
        <v>280.94639999999998</v>
      </c>
      <c r="M758" s="11">
        <f t="shared" si="151"/>
        <v>194.53435918570835</v>
      </c>
      <c r="N758" s="11">
        <f t="shared" si="152"/>
        <v>973.18909251904165</v>
      </c>
      <c r="O758" s="11">
        <f t="shared" si="153"/>
        <v>13138.052749007062</v>
      </c>
      <c r="P758" s="11">
        <f t="shared" si="154"/>
        <v>13.138052749007061</v>
      </c>
      <c r="Q758" s="11">
        <f t="shared" si="148"/>
        <v>3404.0949352423986</v>
      </c>
      <c r="R758" s="11">
        <f t="shared" si="147"/>
        <v>-1399.7132948062242</v>
      </c>
      <c r="S758" s="11">
        <f t="shared" si="158"/>
        <v>0</v>
      </c>
      <c r="T758" s="11">
        <f t="shared" si="159"/>
        <v>0</v>
      </c>
    </row>
    <row r="759" spans="2:20" x14ac:dyDescent="0.2">
      <c r="B759" s="18" t="s">
        <v>11</v>
      </c>
      <c r="C759" s="18">
        <v>749</v>
      </c>
      <c r="D759" s="18">
        <v>160</v>
      </c>
      <c r="E759" s="19">
        <v>49.4</v>
      </c>
      <c r="F759" s="19">
        <f t="shared" si="157"/>
        <v>13.722222222222221</v>
      </c>
      <c r="G759" s="15">
        <f t="shared" si="155"/>
        <v>0.16666666666666607</v>
      </c>
      <c r="H759" s="15">
        <f t="shared" si="156"/>
        <v>0.59999999999999787</v>
      </c>
      <c r="I759" s="11">
        <f>IF(G759&lt;0,(G759-'Coast Down Run'!H754)*-1,)</f>
        <v>0</v>
      </c>
      <c r="K759" s="11">
        <f t="shared" si="150"/>
        <v>398.16666666666526</v>
      </c>
      <c r="L759" s="11">
        <f t="shared" si="149"/>
        <v>280.94639999999998</v>
      </c>
      <c r="M759" s="11">
        <f t="shared" si="151"/>
        <v>200.99149383665903</v>
      </c>
      <c r="N759" s="11">
        <f t="shared" si="152"/>
        <v>880.10456050332425</v>
      </c>
      <c r="O759" s="11">
        <f t="shared" si="153"/>
        <v>12076.990358017838</v>
      </c>
      <c r="P759" s="11">
        <f t="shared" si="154"/>
        <v>12.076990358017838</v>
      </c>
      <c r="Q759" s="11">
        <f t="shared" si="148"/>
        <v>3416.1719256004162</v>
      </c>
      <c r="R759" s="11">
        <f t="shared" si="147"/>
        <v>-1399.7132948062242</v>
      </c>
      <c r="S759" s="11">
        <f t="shared" si="158"/>
        <v>0</v>
      </c>
      <c r="T759" s="11">
        <f t="shared" si="159"/>
        <v>0</v>
      </c>
    </row>
    <row r="760" spans="2:20" x14ac:dyDescent="0.2">
      <c r="B760" s="18" t="s">
        <v>11</v>
      </c>
      <c r="C760" s="18">
        <v>750</v>
      </c>
      <c r="D760" s="18">
        <v>161</v>
      </c>
      <c r="E760" s="19">
        <v>49.8</v>
      </c>
      <c r="F760" s="19">
        <f t="shared" si="157"/>
        <v>13.833333333333332</v>
      </c>
      <c r="G760" s="15">
        <f t="shared" si="155"/>
        <v>5.5555555555555358E-2</v>
      </c>
      <c r="H760" s="15">
        <f t="shared" si="156"/>
        <v>0.19999999999999929</v>
      </c>
      <c r="I760" s="11">
        <f>IF(G760&lt;0,(G760-'Coast Down Run'!H755)*-1,)</f>
        <v>0</v>
      </c>
      <c r="K760" s="11">
        <f t="shared" si="150"/>
        <v>132.72222222222175</v>
      </c>
      <c r="L760" s="11">
        <f t="shared" si="149"/>
        <v>280.94639999999998</v>
      </c>
      <c r="M760" s="11">
        <f t="shared" si="151"/>
        <v>204.25959463958918</v>
      </c>
      <c r="N760" s="11">
        <f t="shared" si="152"/>
        <v>617.92821686181094</v>
      </c>
      <c r="O760" s="11">
        <f t="shared" si="153"/>
        <v>8548.0069999217176</v>
      </c>
      <c r="P760" s="11">
        <f t="shared" si="154"/>
        <v>8.5480069999217179</v>
      </c>
      <c r="Q760" s="11">
        <f t="shared" si="148"/>
        <v>3424.7199326003379</v>
      </c>
      <c r="R760" s="11">
        <f t="shared" si="147"/>
        <v>-1399.7132948062242</v>
      </c>
      <c r="S760" s="11">
        <f t="shared" si="158"/>
        <v>0</v>
      </c>
      <c r="T760" s="11">
        <f t="shared" si="159"/>
        <v>0</v>
      </c>
    </row>
    <row r="761" spans="2:20" x14ac:dyDescent="0.2">
      <c r="B761" s="18" t="s">
        <v>11</v>
      </c>
      <c r="C761" s="18">
        <v>751</v>
      </c>
      <c r="D761" s="18">
        <v>162</v>
      </c>
      <c r="E761" s="19">
        <v>49.8</v>
      </c>
      <c r="F761" s="19">
        <f t="shared" si="157"/>
        <v>13.833333333333332</v>
      </c>
      <c r="G761" s="15">
        <f t="shared" si="155"/>
        <v>-1.3888888888888099E-2</v>
      </c>
      <c r="H761" s="15">
        <f t="shared" si="156"/>
        <v>-4.9999999999997158E-2</v>
      </c>
      <c r="I761" s="11">
        <f>IF(G761&lt;0,(G761-'Coast Down Run'!H756)*-1,)</f>
        <v>1.3888888888888099E-2</v>
      </c>
      <c r="K761" s="11">
        <f t="shared" si="150"/>
        <v>-33.180555555553667</v>
      </c>
      <c r="L761" s="11">
        <f t="shared" si="149"/>
        <v>280.94639999999998</v>
      </c>
      <c r="M761" s="11">
        <f t="shared" si="151"/>
        <v>204.25959463958918</v>
      </c>
      <c r="N761" s="11">
        <f t="shared" si="152"/>
        <v>452.0254390840355</v>
      </c>
      <c r="O761" s="11">
        <f t="shared" si="153"/>
        <v>6253.0185739958242</v>
      </c>
      <c r="P761" s="11">
        <f t="shared" si="154"/>
        <v>6.2530185739958242</v>
      </c>
      <c r="Q761" s="11">
        <f t="shared" si="148"/>
        <v>3430.9729511743335</v>
      </c>
      <c r="R761" s="11">
        <f t="shared" si="147"/>
        <v>-1399.7132948062242</v>
      </c>
      <c r="S761" s="11">
        <f t="shared" si="158"/>
        <v>0</v>
      </c>
      <c r="T761" s="11">
        <f t="shared" si="159"/>
        <v>0</v>
      </c>
    </row>
    <row r="762" spans="2:20" x14ac:dyDescent="0.2">
      <c r="B762" s="18" t="s">
        <v>11</v>
      </c>
      <c r="C762" s="18">
        <v>752</v>
      </c>
      <c r="D762" s="18">
        <v>163</v>
      </c>
      <c r="E762" s="19">
        <v>49.7</v>
      </c>
      <c r="F762" s="19">
        <f t="shared" si="157"/>
        <v>13.805555555555555</v>
      </c>
      <c r="G762" s="15">
        <f t="shared" si="155"/>
        <v>-6.9444444444444448E-2</v>
      </c>
      <c r="H762" s="15">
        <f t="shared" si="156"/>
        <v>-0.25</v>
      </c>
      <c r="I762" s="11">
        <f>IF(G762&lt;0,(G762-'Coast Down Run'!H757)*-1,)</f>
        <v>6.9444444444444448E-2</v>
      </c>
      <c r="K762" s="11">
        <f t="shared" si="150"/>
        <v>-165.90277777777777</v>
      </c>
      <c r="L762" s="11">
        <f t="shared" si="149"/>
        <v>280.94639999999998</v>
      </c>
      <c r="M762" s="11">
        <f t="shared" si="151"/>
        <v>203.44009859651575</v>
      </c>
      <c r="N762" s="11">
        <f t="shared" si="152"/>
        <v>318.48372081873799</v>
      </c>
      <c r="O762" s="11">
        <f t="shared" si="153"/>
        <v>4396.8447013031328</v>
      </c>
      <c r="P762" s="11">
        <f t="shared" si="154"/>
        <v>4.3968447013031327</v>
      </c>
      <c r="Q762" s="11">
        <f t="shared" si="148"/>
        <v>3435.3697958756366</v>
      </c>
      <c r="R762" s="11">
        <f t="shared" si="147"/>
        <v>-1399.7132948062242</v>
      </c>
      <c r="S762" s="11">
        <f t="shared" si="158"/>
        <v>0</v>
      </c>
      <c r="T762" s="11">
        <f t="shared" si="159"/>
        <v>0</v>
      </c>
    </row>
    <row r="763" spans="2:20" x14ac:dyDescent="0.2">
      <c r="B763" s="18" t="s">
        <v>11</v>
      </c>
      <c r="C763" s="18">
        <v>753</v>
      </c>
      <c r="D763" s="18">
        <v>164</v>
      </c>
      <c r="E763" s="19">
        <v>49.3</v>
      </c>
      <c r="F763" s="19">
        <f t="shared" si="157"/>
        <v>13.694444444444443</v>
      </c>
      <c r="G763" s="15">
        <f t="shared" si="155"/>
        <v>-0.16666666666666705</v>
      </c>
      <c r="H763" s="15">
        <f t="shared" si="156"/>
        <v>-0.60000000000000142</v>
      </c>
      <c r="I763" s="11">
        <f>IF(G763&lt;0,(G763-'Coast Down Run'!H758)*-1,)</f>
        <v>0.16666666666666705</v>
      </c>
      <c r="K763" s="11">
        <f t="shared" si="150"/>
        <v>-398.1666666666676</v>
      </c>
      <c r="L763" s="11">
        <f t="shared" si="149"/>
        <v>280.94639999999998</v>
      </c>
      <c r="M763" s="11">
        <f t="shared" si="151"/>
        <v>200.17858670649468</v>
      </c>
      <c r="N763" s="11">
        <f t="shared" si="152"/>
        <v>82.958320039827072</v>
      </c>
      <c r="O763" s="11">
        <f t="shared" si="153"/>
        <v>1136.068104989854</v>
      </c>
      <c r="P763" s="11">
        <f t="shared" si="154"/>
        <v>1.136068104989854</v>
      </c>
      <c r="Q763" s="11">
        <f t="shared" si="148"/>
        <v>3436.5058639806266</v>
      </c>
      <c r="R763" s="11">
        <f t="shared" si="147"/>
        <v>-1399.7132948062242</v>
      </c>
      <c r="S763" s="11">
        <f t="shared" si="158"/>
        <v>0</v>
      </c>
      <c r="T763" s="11">
        <f t="shared" si="159"/>
        <v>0</v>
      </c>
    </row>
    <row r="764" spans="2:20" x14ac:dyDescent="0.2">
      <c r="B764" s="18" t="s">
        <v>11</v>
      </c>
      <c r="C764" s="18">
        <v>754</v>
      </c>
      <c r="D764" s="18">
        <v>165</v>
      </c>
      <c r="E764" s="19">
        <v>48.5</v>
      </c>
      <c r="F764" s="19">
        <f t="shared" si="157"/>
        <v>13.472222222222221</v>
      </c>
      <c r="G764" s="15">
        <f t="shared" si="155"/>
        <v>-0.23611111111111052</v>
      </c>
      <c r="H764" s="15">
        <f t="shared" si="156"/>
        <v>-0.84999999999999787</v>
      </c>
      <c r="I764" s="11">
        <f>IF(G764&lt;0,(G764-'Coast Down Run'!H759)*-1,)</f>
        <v>0.23611111111111052</v>
      </c>
      <c r="K764" s="11">
        <f t="shared" si="150"/>
        <v>-564.06944444444309</v>
      </c>
      <c r="L764" s="11">
        <f t="shared" si="149"/>
        <v>280.94639999999998</v>
      </c>
      <c r="M764" s="11">
        <f t="shared" si="151"/>
        <v>193.73462988136228</v>
      </c>
      <c r="N764" s="11">
        <f t="shared" si="152"/>
        <v>-89.388414563080829</v>
      </c>
      <c r="O764" s="11">
        <f t="shared" si="153"/>
        <v>-1204.26058508595</v>
      </c>
      <c r="P764" s="11">
        <f t="shared" si="154"/>
        <v>-1.20426058508595</v>
      </c>
      <c r="Q764" s="11">
        <f t="shared" si="148"/>
        <v>3436.5058639806266</v>
      </c>
      <c r="R764" s="11">
        <f t="shared" ref="R764:R827" si="160">IF(P764&lt;0,R763+P764,R763)</f>
        <v>-1400.9175553913101</v>
      </c>
      <c r="S764" s="11">
        <f t="shared" si="158"/>
        <v>1.20426058508595</v>
      </c>
      <c r="T764" s="11">
        <f t="shared" si="159"/>
        <v>2.3369825740074184</v>
      </c>
    </row>
    <row r="765" spans="2:20" x14ac:dyDescent="0.2">
      <c r="B765" s="18" t="s">
        <v>11</v>
      </c>
      <c r="C765" s="18">
        <v>755</v>
      </c>
      <c r="D765" s="18">
        <v>166</v>
      </c>
      <c r="E765" s="19">
        <v>47.6</v>
      </c>
      <c r="F765" s="19">
        <f t="shared" si="157"/>
        <v>13.222222222222221</v>
      </c>
      <c r="G765" s="15">
        <f t="shared" si="155"/>
        <v>-0.30555555555555597</v>
      </c>
      <c r="H765" s="15">
        <f t="shared" si="156"/>
        <v>-1.1000000000000014</v>
      </c>
      <c r="I765" s="11">
        <f>IF(G765&lt;0,(G765-'Coast Down Run'!H760)*-1,)</f>
        <v>0.30555555555555597</v>
      </c>
      <c r="K765" s="11">
        <f t="shared" si="150"/>
        <v>-729.97222222222319</v>
      </c>
      <c r="L765" s="11">
        <f t="shared" si="149"/>
        <v>280.94639999999998</v>
      </c>
      <c r="M765" s="11">
        <f t="shared" si="151"/>
        <v>186.61119141247545</v>
      </c>
      <c r="N765" s="11">
        <f t="shared" si="152"/>
        <v>-262.41463080974779</v>
      </c>
      <c r="O765" s="11">
        <f t="shared" si="153"/>
        <v>-3469.7045629288873</v>
      </c>
      <c r="P765" s="11">
        <f t="shared" si="154"/>
        <v>-3.4697045629288872</v>
      </c>
      <c r="Q765" s="11">
        <f t="shared" si="148"/>
        <v>3436.5058639806266</v>
      </c>
      <c r="R765" s="11">
        <f t="shared" si="160"/>
        <v>-1404.387259954239</v>
      </c>
      <c r="S765" s="11">
        <f t="shared" si="158"/>
        <v>3.4697045629288872</v>
      </c>
      <c r="T765" s="11">
        <f t="shared" si="159"/>
        <v>9.4512385062822624</v>
      </c>
    </row>
    <row r="766" spans="2:20" x14ac:dyDescent="0.2">
      <c r="B766" s="18" t="s">
        <v>11</v>
      </c>
      <c r="C766" s="18">
        <v>756</v>
      </c>
      <c r="D766" s="18">
        <v>167</v>
      </c>
      <c r="E766" s="19">
        <v>46.3</v>
      </c>
      <c r="F766" s="19">
        <f t="shared" si="157"/>
        <v>12.861111111111111</v>
      </c>
      <c r="G766" s="15">
        <f t="shared" si="155"/>
        <v>-0.54166666666666641</v>
      </c>
      <c r="H766" s="15">
        <f t="shared" si="156"/>
        <v>-1.9499999999999993</v>
      </c>
      <c r="I766" s="11">
        <f>IF(G766&lt;0,(G766-'Coast Down Run'!H761)*-1,)</f>
        <v>0.54166666666666641</v>
      </c>
      <c r="K766" s="11">
        <f t="shared" si="150"/>
        <v>-1294.0416666666661</v>
      </c>
      <c r="L766" s="11">
        <f t="shared" si="149"/>
        <v>280.94639999999998</v>
      </c>
      <c r="M766" s="11">
        <f t="shared" si="151"/>
        <v>176.55733392725156</v>
      </c>
      <c r="N766" s="11">
        <f t="shared" si="152"/>
        <v>-836.53793273941449</v>
      </c>
      <c r="O766" s="11">
        <f t="shared" si="153"/>
        <v>-10758.807301620802</v>
      </c>
      <c r="P766" s="11">
        <f t="shared" si="154"/>
        <v>-10.758807301620802</v>
      </c>
      <c r="Q766" s="11">
        <f t="shared" ref="Q766:Q829" si="161">IF(P766&gt;0,Q765+P766,Q765)</f>
        <v>3436.5058639806266</v>
      </c>
      <c r="R766" s="11">
        <f t="shared" si="160"/>
        <v>-1415.1460672558599</v>
      </c>
      <c r="S766" s="11">
        <f t="shared" si="158"/>
        <v>10.758807301620802</v>
      </c>
      <c r="T766" s="11">
        <f t="shared" si="159"/>
        <v>26.267950156002559</v>
      </c>
    </row>
    <row r="767" spans="2:20" x14ac:dyDescent="0.2">
      <c r="B767" s="18" t="s">
        <v>11</v>
      </c>
      <c r="C767" s="18">
        <v>757</v>
      </c>
      <c r="D767" s="18">
        <v>168</v>
      </c>
      <c r="E767" s="19">
        <v>43.7</v>
      </c>
      <c r="F767" s="19">
        <f t="shared" si="157"/>
        <v>12.138888888888889</v>
      </c>
      <c r="G767" s="15">
        <f t="shared" si="155"/>
        <v>-0.97222222222222221</v>
      </c>
      <c r="H767" s="15">
        <f t="shared" si="156"/>
        <v>-3.5</v>
      </c>
      <c r="I767" s="11">
        <f>IF(G767&lt;0,(G767-'Coast Down Run'!H762)*-1,)</f>
        <v>0.97222222222222221</v>
      </c>
      <c r="K767" s="11">
        <f t="shared" si="150"/>
        <v>-2322.6388888888887</v>
      </c>
      <c r="L767" s="11">
        <f t="shared" si="149"/>
        <v>280.94639999999998</v>
      </c>
      <c r="M767" s="11">
        <f t="shared" si="151"/>
        <v>157.28476366803645</v>
      </c>
      <c r="N767" s="11">
        <f t="shared" si="152"/>
        <v>-1884.4077252208522</v>
      </c>
      <c r="O767" s="11">
        <f t="shared" si="153"/>
        <v>-22874.61599781979</v>
      </c>
      <c r="P767" s="11">
        <f t="shared" si="154"/>
        <v>-22.874615997819792</v>
      </c>
      <c r="Q767" s="11">
        <f t="shared" si="161"/>
        <v>3436.5058639806266</v>
      </c>
      <c r="R767" s="11">
        <f t="shared" si="160"/>
        <v>-1438.0206832536796</v>
      </c>
      <c r="S767" s="11">
        <f t="shared" si="158"/>
        <v>22.874615997819792</v>
      </c>
      <c r="T767" s="11">
        <f t="shared" si="159"/>
        <v>52.864035362392016</v>
      </c>
    </row>
    <row r="768" spans="2:20" x14ac:dyDescent="0.2">
      <c r="B768" s="18" t="s">
        <v>11</v>
      </c>
      <c r="C768" s="18">
        <v>758</v>
      </c>
      <c r="D768" s="18">
        <v>169</v>
      </c>
      <c r="E768" s="19">
        <v>39.299999999999997</v>
      </c>
      <c r="F768" s="19">
        <f t="shared" si="157"/>
        <v>10.916666666666666</v>
      </c>
      <c r="G768" s="15">
        <f t="shared" si="155"/>
        <v>-1.3333333333333335</v>
      </c>
      <c r="H768" s="15">
        <f t="shared" si="156"/>
        <v>-4.8000000000000007</v>
      </c>
      <c r="I768" s="11">
        <f>IF(G768&lt;0,(G768-'Coast Down Run'!H763)*-1,)</f>
        <v>1.3333333333333335</v>
      </c>
      <c r="K768" s="11">
        <f t="shared" si="150"/>
        <v>-3185.3333333333335</v>
      </c>
      <c r="L768" s="11">
        <f t="shared" si="149"/>
        <v>280.94639999999998</v>
      </c>
      <c r="M768" s="11">
        <f t="shared" si="151"/>
        <v>127.20637623784259</v>
      </c>
      <c r="N768" s="11">
        <f t="shared" si="152"/>
        <v>-2777.1805570954912</v>
      </c>
      <c r="O768" s="11">
        <f t="shared" si="153"/>
        <v>-30317.554414959111</v>
      </c>
      <c r="P768" s="11">
        <f t="shared" si="154"/>
        <v>-30.317554414959112</v>
      </c>
      <c r="Q768" s="11">
        <f t="shared" si="161"/>
        <v>3436.5058639806266</v>
      </c>
      <c r="R768" s="11">
        <f t="shared" si="160"/>
        <v>-1468.3382376686388</v>
      </c>
      <c r="S768" s="11">
        <f t="shared" si="158"/>
        <v>30.317554414959112</v>
      </c>
      <c r="T768" s="11">
        <f t="shared" si="159"/>
        <v>82.424758833351916</v>
      </c>
    </row>
    <row r="769" spans="2:20" x14ac:dyDescent="0.2">
      <c r="B769" s="18" t="s">
        <v>11</v>
      </c>
      <c r="C769" s="18">
        <v>759</v>
      </c>
      <c r="D769" s="18">
        <v>170</v>
      </c>
      <c r="E769" s="19">
        <v>34.1</v>
      </c>
      <c r="F769" s="19">
        <f t="shared" si="157"/>
        <v>9.4722222222222232</v>
      </c>
      <c r="G769" s="15">
        <f t="shared" si="155"/>
        <v>-1.4305555555555551</v>
      </c>
      <c r="H769" s="15">
        <f t="shared" si="156"/>
        <v>-5.1499999999999986</v>
      </c>
      <c r="I769" s="11">
        <f>IF(G769&lt;0,(G769-'Coast Down Run'!H764)*-1,)</f>
        <v>1.4305555555555551</v>
      </c>
      <c r="K769" s="11">
        <f t="shared" si="150"/>
        <v>-3417.5972222222213</v>
      </c>
      <c r="L769" s="11">
        <f t="shared" si="149"/>
        <v>280.94639999999998</v>
      </c>
      <c r="M769" s="11">
        <f t="shared" si="151"/>
        <v>95.770672748367275</v>
      </c>
      <c r="N769" s="11">
        <f t="shared" si="152"/>
        <v>-3040.8801494738541</v>
      </c>
      <c r="O769" s="11">
        <f t="shared" si="153"/>
        <v>-28803.892526960677</v>
      </c>
      <c r="P769" s="11">
        <f t="shared" si="154"/>
        <v>-28.803892526960677</v>
      </c>
      <c r="Q769" s="11">
        <f t="shared" si="161"/>
        <v>3436.5058639806266</v>
      </c>
      <c r="R769" s="11">
        <f t="shared" si="160"/>
        <v>-1497.1421301955995</v>
      </c>
      <c r="S769" s="11">
        <f t="shared" si="158"/>
        <v>28.803892526960677</v>
      </c>
      <c r="T769" s="11">
        <f t="shared" si="159"/>
        <v>109.3150936376371</v>
      </c>
    </row>
    <row r="770" spans="2:20" x14ac:dyDescent="0.2">
      <c r="B770" s="18" t="s">
        <v>11</v>
      </c>
      <c r="C770" s="18">
        <v>760</v>
      </c>
      <c r="D770" s="18">
        <v>171</v>
      </c>
      <c r="E770" s="19">
        <v>29</v>
      </c>
      <c r="F770" s="19">
        <f t="shared" si="157"/>
        <v>8.0555555555555554</v>
      </c>
      <c r="G770" s="15">
        <f t="shared" si="155"/>
        <v>-1.4444444444444446</v>
      </c>
      <c r="H770" s="15">
        <f t="shared" si="156"/>
        <v>-5.2000000000000011</v>
      </c>
      <c r="I770" s="11">
        <f>IF(G770&lt;0,(G770-'Coast Down Run'!H765)*-1,)</f>
        <v>1.4444444444444446</v>
      </c>
      <c r="K770" s="11">
        <f t="shared" si="150"/>
        <v>-3450.7777777777783</v>
      </c>
      <c r="L770" s="11">
        <f t="shared" si="149"/>
        <v>280.94639999999998</v>
      </c>
      <c r="M770" s="11">
        <f t="shared" si="151"/>
        <v>69.265946957264617</v>
      </c>
      <c r="N770" s="11">
        <f t="shared" si="152"/>
        <v>-3100.5654308205139</v>
      </c>
      <c r="O770" s="11">
        <f t="shared" si="153"/>
        <v>-24976.777081609696</v>
      </c>
      <c r="P770" s="11">
        <f t="shared" si="154"/>
        <v>-24.976777081609697</v>
      </c>
      <c r="Q770" s="11">
        <f t="shared" si="161"/>
        <v>3436.5058639806266</v>
      </c>
      <c r="R770" s="11">
        <f t="shared" si="160"/>
        <v>-1522.1189072772092</v>
      </c>
      <c r="S770" s="11">
        <f t="shared" si="158"/>
        <v>24.976777081609697</v>
      </c>
      <c r="T770" s="11">
        <f t="shared" si="159"/>
        <v>132.30367141641864</v>
      </c>
    </row>
    <row r="771" spans="2:20" x14ac:dyDescent="0.2">
      <c r="B771" s="18" t="s">
        <v>11</v>
      </c>
      <c r="C771" s="18">
        <v>761</v>
      </c>
      <c r="D771" s="18">
        <v>172</v>
      </c>
      <c r="E771" s="19">
        <v>23.7</v>
      </c>
      <c r="F771" s="19">
        <f t="shared" si="157"/>
        <v>6.583333333333333</v>
      </c>
      <c r="G771" s="15">
        <f t="shared" si="155"/>
        <v>-1.4722222222222223</v>
      </c>
      <c r="H771" s="15">
        <f t="shared" si="156"/>
        <v>-5.3000000000000007</v>
      </c>
      <c r="I771" s="11">
        <f>IF(G771&lt;0,(G771-'Coast Down Run'!H766)*-1,)</f>
        <v>1.4722222222222223</v>
      </c>
      <c r="K771" s="11">
        <f t="shared" si="150"/>
        <v>-3517.1388888888891</v>
      </c>
      <c r="L771" s="11">
        <f t="shared" si="149"/>
        <v>280.94639999999998</v>
      </c>
      <c r="M771" s="11">
        <f t="shared" si="151"/>
        <v>46.261581149139069</v>
      </c>
      <c r="N771" s="11">
        <f t="shared" si="152"/>
        <v>-3189.9309077397502</v>
      </c>
      <c r="O771" s="11">
        <f t="shared" si="153"/>
        <v>-21000.378475953356</v>
      </c>
      <c r="P771" s="11">
        <f t="shared" si="154"/>
        <v>-21.000378475953354</v>
      </c>
      <c r="Q771" s="11">
        <f t="shared" si="161"/>
        <v>3436.5058639806266</v>
      </c>
      <c r="R771" s="11">
        <f t="shared" si="160"/>
        <v>-1543.1192857531626</v>
      </c>
      <c r="S771" s="11">
        <f t="shared" si="158"/>
        <v>21.000378475953354</v>
      </c>
      <c r="T771" s="11">
        <f t="shared" si="159"/>
        <v>149.98533348597172</v>
      </c>
    </row>
    <row r="772" spans="2:20" x14ac:dyDescent="0.2">
      <c r="B772" s="18" t="s">
        <v>11</v>
      </c>
      <c r="C772" s="18">
        <v>762</v>
      </c>
      <c r="D772" s="18">
        <v>173</v>
      </c>
      <c r="E772" s="19">
        <v>18.399999999999999</v>
      </c>
      <c r="F772" s="19">
        <f t="shared" si="157"/>
        <v>5.1111111111111107</v>
      </c>
      <c r="G772" s="15">
        <f t="shared" si="155"/>
        <v>-1.3055555555555554</v>
      </c>
      <c r="H772" s="15">
        <f t="shared" si="156"/>
        <v>-4.6999999999999993</v>
      </c>
      <c r="I772" s="11">
        <f>IF(G772&lt;0,(G772-'Coast Down Run'!H767)*-1,)</f>
        <v>1.3055555555555554</v>
      </c>
      <c r="K772" s="11">
        <f t="shared" si="150"/>
        <v>-3118.9722222222217</v>
      </c>
      <c r="L772" s="11">
        <f t="shared" si="149"/>
        <v>280.94639999999998</v>
      </c>
      <c r="M772" s="11">
        <f t="shared" si="151"/>
        <v>27.884279431452441</v>
      </c>
      <c r="N772" s="11">
        <f t="shared" si="152"/>
        <v>-2810.1415427907696</v>
      </c>
      <c r="O772" s="11">
        <f t="shared" si="153"/>
        <v>-14362.945663152821</v>
      </c>
      <c r="P772" s="11">
        <f t="shared" si="154"/>
        <v>-14.362945663152821</v>
      </c>
      <c r="Q772" s="11">
        <f t="shared" si="161"/>
        <v>3436.5058639806266</v>
      </c>
      <c r="R772" s="11">
        <f t="shared" si="160"/>
        <v>-1557.4822314163155</v>
      </c>
      <c r="S772" s="11">
        <f t="shared" si="158"/>
        <v>14.362945663152821</v>
      </c>
      <c r="T772" s="11">
        <f t="shared" si="159"/>
        <v>160.79298258265973</v>
      </c>
    </row>
    <row r="773" spans="2:20" x14ac:dyDescent="0.2">
      <c r="B773" s="18" t="s">
        <v>11</v>
      </c>
      <c r="C773" s="18">
        <v>763</v>
      </c>
      <c r="D773" s="18">
        <v>174</v>
      </c>
      <c r="E773" s="19">
        <v>14.3</v>
      </c>
      <c r="F773" s="19">
        <f t="shared" si="157"/>
        <v>3.9722222222222223</v>
      </c>
      <c r="G773" s="15">
        <f t="shared" si="155"/>
        <v>-0.88888888888888862</v>
      </c>
      <c r="H773" s="15">
        <f t="shared" si="156"/>
        <v>-3.1999999999999993</v>
      </c>
      <c r="I773" s="11">
        <f>IF(G773&lt;0,(G773-'Coast Down Run'!H768)*-1,)</f>
        <v>0.88888888888888862</v>
      </c>
      <c r="K773" s="11">
        <f t="shared" si="150"/>
        <v>-2123.5555555555547</v>
      </c>
      <c r="L773" s="11">
        <f t="shared" si="149"/>
        <v>280.94639999999998</v>
      </c>
      <c r="M773" s="11">
        <f t="shared" si="151"/>
        <v>16.84208500985855</v>
      </c>
      <c r="N773" s="11">
        <f t="shared" si="152"/>
        <v>-1825.7670705456962</v>
      </c>
      <c r="O773" s="11">
        <f t="shared" si="153"/>
        <v>-7252.3525302231828</v>
      </c>
      <c r="P773" s="11">
        <f t="shared" si="154"/>
        <v>-7.2523525302231828</v>
      </c>
      <c r="Q773" s="11">
        <f t="shared" si="161"/>
        <v>3436.5058639806266</v>
      </c>
      <c r="R773" s="11">
        <f t="shared" si="160"/>
        <v>-1564.7345839465386</v>
      </c>
      <c r="S773" s="11">
        <f t="shared" si="158"/>
        <v>7.2523525302231828</v>
      </c>
      <c r="T773" s="11">
        <f t="shared" si="159"/>
        <v>164.7606619979328</v>
      </c>
    </row>
    <row r="774" spans="2:20" x14ac:dyDescent="0.2">
      <c r="B774" s="18" t="s">
        <v>11</v>
      </c>
      <c r="C774" s="18">
        <v>764</v>
      </c>
      <c r="D774" s="18">
        <v>175</v>
      </c>
      <c r="E774" s="19">
        <v>12</v>
      </c>
      <c r="F774" s="19">
        <f t="shared" si="157"/>
        <v>3.333333333333333</v>
      </c>
      <c r="G774" s="15">
        <f t="shared" si="155"/>
        <v>-0.20833333333333331</v>
      </c>
      <c r="H774" s="15">
        <f t="shared" si="156"/>
        <v>-0.75</v>
      </c>
      <c r="I774" s="11">
        <f>IF(G774&lt;0,(G774-'Coast Down Run'!H769)*-1,)</f>
        <v>0.20833333333333331</v>
      </c>
      <c r="K774" s="11">
        <f t="shared" si="150"/>
        <v>-497.70833333333331</v>
      </c>
      <c r="L774" s="11">
        <f t="shared" si="149"/>
        <v>280.94639999999998</v>
      </c>
      <c r="M774" s="11">
        <f t="shared" si="151"/>
        <v>11.860043236440074</v>
      </c>
      <c r="N774" s="11">
        <f t="shared" si="152"/>
        <v>-204.90189009689325</v>
      </c>
      <c r="O774" s="11">
        <f t="shared" si="153"/>
        <v>-683.00630032297749</v>
      </c>
      <c r="P774" s="11">
        <f t="shared" si="154"/>
        <v>-0.68300630032297749</v>
      </c>
      <c r="Q774" s="11">
        <f t="shared" si="161"/>
        <v>3436.5058639806266</v>
      </c>
      <c r="R774" s="11">
        <f t="shared" si="160"/>
        <v>-1565.4175902468617</v>
      </c>
      <c r="S774" s="11">
        <f t="shared" si="158"/>
        <v>0.68300630032297749</v>
      </c>
      <c r="T774" s="11">
        <f t="shared" si="159"/>
        <v>165.10216514809429</v>
      </c>
    </row>
    <row r="775" spans="2:20" x14ac:dyDescent="0.2">
      <c r="B775" s="18" t="s">
        <v>11</v>
      </c>
      <c r="C775" s="18">
        <v>765</v>
      </c>
      <c r="D775" s="18">
        <v>176</v>
      </c>
      <c r="E775" s="19">
        <v>12.8</v>
      </c>
      <c r="F775" s="19">
        <f t="shared" si="157"/>
        <v>3.5555555555555558</v>
      </c>
      <c r="G775" s="15">
        <f t="shared" si="155"/>
        <v>0.55555555555555558</v>
      </c>
      <c r="H775" s="15">
        <f t="shared" si="156"/>
        <v>2</v>
      </c>
      <c r="I775" s="11">
        <f>IF(G775&lt;0,(G775-'Coast Down Run'!H770)*-1,)</f>
        <v>0</v>
      </c>
      <c r="K775" s="11">
        <f t="shared" si="150"/>
        <v>1327.2222222222222</v>
      </c>
      <c r="L775" s="11">
        <f t="shared" si="149"/>
        <v>280.94639999999998</v>
      </c>
      <c r="M775" s="11">
        <f t="shared" si="151"/>
        <v>13.494093637905156</v>
      </c>
      <c r="N775" s="11">
        <f t="shared" si="152"/>
        <v>1621.6627158601273</v>
      </c>
      <c r="O775" s="11">
        <f t="shared" si="153"/>
        <v>5765.911878613786</v>
      </c>
      <c r="P775" s="11">
        <f t="shared" si="154"/>
        <v>5.7659118786137862</v>
      </c>
      <c r="Q775" s="11">
        <f t="shared" si="161"/>
        <v>3442.2717758592403</v>
      </c>
      <c r="R775" s="11">
        <f t="shared" si="160"/>
        <v>-1565.4175902468617</v>
      </c>
      <c r="S775" s="11">
        <f t="shared" si="158"/>
        <v>0</v>
      </c>
      <c r="T775" s="11">
        <f t="shared" si="159"/>
        <v>0</v>
      </c>
    </row>
    <row r="776" spans="2:20" x14ac:dyDescent="0.2">
      <c r="B776" s="18" t="s">
        <v>11</v>
      </c>
      <c r="C776" s="18">
        <v>766</v>
      </c>
      <c r="D776" s="18">
        <v>177</v>
      </c>
      <c r="E776" s="19">
        <v>16</v>
      </c>
      <c r="F776" s="19">
        <f t="shared" si="157"/>
        <v>4.4444444444444446</v>
      </c>
      <c r="G776" s="15">
        <f t="shared" si="155"/>
        <v>0.87500000000000011</v>
      </c>
      <c r="H776" s="15">
        <f t="shared" si="156"/>
        <v>3.1500000000000004</v>
      </c>
      <c r="I776" s="11">
        <f>IF(G776&lt;0,(G776-'Coast Down Run'!H771)*-1,)</f>
        <v>0</v>
      </c>
      <c r="K776" s="11">
        <f t="shared" si="150"/>
        <v>2090.3750000000005</v>
      </c>
      <c r="L776" s="11">
        <f t="shared" si="149"/>
        <v>280.94639999999998</v>
      </c>
      <c r="M776" s="11">
        <f t="shared" si="151"/>
        <v>21.084521309226805</v>
      </c>
      <c r="N776" s="11">
        <f t="shared" si="152"/>
        <v>2392.4059213092269</v>
      </c>
      <c r="O776" s="11">
        <f t="shared" si="153"/>
        <v>10632.915205818786</v>
      </c>
      <c r="P776" s="11">
        <f t="shared" si="154"/>
        <v>10.632915205818787</v>
      </c>
      <c r="Q776" s="11">
        <f t="shared" si="161"/>
        <v>3452.9046910650591</v>
      </c>
      <c r="R776" s="11">
        <f t="shared" si="160"/>
        <v>-1565.4175902468617</v>
      </c>
      <c r="S776" s="11">
        <f t="shared" si="158"/>
        <v>0</v>
      </c>
      <c r="T776" s="11">
        <f t="shared" si="159"/>
        <v>0</v>
      </c>
    </row>
    <row r="777" spans="2:20" x14ac:dyDescent="0.2">
      <c r="B777" s="18" t="s">
        <v>11</v>
      </c>
      <c r="C777" s="18">
        <v>767</v>
      </c>
      <c r="D777" s="18">
        <v>178</v>
      </c>
      <c r="E777" s="19">
        <v>19.100000000000001</v>
      </c>
      <c r="F777" s="19">
        <f t="shared" si="157"/>
        <v>5.3055555555555562</v>
      </c>
      <c r="G777" s="15">
        <f t="shared" si="155"/>
        <v>0.88888888888888862</v>
      </c>
      <c r="H777" s="15">
        <f t="shared" si="156"/>
        <v>3.1999999999999993</v>
      </c>
      <c r="I777" s="11">
        <f>IF(G777&lt;0,(G777-'Coast Down Run'!H772)*-1,)</f>
        <v>0</v>
      </c>
      <c r="K777" s="11">
        <f t="shared" si="150"/>
        <v>2123.5555555555547</v>
      </c>
      <c r="L777" s="11">
        <f t="shared" si="149"/>
        <v>280.94639999999998</v>
      </c>
      <c r="M777" s="11">
        <f t="shared" si="151"/>
        <v>30.046266479761844</v>
      </c>
      <c r="N777" s="11">
        <f t="shared" si="152"/>
        <v>2434.5482220353165</v>
      </c>
      <c r="O777" s="11">
        <f t="shared" si="153"/>
        <v>12916.630844687375</v>
      </c>
      <c r="P777" s="11">
        <f t="shared" si="154"/>
        <v>12.916630844687376</v>
      </c>
      <c r="Q777" s="11">
        <f t="shared" si="161"/>
        <v>3465.8213219097465</v>
      </c>
      <c r="R777" s="11">
        <f t="shared" si="160"/>
        <v>-1565.4175902468617</v>
      </c>
      <c r="S777" s="11">
        <f t="shared" si="158"/>
        <v>0</v>
      </c>
      <c r="T777" s="11">
        <f t="shared" si="159"/>
        <v>0</v>
      </c>
    </row>
    <row r="778" spans="2:20" x14ac:dyDescent="0.2">
      <c r="B778" s="18" t="s">
        <v>11</v>
      </c>
      <c r="C778" s="18">
        <v>768</v>
      </c>
      <c r="D778" s="18">
        <v>179</v>
      </c>
      <c r="E778" s="19">
        <v>22.4</v>
      </c>
      <c r="F778" s="19">
        <f t="shared" si="157"/>
        <v>6.2222222222222214</v>
      </c>
      <c r="G778" s="15">
        <f t="shared" si="155"/>
        <v>0.90277777777777779</v>
      </c>
      <c r="H778" s="15">
        <f t="shared" si="156"/>
        <v>3.25</v>
      </c>
      <c r="I778" s="11">
        <f>IF(G778&lt;0,(G778-'Coast Down Run'!H773)*-1,)</f>
        <v>0</v>
      </c>
      <c r="K778" s="11">
        <f t="shared" si="150"/>
        <v>2156.7361111111113</v>
      </c>
      <c r="L778" s="11">
        <f t="shared" ref="L778:L841" si="162">$B$5*$K$5*$D$5</f>
        <v>280.94639999999998</v>
      </c>
      <c r="M778" s="11">
        <f t="shared" si="151"/>
        <v>41.325661766084522</v>
      </c>
      <c r="N778" s="11">
        <f t="shared" si="152"/>
        <v>2479.0081728771956</v>
      </c>
      <c r="O778" s="11">
        <f t="shared" si="153"/>
        <v>15424.939742346993</v>
      </c>
      <c r="P778" s="11">
        <f t="shared" si="154"/>
        <v>15.424939742346993</v>
      </c>
      <c r="Q778" s="11">
        <f t="shared" si="161"/>
        <v>3481.2462616520934</v>
      </c>
      <c r="R778" s="11">
        <f t="shared" si="160"/>
        <v>-1565.4175902468617</v>
      </c>
      <c r="S778" s="11">
        <f t="shared" si="158"/>
        <v>0</v>
      </c>
      <c r="T778" s="11">
        <f t="shared" si="159"/>
        <v>0</v>
      </c>
    </row>
    <row r="779" spans="2:20" x14ac:dyDescent="0.2">
      <c r="B779" s="18" t="s">
        <v>11</v>
      </c>
      <c r="C779" s="18">
        <v>769</v>
      </c>
      <c r="D779" s="18">
        <v>180</v>
      </c>
      <c r="E779" s="19">
        <v>25.6</v>
      </c>
      <c r="F779" s="19">
        <f t="shared" si="157"/>
        <v>7.1111111111111116</v>
      </c>
      <c r="G779" s="15">
        <f t="shared" si="155"/>
        <v>1.0694444444444449</v>
      </c>
      <c r="H779" s="15">
        <f t="shared" si="156"/>
        <v>3.8500000000000014</v>
      </c>
      <c r="I779" s="11">
        <f>IF(G779&lt;0,(G779-'Coast Down Run'!H774)*-1,)</f>
        <v>0</v>
      </c>
      <c r="K779" s="11">
        <f t="shared" ref="K779:K842" si="163">$B$5*G779</f>
        <v>2554.9027777777787</v>
      </c>
      <c r="L779" s="11">
        <f t="shared" si="162"/>
        <v>280.94639999999998</v>
      </c>
      <c r="M779" s="11">
        <f t="shared" ref="M779:M842" si="164">($C$5*$E$5*$L$5*(F779^2))/2</f>
        <v>53.976374551620623</v>
      </c>
      <c r="N779" s="11">
        <f t="shared" ref="N779:N842" si="165">SUM(K779:M779)</f>
        <v>2889.8255523293992</v>
      </c>
      <c r="O779" s="11">
        <f t="shared" ref="O779:O842" si="166">N779*F779</f>
        <v>20549.870594342396</v>
      </c>
      <c r="P779" s="11">
        <f t="shared" ref="P779:P842" si="167">O779/1000</f>
        <v>20.549870594342394</v>
      </c>
      <c r="Q779" s="11">
        <f t="shared" si="161"/>
        <v>3501.7961322464357</v>
      </c>
      <c r="R779" s="11">
        <f t="shared" si="160"/>
        <v>-1565.4175902468617</v>
      </c>
      <c r="S779" s="11">
        <f t="shared" si="158"/>
        <v>0</v>
      </c>
      <c r="T779" s="11">
        <f t="shared" si="159"/>
        <v>0</v>
      </c>
    </row>
    <row r="780" spans="2:20" x14ac:dyDescent="0.2">
      <c r="B780" s="18" t="s">
        <v>11</v>
      </c>
      <c r="C780" s="18">
        <v>770</v>
      </c>
      <c r="D780" s="18">
        <v>181</v>
      </c>
      <c r="E780" s="19">
        <v>30.1</v>
      </c>
      <c r="F780" s="19">
        <f t="shared" si="157"/>
        <v>8.3611111111111107</v>
      </c>
      <c r="G780" s="15">
        <f t="shared" ref="G780:G843" si="168">($E781-$E779)/2/3.6</f>
        <v>1.3472222222222217</v>
      </c>
      <c r="H780" s="15">
        <f t="shared" ref="H780:H843" si="169">($E781-$E779)/2</f>
        <v>4.8499999999999979</v>
      </c>
      <c r="I780" s="11">
        <f>IF(G780&lt;0,(G780-'Coast Down Run'!H775)*-1,)</f>
        <v>0</v>
      </c>
      <c r="K780" s="11">
        <f t="shared" si="163"/>
        <v>3218.5138888888873</v>
      </c>
      <c r="L780" s="11">
        <f t="shared" si="162"/>
        <v>280.94639999999998</v>
      </c>
      <c r="M780" s="11">
        <f t="shared" si="164"/>
        <v>74.620262310049114</v>
      </c>
      <c r="N780" s="11">
        <f t="shared" si="165"/>
        <v>3574.0805511989361</v>
      </c>
      <c r="O780" s="11">
        <f t="shared" si="166"/>
        <v>29883.284608635546</v>
      </c>
      <c r="P780" s="11">
        <f t="shared" si="167"/>
        <v>29.883284608635545</v>
      </c>
      <c r="Q780" s="11">
        <f t="shared" si="161"/>
        <v>3531.6794168550714</v>
      </c>
      <c r="R780" s="11">
        <f t="shared" si="160"/>
        <v>-1565.4175902468617</v>
      </c>
      <c r="S780" s="11">
        <f t="shared" si="158"/>
        <v>0</v>
      </c>
      <c r="T780" s="11">
        <f t="shared" si="159"/>
        <v>0</v>
      </c>
    </row>
    <row r="781" spans="2:20" x14ac:dyDescent="0.2">
      <c r="B781" s="18" t="s">
        <v>11</v>
      </c>
      <c r="C781" s="18">
        <v>771</v>
      </c>
      <c r="D781" s="18">
        <v>182</v>
      </c>
      <c r="E781" s="19">
        <v>35.299999999999997</v>
      </c>
      <c r="F781" s="19">
        <f t="shared" si="157"/>
        <v>9.8055555555555554</v>
      </c>
      <c r="G781" s="15">
        <f t="shared" si="168"/>
        <v>1.3611111111111107</v>
      </c>
      <c r="H781" s="15">
        <f t="shared" si="169"/>
        <v>4.8999999999999986</v>
      </c>
      <c r="I781" s="11">
        <f>IF(G781&lt;0,(G781-'Coast Down Run'!H776)*-1,)</f>
        <v>0</v>
      </c>
      <c r="K781" s="11">
        <f t="shared" si="163"/>
        <v>3251.6944444444434</v>
      </c>
      <c r="L781" s="11">
        <f t="shared" si="162"/>
        <v>280.94639999999998</v>
      </c>
      <c r="M781" s="11">
        <f t="shared" si="164"/>
        <v>102.6297310867751</v>
      </c>
      <c r="N781" s="11">
        <f t="shared" si="165"/>
        <v>3635.2705755312181</v>
      </c>
      <c r="O781" s="11">
        <f t="shared" si="166"/>
        <v>35645.847587847777</v>
      </c>
      <c r="P781" s="11">
        <f t="shared" si="167"/>
        <v>35.645847587847776</v>
      </c>
      <c r="Q781" s="11">
        <f t="shared" si="161"/>
        <v>3567.325264442919</v>
      </c>
      <c r="R781" s="11">
        <f t="shared" si="160"/>
        <v>-1565.4175902468617</v>
      </c>
      <c r="S781" s="11">
        <f t="shared" si="158"/>
        <v>0</v>
      </c>
      <c r="T781" s="11">
        <f t="shared" si="159"/>
        <v>0</v>
      </c>
    </row>
    <row r="782" spans="2:20" x14ac:dyDescent="0.2">
      <c r="B782" s="18" t="s">
        <v>11</v>
      </c>
      <c r="C782" s="18">
        <v>772</v>
      </c>
      <c r="D782" s="18">
        <v>183</v>
      </c>
      <c r="E782" s="19">
        <v>39.9</v>
      </c>
      <c r="F782" s="19">
        <f t="shared" si="157"/>
        <v>11.083333333333332</v>
      </c>
      <c r="G782" s="15">
        <f t="shared" si="168"/>
        <v>1.2777777777777781</v>
      </c>
      <c r="H782" s="15">
        <f t="shared" si="169"/>
        <v>4.6000000000000014</v>
      </c>
      <c r="I782" s="11">
        <f>IF(G782&lt;0,(G782-'Coast Down Run'!H777)*-1,)</f>
        <v>0</v>
      </c>
      <c r="K782" s="11">
        <f t="shared" si="163"/>
        <v>3052.6111111111118</v>
      </c>
      <c r="L782" s="11">
        <f t="shared" si="162"/>
        <v>280.94639999999998</v>
      </c>
      <c r="M782" s="11">
        <f t="shared" si="164"/>
        <v>131.12019050586781</v>
      </c>
      <c r="N782" s="11">
        <f t="shared" si="165"/>
        <v>3464.6777016169794</v>
      </c>
      <c r="O782" s="11">
        <f t="shared" si="166"/>
        <v>38400.177859588184</v>
      </c>
      <c r="P782" s="11">
        <f t="shared" si="167"/>
        <v>38.400177859588183</v>
      </c>
      <c r="Q782" s="11">
        <f t="shared" si="161"/>
        <v>3605.725442302507</v>
      </c>
      <c r="R782" s="11">
        <f t="shared" si="160"/>
        <v>-1565.4175902468617</v>
      </c>
      <c r="S782" s="11">
        <f t="shared" si="158"/>
        <v>0</v>
      </c>
      <c r="T782" s="11">
        <f t="shared" si="159"/>
        <v>0</v>
      </c>
    </row>
    <row r="783" spans="2:20" x14ac:dyDescent="0.2">
      <c r="B783" s="18" t="s">
        <v>11</v>
      </c>
      <c r="C783" s="18">
        <v>773</v>
      </c>
      <c r="D783" s="18">
        <v>184</v>
      </c>
      <c r="E783" s="19">
        <v>44.5</v>
      </c>
      <c r="F783" s="19">
        <f t="shared" si="157"/>
        <v>12.361111111111111</v>
      </c>
      <c r="G783" s="15">
        <f t="shared" si="168"/>
        <v>1.0555555555555558</v>
      </c>
      <c r="H783" s="15">
        <f t="shared" si="169"/>
        <v>3.8000000000000007</v>
      </c>
      <c r="I783" s="11">
        <f>IF(G783&lt;0,(G783-'Coast Down Run'!H778)*-1,)</f>
        <v>0</v>
      </c>
      <c r="K783" s="11">
        <f t="shared" si="163"/>
        <v>2521.7222222222226</v>
      </c>
      <c r="L783" s="11">
        <f t="shared" si="162"/>
        <v>280.94639999999998</v>
      </c>
      <c r="M783" s="11">
        <f t="shared" si="164"/>
        <v>163.09618485389208</v>
      </c>
      <c r="N783" s="11">
        <f t="shared" si="165"/>
        <v>2965.7648070761147</v>
      </c>
      <c r="O783" s="11">
        <f t="shared" si="166"/>
        <v>36660.148309690863</v>
      </c>
      <c r="P783" s="11">
        <f t="shared" si="167"/>
        <v>36.660148309690861</v>
      </c>
      <c r="Q783" s="11">
        <f t="shared" si="161"/>
        <v>3642.385590612198</v>
      </c>
      <c r="R783" s="11">
        <f t="shared" si="160"/>
        <v>-1565.4175902468617</v>
      </c>
      <c r="S783" s="11">
        <f t="shared" si="158"/>
        <v>0</v>
      </c>
      <c r="T783" s="11">
        <f t="shared" si="159"/>
        <v>0</v>
      </c>
    </row>
    <row r="784" spans="2:20" x14ac:dyDescent="0.2">
      <c r="B784" s="18" t="s">
        <v>11</v>
      </c>
      <c r="C784" s="18">
        <v>774</v>
      </c>
      <c r="D784" s="18">
        <v>185</v>
      </c>
      <c r="E784" s="19">
        <v>47.5</v>
      </c>
      <c r="F784" s="19">
        <f t="shared" si="157"/>
        <v>13.194444444444445</v>
      </c>
      <c r="G784" s="15">
        <f t="shared" si="168"/>
        <v>0.88888888888888862</v>
      </c>
      <c r="H784" s="15">
        <f t="shared" si="169"/>
        <v>3.1999999999999993</v>
      </c>
      <c r="I784" s="11">
        <f>IF(G784&lt;0,(G784-'Coast Down Run'!H779)*-1,)</f>
        <v>0</v>
      </c>
      <c r="K784" s="11">
        <f t="shared" si="163"/>
        <v>2123.5555555555547</v>
      </c>
      <c r="L784" s="11">
        <f t="shared" si="162"/>
        <v>280.94639999999998</v>
      </c>
      <c r="M784" s="11">
        <f t="shared" si="164"/>
        <v>185.82793439040225</v>
      </c>
      <c r="N784" s="11">
        <f t="shared" si="165"/>
        <v>2590.3298899459569</v>
      </c>
      <c r="O784" s="11">
        <f t="shared" si="166"/>
        <v>34177.963825675819</v>
      </c>
      <c r="P784" s="11">
        <f t="shared" si="167"/>
        <v>34.177963825675818</v>
      </c>
      <c r="Q784" s="11">
        <f t="shared" si="161"/>
        <v>3676.5635544378738</v>
      </c>
      <c r="R784" s="11">
        <f t="shared" si="160"/>
        <v>-1565.4175902468617</v>
      </c>
      <c r="S784" s="11">
        <f t="shared" si="158"/>
        <v>0</v>
      </c>
      <c r="T784" s="11">
        <f t="shared" si="159"/>
        <v>0</v>
      </c>
    </row>
    <row r="785" spans="2:20" x14ac:dyDescent="0.2">
      <c r="B785" s="18" t="s">
        <v>11</v>
      </c>
      <c r="C785" s="18">
        <v>775</v>
      </c>
      <c r="D785" s="18">
        <v>186</v>
      </c>
      <c r="E785" s="19">
        <v>50.9</v>
      </c>
      <c r="F785" s="19">
        <f t="shared" si="157"/>
        <v>14.138888888888888</v>
      </c>
      <c r="G785" s="15">
        <f t="shared" si="168"/>
        <v>0.91666666666666685</v>
      </c>
      <c r="H785" s="15">
        <f t="shared" si="169"/>
        <v>3.3000000000000007</v>
      </c>
      <c r="I785" s="11">
        <f>IF(G785&lt;0,(G785-'Coast Down Run'!H780)*-1,)</f>
        <v>0</v>
      </c>
      <c r="K785" s="11">
        <f t="shared" si="163"/>
        <v>2189.916666666667</v>
      </c>
      <c r="L785" s="11">
        <f t="shared" si="162"/>
        <v>280.94639999999998</v>
      </c>
      <c r="M785" s="11">
        <f t="shared" si="164"/>
        <v>213.38276817639797</v>
      </c>
      <c r="N785" s="11">
        <f t="shared" si="165"/>
        <v>2684.2458348430646</v>
      </c>
      <c r="O785" s="11">
        <f t="shared" si="166"/>
        <v>37952.253609308878</v>
      </c>
      <c r="P785" s="11">
        <f t="shared" si="167"/>
        <v>37.952253609308876</v>
      </c>
      <c r="Q785" s="11">
        <f t="shared" si="161"/>
        <v>3714.5158080471829</v>
      </c>
      <c r="R785" s="11">
        <f t="shared" si="160"/>
        <v>-1565.4175902468617</v>
      </c>
      <c r="S785" s="11">
        <f t="shared" si="158"/>
        <v>0</v>
      </c>
      <c r="T785" s="11">
        <f t="shared" si="159"/>
        <v>0</v>
      </c>
    </row>
    <row r="786" spans="2:20" x14ac:dyDescent="0.2">
      <c r="B786" s="18" t="s">
        <v>11</v>
      </c>
      <c r="C786" s="18">
        <v>776</v>
      </c>
      <c r="D786" s="18">
        <v>187</v>
      </c>
      <c r="E786" s="19">
        <v>54.1</v>
      </c>
      <c r="F786" s="19">
        <f t="shared" si="157"/>
        <v>15.027777777777779</v>
      </c>
      <c r="G786" s="15">
        <f t="shared" si="168"/>
        <v>0.74999999999999978</v>
      </c>
      <c r="H786" s="15">
        <f t="shared" si="169"/>
        <v>2.6999999999999993</v>
      </c>
      <c r="I786" s="11">
        <f>IF(G786&lt;0,(G786-'Coast Down Run'!H781)*-1,)</f>
        <v>0</v>
      </c>
      <c r="K786" s="11">
        <f t="shared" si="163"/>
        <v>1791.7499999999995</v>
      </c>
      <c r="L786" s="11">
        <f t="shared" si="162"/>
        <v>280.94639999999998</v>
      </c>
      <c r="M786" s="11">
        <f t="shared" si="164"/>
        <v>241.0562023947582</v>
      </c>
      <c r="N786" s="11">
        <f t="shared" si="165"/>
        <v>2313.7526023947576</v>
      </c>
      <c r="O786" s="11">
        <f t="shared" si="166"/>
        <v>34770.559941543441</v>
      </c>
      <c r="P786" s="11">
        <f t="shared" si="167"/>
        <v>34.770559941543439</v>
      </c>
      <c r="Q786" s="11">
        <f t="shared" si="161"/>
        <v>3749.2863679887264</v>
      </c>
      <c r="R786" s="11">
        <f t="shared" si="160"/>
        <v>-1565.4175902468617</v>
      </c>
      <c r="S786" s="11">
        <f t="shared" si="158"/>
        <v>0</v>
      </c>
      <c r="T786" s="11">
        <f t="shared" si="159"/>
        <v>0</v>
      </c>
    </row>
    <row r="787" spans="2:20" x14ac:dyDescent="0.2">
      <c r="B787" s="18" t="s">
        <v>11</v>
      </c>
      <c r="C787" s="18">
        <v>777</v>
      </c>
      <c r="D787" s="18">
        <v>188</v>
      </c>
      <c r="E787" s="19">
        <v>56.3</v>
      </c>
      <c r="F787" s="19">
        <f t="shared" si="157"/>
        <v>15.638888888888888</v>
      </c>
      <c r="G787" s="15">
        <f t="shared" si="168"/>
        <v>0.55555555555555558</v>
      </c>
      <c r="H787" s="15">
        <f t="shared" si="169"/>
        <v>2</v>
      </c>
      <c r="I787" s="11">
        <f>IF(G787&lt;0,(G787-'Coast Down Run'!H782)*-1,)</f>
        <v>0</v>
      </c>
      <c r="K787" s="11">
        <f t="shared" si="163"/>
        <v>1327.2222222222222</v>
      </c>
      <c r="L787" s="11">
        <f t="shared" si="162"/>
        <v>280.94639999999998</v>
      </c>
      <c r="M787" s="11">
        <f t="shared" si="164"/>
        <v>261.06014198688706</v>
      </c>
      <c r="N787" s="11">
        <f t="shared" si="165"/>
        <v>1869.2287642091092</v>
      </c>
      <c r="O787" s="11">
        <f t="shared" si="166"/>
        <v>29232.660951381342</v>
      </c>
      <c r="P787" s="11">
        <f t="shared" si="167"/>
        <v>29.232660951381341</v>
      </c>
      <c r="Q787" s="11">
        <f t="shared" si="161"/>
        <v>3778.5190289401075</v>
      </c>
      <c r="R787" s="11">
        <f t="shared" si="160"/>
        <v>-1565.4175902468617</v>
      </c>
      <c r="S787" s="11">
        <f t="shared" si="158"/>
        <v>0</v>
      </c>
      <c r="T787" s="11">
        <f t="shared" si="159"/>
        <v>0</v>
      </c>
    </row>
    <row r="788" spans="2:20" x14ac:dyDescent="0.2">
      <c r="B788" s="18" t="s">
        <v>11</v>
      </c>
      <c r="C788" s="18">
        <v>778</v>
      </c>
      <c r="D788" s="18">
        <v>189</v>
      </c>
      <c r="E788" s="19">
        <v>58.1</v>
      </c>
      <c r="F788" s="19">
        <f t="shared" si="157"/>
        <v>16.138888888888889</v>
      </c>
      <c r="G788" s="15">
        <f t="shared" si="168"/>
        <v>0.4861111111111111</v>
      </c>
      <c r="H788" s="15">
        <f t="shared" si="169"/>
        <v>1.75</v>
      </c>
      <c r="I788" s="11">
        <f>IF(G788&lt;0,(G788-'Coast Down Run'!H783)*-1,)</f>
        <v>0</v>
      </c>
      <c r="K788" s="11">
        <f t="shared" si="163"/>
        <v>1161.3194444444443</v>
      </c>
      <c r="L788" s="11">
        <f t="shared" si="162"/>
        <v>280.94639999999998</v>
      </c>
      <c r="M788" s="11">
        <f t="shared" si="164"/>
        <v>278.02000381499647</v>
      </c>
      <c r="N788" s="11">
        <f t="shared" si="165"/>
        <v>1720.2858482594409</v>
      </c>
      <c r="O788" s="11">
        <f t="shared" si="166"/>
        <v>27763.502162187087</v>
      </c>
      <c r="P788" s="11">
        <f t="shared" si="167"/>
        <v>27.763502162187088</v>
      </c>
      <c r="Q788" s="11">
        <f t="shared" si="161"/>
        <v>3806.2825311022948</v>
      </c>
      <c r="R788" s="11">
        <f t="shared" si="160"/>
        <v>-1565.4175902468617</v>
      </c>
      <c r="S788" s="11">
        <f t="shared" si="158"/>
        <v>0</v>
      </c>
      <c r="T788" s="11">
        <f t="shared" si="159"/>
        <v>0</v>
      </c>
    </row>
    <row r="789" spans="2:20" x14ac:dyDescent="0.2">
      <c r="B789" s="18" t="s">
        <v>11</v>
      </c>
      <c r="C789" s="18">
        <v>779</v>
      </c>
      <c r="D789" s="18">
        <v>190</v>
      </c>
      <c r="E789" s="19">
        <v>59.8</v>
      </c>
      <c r="F789" s="19">
        <f t="shared" si="157"/>
        <v>16.611111111111111</v>
      </c>
      <c r="G789" s="15">
        <f t="shared" si="168"/>
        <v>0.41666666666666663</v>
      </c>
      <c r="H789" s="15">
        <f t="shared" si="169"/>
        <v>1.5</v>
      </c>
      <c r="I789" s="11">
        <f>IF(G789&lt;0,(G789-'Coast Down Run'!H784)*-1,)</f>
        <v>0</v>
      </c>
      <c r="K789" s="11">
        <f t="shared" si="163"/>
        <v>995.41666666666663</v>
      </c>
      <c r="L789" s="11">
        <f t="shared" si="162"/>
        <v>280.94639999999998</v>
      </c>
      <c r="M789" s="11">
        <f t="shared" si="164"/>
        <v>294.52770149471644</v>
      </c>
      <c r="N789" s="11">
        <f t="shared" si="165"/>
        <v>1570.890768161383</v>
      </c>
      <c r="O789" s="11">
        <f t="shared" si="166"/>
        <v>26094.241093347417</v>
      </c>
      <c r="P789" s="11">
        <f t="shared" si="167"/>
        <v>26.094241093347417</v>
      </c>
      <c r="Q789" s="11">
        <f t="shared" si="161"/>
        <v>3832.3767721956424</v>
      </c>
      <c r="R789" s="11">
        <f t="shared" si="160"/>
        <v>-1565.4175902468617</v>
      </c>
      <c r="S789" s="11">
        <f t="shared" si="158"/>
        <v>0</v>
      </c>
      <c r="T789" s="11">
        <f t="shared" si="159"/>
        <v>0</v>
      </c>
    </row>
    <row r="790" spans="2:20" x14ac:dyDescent="0.2">
      <c r="B790" s="18" t="s">
        <v>11</v>
      </c>
      <c r="C790" s="18">
        <v>780</v>
      </c>
      <c r="D790" s="18">
        <v>191</v>
      </c>
      <c r="E790" s="19">
        <v>61.1</v>
      </c>
      <c r="F790" s="19">
        <f t="shared" si="157"/>
        <v>16.972222222222221</v>
      </c>
      <c r="G790" s="15">
        <f t="shared" si="168"/>
        <v>0.31944444444444503</v>
      </c>
      <c r="H790" s="15">
        <f t="shared" si="169"/>
        <v>1.1500000000000021</v>
      </c>
      <c r="I790" s="11">
        <f>IF(G790&lt;0,(G790-'Coast Down Run'!H785)*-1,)</f>
        <v>0</v>
      </c>
      <c r="K790" s="11">
        <f t="shared" si="163"/>
        <v>763.15277777777919</v>
      </c>
      <c r="L790" s="11">
        <f t="shared" si="162"/>
        <v>280.94639999999998</v>
      </c>
      <c r="M790" s="11">
        <f t="shared" si="164"/>
        <v>307.47244451882261</v>
      </c>
      <c r="N790" s="11">
        <f t="shared" si="165"/>
        <v>1351.5716222966018</v>
      </c>
      <c r="O790" s="11">
        <f t="shared" si="166"/>
        <v>22939.173922867325</v>
      </c>
      <c r="P790" s="11">
        <f t="shared" si="167"/>
        <v>22.939173922867326</v>
      </c>
      <c r="Q790" s="11">
        <f t="shared" si="161"/>
        <v>3855.3159461185096</v>
      </c>
      <c r="R790" s="11">
        <f t="shared" si="160"/>
        <v>-1565.4175902468617</v>
      </c>
      <c r="S790" s="11">
        <f t="shared" si="158"/>
        <v>0</v>
      </c>
      <c r="T790" s="11">
        <f t="shared" si="159"/>
        <v>0</v>
      </c>
    </row>
    <row r="791" spans="2:20" x14ac:dyDescent="0.2">
      <c r="B791" s="18" t="s">
        <v>11</v>
      </c>
      <c r="C791" s="18">
        <v>781</v>
      </c>
      <c r="D791" s="18">
        <v>192</v>
      </c>
      <c r="E791" s="19">
        <v>62.1</v>
      </c>
      <c r="F791" s="19">
        <f t="shared" si="157"/>
        <v>17.25</v>
      </c>
      <c r="G791" s="15">
        <f t="shared" si="168"/>
        <v>0.23611111111111052</v>
      </c>
      <c r="H791" s="15">
        <f t="shared" si="169"/>
        <v>0.84999999999999787</v>
      </c>
      <c r="I791" s="11">
        <f>IF(G791&lt;0,(G791-'Coast Down Run'!H786)*-1,)</f>
        <v>0</v>
      </c>
      <c r="K791" s="11">
        <f t="shared" si="163"/>
        <v>564.06944444444309</v>
      </c>
      <c r="L791" s="11">
        <f t="shared" si="162"/>
        <v>280.94639999999998</v>
      </c>
      <c r="M791" s="11">
        <f t="shared" si="164"/>
        <v>317.61937039888801</v>
      </c>
      <c r="N791" s="11">
        <f t="shared" si="165"/>
        <v>1162.6352148433311</v>
      </c>
      <c r="O791" s="11">
        <f t="shared" si="166"/>
        <v>20055.457456047461</v>
      </c>
      <c r="P791" s="11">
        <f t="shared" si="167"/>
        <v>20.05545745604746</v>
      </c>
      <c r="Q791" s="11">
        <f t="shared" si="161"/>
        <v>3875.371403574557</v>
      </c>
      <c r="R791" s="11">
        <f t="shared" si="160"/>
        <v>-1565.4175902468617</v>
      </c>
      <c r="S791" s="11">
        <f t="shared" si="158"/>
        <v>0</v>
      </c>
      <c r="T791" s="11">
        <f t="shared" si="159"/>
        <v>0</v>
      </c>
    </row>
    <row r="792" spans="2:20" x14ac:dyDescent="0.2">
      <c r="B792" s="18" t="s">
        <v>11</v>
      </c>
      <c r="C792" s="18">
        <v>782</v>
      </c>
      <c r="D792" s="18">
        <v>193</v>
      </c>
      <c r="E792" s="19">
        <v>62.8</v>
      </c>
      <c r="F792" s="19">
        <f t="shared" si="157"/>
        <v>17.444444444444443</v>
      </c>
      <c r="G792" s="15">
        <f t="shared" si="168"/>
        <v>0.16666666666666607</v>
      </c>
      <c r="H792" s="15">
        <f t="shared" si="169"/>
        <v>0.59999999999999787</v>
      </c>
      <c r="I792" s="11">
        <f>IF(G792&lt;0,(G792-'Coast Down Run'!H787)*-1,)</f>
        <v>0</v>
      </c>
      <c r="K792" s="11">
        <f t="shared" si="163"/>
        <v>398.16666666666526</v>
      </c>
      <c r="L792" s="11">
        <f t="shared" si="162"/>
        <v>280.94639999999998</v>
      </c>
      <c r="M792" s="11">
        <f t="shared" si="164"/>
        <v>324.82022859445715</v>
      </c>
      <c r="N792" s="11">
        <f t="shared" si="165"/>
        <v>1003.9332952611223</v>
      </c>
      <c r="O792" s="11">
        <f t="shared" si="166"/>
        <v>17513.058595110688</v>
      </c>
      <c r="P792" s="11">
        <f t="shared" si="167"/>
        <v>17.513058595110689</v>
      </c>
      <c r="Q792" s="11">
        <f t="shared" si="161"/>
        <v>3892.8844621696676</v>
      </c>
      <c r="R792" s="11">
        <f t="shared" si="160"/>
        <v>-1565.4175902468617</v>
      </c>
      <c r="S792" s="11">
        <f t="shared" si="158"/>
        <v>0</v>
      </c>
      <c r="T792" s="11">
        <f t="shared" si="159"/>
        <v>0</v>
      </c>
    </row>
    <row r="793" spans="2:20" x14ac:dyDescent="0.2">
      <c r="B793" s="18" t="s">
        <v>11</v>
      </c>
      <c r="C793" s="18">
        <v>783</v>
      </c>
      <c r="D793" s="18">
        <v>194</v>
      </c>
      <c r="E793" s="19">
        <v>63.3</v>
      </c>
      <c r="F793" s="19">
        <f t="shared" ref="F793:F856" si="170">E793/3.6</f>
        <v>17.583333333333332</v>
      </c>
      <c r="G793" s="15">
        <f t="shared" si="168"/>
        <v>0.1111111111111117</v>
      </c>
      <c r="H793" s="15">
        <f t="shared" si="169"/>
        <v>0.40000000000000213</v>
      </c>
      <c r="I793" s="11">
        <f>IF(G793&lt;0,(G793-'Coast Down Run'!H788)*-1,)</f>
        <v>0</v>
      </c>
      <c r="K793" s="11">
        <f t="shared" si="163"/>
        <v>265.44444444444588</v>
      </c>
      <c r="L793" s="11">
        <f t="shared" si="162"/>
        <v>280.94639999999998</v>
      </c>
      <c r="M793" s="11">
        <f t="shared" si="164"/>
        <v>330.01311558096785</v>
      </c>
      <c r="N793" s="11">
        <f t="shared" si="165"/>
        <v>876.40396002541365</v>
      </c>
      <c r="O793" s="11">
        <f t="shared" si="166"/>
        <v>15410.102963780189</v>
      </c>
      <c r="P793" s="11">
        <f t="shared" si="167"/>
        <v>15.41010296378019</v>
      </c>
      <c r="Q793" s="11">
        <f t="shared" si="161"/>
        <v>3908.2945651334476</v>
      </c>
      <c r="R793" s="11">
        <f t="shared" si="160"/>
        <v>-1565.4175902468617</v>
      </c>
      <c r="S793" s="11">
        <f t="shared" si="158"/>
        <v>0</v>
      </c>
      <c r="T793" s="11">
        <f t="shared" si="159"/>
        <v>0</v>
      </c>
    </row>
    <row r="794" spans="2:20" x14ac:dyDescent="0.2">
      <c r="B794" s="18" t="s">
        <v>11</v>
      </c>
      <c r="C794" s="18">
        <v>784</v>
      </c>
      <c r="D794" s="18">
        <v>195</v>
      </c>
      <c r="E794" s="19">
        <v>63.6</v>
      </c>
      <c r="F794" s="19">
        <f t="shared" si="170"/>
        <v>17.666666666666668</v>
      </c>
      <c r="G794" s="15">
        <f t="shared" si="168"/>
        <v>9.7222222222222612E-2</v>
      </c>
      <c r="H794" s="15">
        <f t="shared" si="169"/>
        <v>0.35000000000000142</v>
      </c>
      <c r="I794" s="11">
        <f>IF(G794&lt;0,(G794-'Coast Down Run'!H789)*-1,)</f>
        <v>0</v>
      </c>
      <c r="K794" s="11">
        <f t="shared" si="163"/>
        <v>232.26388888888982</v>
      </c>
      <c r="L794" s="11">
        <f t="shared" si="162"/>
        <v>280.94639999999998</v>
      </c>
      <c r="M794" s="11">
        <f t="shared" si="164"/>
        <v>333.14861451160181</v>
      </c>
      <c r="N794" s="11">
        <f t="shared" si="165"/>
        <v>846.35890340049173</v>
      </c>
      <c r="O794" s="11">
        <f t="shared" si="166"/>
        <v>14952.340626742021</v>
      </c>
      <c r="P794" s="11">
        <f t="shared" si="167"/>
        <v>14.952340626742021</v>
      </c>
      <c r="Q794" s="11">
        <f t="shared" si="161"/>
        <v>3923.2469057601897</v>
      </c>
      <c r="R794" s="11">
        <f t="shared" si="160"/>
        <v>-1565.4175902468617</v>
      </c>
      <c r="S794" s="11">
        <f t="shared" si="158"/>
        <v>0</v>
      </c>
      <c r="T794" s="11">
        <f t="shared" si="159"/>
        <v>0</v>
      </c>
    </row>
    <row r="795" spans="2:20" x14ac:dyDescent="0.2">
      <c r="B795" s="18" t="s">
        <v>11</v>
      </c>
      <c r="C795" s="18">
        <v>785</v>
      </c>
      <c r="D795" s="18">
        <v>196</v>
      </c>
      <c r="E795" s="19">
        <v>64</v>
      </c>
      <c r="F795" s="19">
        <f t="shared" si="170"/>
        <v>17.777777777777779</v>
      </c>
      <c r="G795" s="15">
        <f t="shared" si="168"/>
        <v>0.15277777777777798</v>
      </c>
      <c r="H795" s="15">
        <f t="shared" si="169"/>
        <v>0.55000000000000071</v>
      </c>
      <c r="I795" s="11">
        <f>IF(G795&lt;0,(G795-'Coast Down Run'!H790)*-1,)</f>
        <v>0</v>
      </c>
      <c r="K795" s="11">
        <f t="shared" si="163"/>
        <v>364.9861111111116</v>
      </c>
      <c r="L795" s="11">
        <f t="shared" si="162"/>
        <v>280.94639999999998</v>
      </c>
      <c r="M795" s="11">
        <f t="shared" si="164"/>
        <v>337.35234094762887</v>
      </c>
      <c r="N795" s="11">
        <f t="shared" si="165"/>
        <v>983.2848520587404</v>
      </c>
      <c r="O795" s="11">
        <f t="shared" si="166"/>
        <v>17480.619592155384</v>
      </c>
      <c r="P795" s="11">
        <f t="shared" si="167"/>
        <v>17.480619592155385</v>
      </c>
      <c r="Q795" s="11">
        <f t="shared" si="161"/>
        <v>3940.7275253523453</v>
      </c>
      <c r="R795" s="11">
        <f t="shared" si="160"/>
        <v>-1565.4175902468617</v>
      </c>
      <c r="S795" s="11">
        <f t="shared" si="158"/>
        <v>0</v>
      </c>
      <c r="T795" s="11">
        <f t="shared" si="159"/>
        <v>0</v>
      </c>
    </row>
    <row r="796" spans="2:20" x14ac:dyDescent="0.2">
      <c r="B796" s="18" t="s">
        <v>11</v>
      </c>
      <c r="C796" s="18">
        <v>786</v>
      </c>
      <c r="D796" s="18">
        <v>197</v>
      </c>
      <c r="E796" s="19">
        <v>64.7</v>
      </c>
      <c r="F796" s="19">
        <f t="shared" si="170"/>
        <v>17.972222222222221</v>
      </c>
      <c r="G796" s="15">
        <f t="shared" si="168"/>
        <v>0.16666666666666705</v>
      </c>
      <c r="H796" s="15">
        <f t="shared" si="169"/>
        <v>0.60000000000000142</v>
      </c>
      <c r="I796" s="11">
        <f>IF(G796&lt;0,(G796-'Coast Down Run'!H791)*-1,)</f>
        <v>0</v>
      </c>
      <c r="K796" s="11">
        <f t="shared" si="163"/>
        <v>398.1666666666676</v>
      </c>
      <c r="L796" s="11">
        <f t="shared" si="162"/>
        <v>280.94639999999998</v>
      </c>
      <c r="M796" s="11">
        <f t="shared" si="164"/>
        <v>344.77228049742661</v>
      </c>
      <c r="N796" s="11">
        <f t="shared" si="165"/>
        <v>1023.8853471640941</v>
      </c>
      <c r="O796" s="11">
        <f t="shared" si="166"/>
        <v>18401.494989310246</v>
      </c>
      <c r="P796" s="11">
        <f t="shared" si="167"/>
        <v>18.401494989310244</v>
      </c>
      <c r="Q796" s="11">
        <f t="shared" si="161"/>
        <v>3959.1290203416556</v>
      </c>
      <c r="R796" s="11">
        <f t="shared" si="160"/>
        <v>-1565.4175902468617</v>
      </c>
      <c r="S796" s="11">
        <f t="shared" si="158"/>
        <v>0</v>
      </c>
      <c r="T796" s="11">
        <f t="shared" si="159"/>
        <v>0</v>
      </c>
    </row>
    <row r="797" spans="2:20" x14ac:dyDescent="0.2">
      <c r="B797" s="18" t="s">
        <v>11</v>
      </c>
      <c r="C797" s="18">
        <v>787</v>
      </c>
      <c r="D797" s="18">
        <v>198</v>
      </c>
      <c r="E797" s="19">
        <v>65.2</v>
      </c>
      <c r="F797" s="19">
        <f t="shared" si="170"/>
        <v>18.111111111111111</v>
      </c>
      <c r="G797" s="15">
        <f t="shared" si="168"/>
        <v>8.3333333333332538E-2</v>
      </c>
      <c r="H797" s="15">
        <f t="shared" si="169"/>
        <v>0.29999999999999716</v>
      </c>
      <c r="I797" s="11">
        <f>IF(G797&lt;0,(G797-'Coast Down Run'!H792)*-1,)</f>
        <v>0</v>
      </c>
      <c r="K797" s="11">
        <f t="shared" si="163"/>
        <v>199.08333333333144</v>
      </c>
      <c r="L797" s="11">
        <f t="shared" si="162"/>
        <v>280.94639999999998</v>
      </c>
      <c r="M797" s="11">
        <f t="shared" si="164"/>
        <v>350.12165416552932</v>
      </c>
      <c r="N797" s="11">
        <f t="shared" si="165"/>
        <v>830.15138749886069</v>
      </c>
      <c r="O797" s="11">
        <f t="shared" si="166"/>
        <v>15034.964018034922</v>
      </c>
      <c r="P797" s="11">
        <f t="shared" si="167"/>
        <v>15.034964018034922</v>
      </c>
      <c r="Q797" s="11">
        <f t="shared" si="161"/>
        <v>3974.1639843596904</v>
      </c>
      <c r="R797" s="11">
        <f t="shared" si="160"/>
        <v>-1565.4175902468617</v>
      </c>
      <c r="S797" s="11">
        <f t="shared" si="158"/>
        <v>0</v>
      </c>
      <c r="T797" s="11">
        <f t="shared" si="159"/>
        <v>0</v>
      </c>
    </row>
    <row r="798" spans="2:20" x14ac:dyDescent="0.2">
      <c r="B798" s="18" t="s">
        <v>11</v>
      </c>
      <c r="C798" s="18">
        <v>788</v>
      </c>
      <c r="D798" s="18">
        <v>199</v>
      </c>
      <c r="E798" s="19">
        <v>65.3</v>
      </c>
      <c r="F798" s="19">
        <f t="shared" si="170"/>
        <v>18.138888888888889</v>
      </c>
      <c r="G798" s="15">
        <f t="shared" si="168"/>
        <v>1.3888888888888099E-2</v>
      </c>
      <c r="H798" s="15">
        <f t="shared" si="169"/>
        <v>4.9999999999997158E-2</v>
      </c>
      <c r="I798" s="11">
        <f>IF(G798&lt;0,(G798-'Coast Down Run'!H793)*-1,)</f>
        <v>0</v>
      </c>
      <c r="K798" s="11">
        <f t="shared" si="163"/>
        <v>33.180555555553667</v>
      </c>
      <c r="L798" s="11">
        <f t="shared" si="162"/>
        <v>280.94639999999998</v>
      </c>
      <c r="M798" s="11">
        <f t="shared" si="164"/>
        <v>351.19647058383174</v>
      </c>
      <c r="N798" s="11">
        <f t="shared" si="165"/>
        <v>665.32342613938545</v>
      </c>
      <c r="O798" s="11">
        <f t="shared" si="166"/>
        <v>12068.227701917187</v>
      </c>
      <c r="P798" s="11">
        <f t="shared" si="167"/>
        <v>12.068227701917188</v>
      </c>
      <c r="Q798" s="11">
        <f t="shared" si="161"/>
        <v>3986.2322120616077</v>
      </c>
      <c r="R798" s="11">
        <f t="shared" si="160"/>
        <v>-1565.4175902468617</v>
      </c>
      <c r="S798" s="11">
        <f t="shared" si="158"/>
        <v>0</v>
      </c>
      <c r="T798" s="11">
        <f t="shared" si="159"/>
        <v>0</v>
      </c>
    </row>
    <row r="799" spans="2:20" x14ac:dyDescent="0.2">
      <c r="B799" s="18" t="s">
        <v>11</v>
      </c>
      <c r="C799" s="18">
        <v>789</v>
      </c>
      <c r="D799" s="18">
        <v>200</v>
      </c>
      <c r="E799" s="19">
        <v>65.3</v>
      </c>
      <c r="F799" s="19">
        <f t="shared" si="170"/>
        <v>18.138888888888889</v>
      </c>
      <c r="G799" s="15">
        <f t="shared" si="168"/>
        <v>1.3888888888890073E-2</v>
      </c>
      <c r="H799" s="15">
        <f t="shared" si="169"/>
        <v>5.0000000000004263E-2</v>
      </c>
      <c r="I799" s="11">
        <f>IF(G799&lt;0,(G799-'Coast Down Run'!H794)*-1,)</f>
        <v>0</v>
      </c>
      <c r="K799" s="11">
        <f t="shared" si="163"/>
        <v>33.180555555558385</v>
      </c>
      <c r="L799" s="11">
        <f t="shared" si="162"/>
        <v>280.94639999999998</v>
      </c>
      <c r="M799" s="11">
        <f t="shared" si="164"/>
        <v>351.19647058383174</v>
      </c>
      <c r="N799" s="11">
        <f t="shared" si="165"/>
        <v>665.32342613939011</v>
      </c>
      <c r="O799" s="11">
        <f t="shared" si="166"/>
        <v>12068.227701917271</v>
      </c>
      <c r="P799" s="11">
        <f t="shared" si="167"/>
        <v>12.068227701917271</v>
      </c>
      <c r="Q799" s="11">
        <f t="shared" si="161"/>
        <v>3998.300439763525</v>
      </c>
      <c r="R799" s="11">
        <f t="shared" si="160"/>
        <v>-1565.4175902468617</v>
      </c>
      <c r="S799" s="11">
        <f t="shared" si="158"/>
        <v>0</v>
      </c>
      <c r="T799" s="11">
        <f t="shared" si="159"/>
        <v>0</v>
      </c>
    </row>
    <row r="800" spans="2:20" x14ac:dyDescent="0.2">
      <c r="B800" s="18" t="s">
        <v>11</v>
      </c>
      <c r="C800" s="18">
        <v>790</v>
      </c>
      <c r="D800" s="18">
        <v>201</v>
      </c>
      <c r="E800" s="19">
        <v>65.400000000000006</v>
      </c>
      <c r="F800" s="19">
        <f t="shared" si="170"/>
        <v>18.166666666666668</v>
      </c>
      <c r="G800" s="15">
        <f t="shared" si="168"/>
        <v>5.5555555555556344E-2</v>
      </c>
      <c r="H800" s="15">
        <f t="shared" si="169"/>
        <v>0.20000000000000284</v>
      </c>
      <c r="I800" s="11">
        <f>IF(G800&lt;0,(G800-'Coast Down Run'!H795)*-1,)</f>
        <v>0</v>
      </c>
      <c r="K800" s="11">
        <f t="shared" si="163"/>
        <v>132.7222222222241</v>
      </c>
      <c r="L800" s="11">
        <f t="shared" si="162"/>
        <v>280.94639999999998</v>
      </c>
      <c r="M800" s="11">
        <f t="shared" si="164"/>
        <v>352.27293423036144</v>
      </c>
      <c r="N800" s="11">
        <f t="shared" si="165"/>
        <v>765.94155645258547</v>
      </c>
      <c r="O800" s="11">
        <f t="shared" si="166"/>
        <v>13914.604942221971</v>
      </c>
      <c r="P800" s="11">
        <f t="shared" si="167"/>
        <v>13.91460494222197</v>
      </c>
      <c r="Q800" s="11">
        <f t="shared" si="161"/>
        <v>4012.215044705747</v>
      </c>
      <c r="R800" s="11">
        <f t="shared" si="160"/>
        <v>-1565.4175902468617</v>
      </c>
      <c r="S800" s="11">
        <f t="shared" si="158"/>
        <v>0</v>
      </c>
      <c r="T800" s="11">
        <f t="shared" si="159"/>
        <v>0</v>
      </c>
    </row>
    <row r="801" spans="2:20" x14ac:dyDescent="0.2">
      <c r="B801" s="18" t="s">
        <v>11</v>
      </c>
      <c r="C801" s="18">
        <v>791</v>
      </c>
      <c r="D801" s="18">
        <v>202</v>
      </c>
      <c r="E801" s="19">
        <v>65.7</v>
      </c>
      <c r="F801" s="19">
        <f t="shared" si="170"/>
        <v>18.25</v>
      </c>
      <c r="G801" s="15">
        <f t="shared" si="168"/>
        <v>8.3333333333332538E-2</v>
      </c>
      <c r="H801" s="15">
        <f t="shared" si="169"/>
        <v>0.29999999999999716</v>
      </c>
      <c r="I801" s="11">
        <f>IF(G801&lt;0,(G801-'Coast Down Run'!H796)*-1,)</f>
        <v>0</v>
      </c>
      <c r="K801" s="11">
        <f t="shared" si="163"/>
        <v>199.08333333333144</v>
      </c>
      <c r="L801" s="11">
        <f t="shared" si="162"/>
        <v>280.94639999999998</v>
      </c>
      <c r="M801" s="11">
        <f t="shared" si="164"/>
        <v>355.51220853931409</v>
      </c>
      <c r="N801" s="11">
        <f t="shared" si="165"/>
        <v>835.54194187264557</v>
      </c>
      <c r="O801" s="11">
        <f t="shared" si="166"/>
        <v>15248.640439175782</v>
      </c>
      <c r="P801" s="11">
        <f t="shared" si="167"/>
        <v>15.248640439175782</v>
      </c>
      <c r="Q801" s="11">
        <f t="shared" si="161"/>
        <v>4027.4636851449227</v>
      </c>
      <c r="R801" s="11">
        <f t="shared" si="160"/>
        <v>-1565.4175902468617</v>
      </c>
      <c r="S801" s="11">
        <f t="shared" si="158"/>
        <v>0</v>
      </c>
      <c r="T801" s="11">
        <f t="shared" si="159"/>
        <v>0</v>
      </c>
    </row>
    <row r="802" spans="2:20" x14ac:dyDescent="0.2">
      <c r="B802" s="18" t="s">
        <v>11</v>
      </c>
      <c r="C802" s="18">
        <v>792</v>
      </c>
      <c r="D802" s="18">
        <v>203</v>
      </c>
      <c r="E802" s="19">
        <v>66</v>
      </c>
      <c r="F802" s="19">
        <f t="shared" si="170"/>
        <v>18.333333333333332</v>
      </c>
      <c r="G802" s="15">
        <f t="shared" si="168"/>
        <v>-1.3888888888890073E-2</v>
      </c>
      <c r="H802" s="15">
        <f t="shared" si="169"/>
        <v>-5.0000000000004263E-2</v>
      </c>
      <c r="I802" s="11">
        <f>IF(G802&lt;0,(G802-'Coast Down Run'!H797)*-1,)</f>
        <v>1.3888888888890073E-2</v>
      </c>
      <c r="K802" s="11">
        <f t="shared" si="163"/>
        <v>-33.180555555558385</v>
      </c>
      <c r="L802" s="11">
        <f t="shared" si="162"/>
        <v>280.94639999999998</v>
      </c>
      <c r="M802" s="11">
        <f t="shared" si="164"/>
        <v>358.76630790231229</v>
      </c>
      <c r="N802" s="11">
        <f t="shared" si="165"/>
        <v>606.53215234675395</v>
      </c>
      <c r="O802" s="11">
        <f t="shared" si="166"/>
        <v>11119.756126357155</v>
      </c>
      <c r="P802" s="11">
        <f t="shared" si="167"/>
        <v>11.119756126357155</v>
      </c>
      <c r="Q802" s="11">
        <f t="shared" si="161"/>
        <v>4038.5834412712798</v>
      </c>
      <c r="R802" s="11">
        <f t="shared" si="160"/>
        <v>-1565.4175902468617</v>
      </c>
      <c r="S802" s="11">
        <f t="shared" si="158"/>
        <v>0</v>
      </c>
      <c r="T802" s="11">
        <f t="shared" si="159"/>
        <v>0</v>
      </c>
    </row>
    <row r="803" spans="2:20" x14ac:dyDescent="0.2">
      <c r="B803" s="18" t="s">
        <v>11</v>
      </c>
      <c r="C803" s="18">
        <v>793</v>
      </c>
      <c r="D803" s="18">
        <v>204</v>
      </c>
      <c r="E803" s="19">
        <v>65.599999999999994</v>
      </c>
      <c r="F803" s="19">
        <f t="shared" si="170"/>
        <v>18.222222222222221</v>
      </c>
      <c r="G803" s="15">
        <f t="shared" si="168"/>
        <v>-0.34722222222222221</v>
      </c>
      <c r="H803" s="15">
        <f t="shared" si="169"/>
        <v>-1.25</v>
      </c>
      <c r="I803" s="11">
        <f>IF(G803&lt;0,(G803-'Coast Down Run'!H798)*-1,)</f>
        <v>0.34722222222222221</v>
      </c>
      <c r="K803" s="11">
        <f t="shared" si="163"/>
        <v>-829.51388888888891</v>
      </c>
      <c r="L803" s="11">
        <f t="shared" si="162"/>
        <v>280.94639999999998</v>
      </c>
      <c r="M803" s="11">
        <f t="shared" si="164"/>
        <v>354.43080320810253</v>
      </c>
      <c r="N803" s="11">
        <f t="shared" si="165"/>
        <v>-194.13668568078634</v>
      </c>
      <c r="O803" s="11">
        <f t="shared" si="166"/>
        <v>-3537.6018279609953</v>
      </c>
      <c r="P803" s="11">
        <f t="shared" si="167"/>
        <v>-3.5376018279609953</v>
      </c>
      <c r="Q803" s="11">
        <f t="shared" si="161"/>
        <v>4038.5834412712798</v>
      </c>
      <c r="R803" s="11">
        <f t="shared" si="160"/>
        <v>-1568.9551920748227</v>
      </c>
      <c r="S803" s="11">
        <f t="shared" si="158"/>
        <v>3.5376018279609953</v>
      </c>
      <c r="T803" s="11">
        <f t="shared" si="159"/>
        <v>13.627466278854504</v>
      </c>
    </row>
    <row r="804" spans="2:20" x14ac:dyDescent="0.2">
      <c r="B804" s="18" t="s">
        <v>11</v>
      </c>
      <c r="C804" s="18">
        <v>794</v>
      </c>
      <c r="D804" s="18">
        <v>205</v>
      </c>
      <c r="E804" s="19">
        <v>63.5</v>
      </c>
      <c r="F804" s="19">
        <f t="shared" si="170"/>
        <v>17.638888888888889</v>
      </c>
      <c r="G804" s="15">
        <f t="shared" si="168"/>
        <v>-0.8194444444444432</v>
      </c>
      <c r="H804" s="15">
        <f t="shared" si="169"/>
        <v>-2.9499999999999957</v>
      </c>
      <c r="I804" s="11">
        <f>IF(G804&lt;0,(G804-'Coast Down Run'!H799)*-1,)</f>
        <v>0.8194444444444432</v>
      </c>
      <c r="K804" s="11">
        <f t="shared" si="163"/>
        <v>-1957.6527777777749</v>
      </c>
      <c r="L804" s="11">
        <f t="shared" si="162"/>
        <v>280.94639999999998</v>
      </c>
      <c r="M804" s="11">
        <f t="shared" si="164"/>
        <v>332.10180097316317</v>
      </c>
      <c r="N804" s="11">
        <f t="shared" si="165"/>
        <v>-1344.6045768046117</v>
      </c>
      <c r="O804" s="11">
        <f t="shared" si="166"/>
        <v>-23717.330729748013</v>
      </c>
      <c r="P804" s="11">
        <f t="shared" si="167"/>
        <v>-23.717330729748014</v>
      </c>
      <c r="Q804" s="11">
        <f t="shared" si="161"/>
        <v>4038.5834412712798</v>
      </c>
      <c r="R804" s="11">
        <f t="shared" si="160"/>
        <v>-1592.6725228045707</v>
      </c>
      <c r="S804" s="11">
        <f t="shared" si="158"/>
        <v>23.717330729748014</v>
      </c>
      <c r="T804" s="11">
        <f t="shared" si="159"/>
        <v>45.208520510448942</v>
      </c>
    </row>
    <row r="805" spans="2:20" x14ac:dyDescent="0.2">
      <c r="B805" s="18" t="s">
        <v>11</v>
      </c>
      <c r="C805" s="18">
        <v>795</v>
      </c>
      <c r="D805" s="18">
        <v>206</v>
      </c>
      <c r="E805" s="19">
        <v>59.7</v>
      </c>
      <c r="F805" s="19">
        <f t="shared" si="170"/>
        <v>16.583333333333332</v>
      </c>
      <c r="G805" s="15">
        <f t="shared" si="168"/>
        <v>-1.2361111111111109</v>
      </c>
      <c r="H805" s="15">
        <f t="shared" si="169"/>
        <v>-4.4499999999999993</v>
      </c>
      <c r="I805" s="11">
        <f>IF(G805&lt;0,(G805-'Coast Down Run'!H800)*-1,)</f>
        <v>1.2361111111111109</v>
      </c>
      <c r="K805" s="11">
        <f t="shared" si="163"/>
        <v>-2953.0694444444439</v>
      </c>
      <c r="L805" s="11">
        <f t="shared" si="162"/>
        <v>280.94639999999998</v>
      </c>
      <c r="M805" s="11">
        <f t="shared" si="164"/>
        <v>293.5434826289146</v>
      </c>
      <c r="N805" s="11">
        <f t="shared" si="165"/>
        <v>-2378.5795618155294</v>
      </c>
      <c r="O805" s="11">
        <f t="shared" si="166"/>
        <v>-39444.77773344086</v>
      </c>
      <c r="P805" s="11">
        <f t="shared" si="167"/>
        <v>-39.444777733440858</v>
      </c>
      <c r="Q805" s="11">
        <f t="shared" si="161"/>
        <v>4038.5834412712798</v>
      </c>
      <c r="R805" s="11">
        <f t="shared" si="160"/>
        <v>-1632.1173005380115</v>
      </c>
      <c r="S805" s="11">
        <f t="shared" si="158"/>
        <v>39.444777733440858</v>
      </c>
      <c r="T805" s="11">
        <f t="shared" si="159"/>
        <v>87.106842191624338</v>
      </c>
    </row>
    <row r="806" spans="2:20" x14ac:dyDescent="0.2">
      <c r="B806" s="18" t="s">
        <v>11</v>
      </c>
      <c r="C806" s="18">
        <v>796</v>
      </c>
      <c r="D806" s="18">
        <v>207</v>
      </c>
      <c r="E806" s="19">
        <v>54.6</v>
      </c>
      <c r="F806" s="19">
        <f t="shared" si="170"/>
        <v>15.166666666666666</v>
      </c>
      <c r="G806" s="15">
        <f t="shared" si="168"/>
        <v>-1.4444444444444453</v>
      </c>
      <c r="H806" s="15">
        <f t="shared" si="169"/>
        <v>-5.2000000000000028</v>
      </c>
      <c r="I806" s="11">
        <f>IF(G806&lt;0,(G806-'Coast Down Run'!H801)*-1,)</f>
        <v>1.4444444444444453</v>
      </c>
      <c r="K806" s="11">
        <f t="shared" si="163"/>
        <v>-3450.7777777777796</v>
      </c>
      <c r="L806" s="11">
        <f t="shared" si="162"/>
        <v>280.94639999999998</v>
      </c>
      <c r="M806" s="11">
        <f t="shared" si="164"/>
        <v>245.53254510240069</v>
      </c>
      <c r="N806" s="11">
        <f t="shared" si="165"/>
        <v>-2924.2988326753793</v>
      </c>
      <c r="O806" s="11">
        <f t="shared" si="166"/>
        <v>-44351.865628909916</v>
      </c>
      <c r="P806" s="11">
        <f t="shared" si="167"/>
        <v>-44.35186562890992</v>
      </c>
      <c r="Q806" s="11">
        <f t="shared" si="161"/>
        <v>4038.5834412712798</v>
      </c>
      <c r="R806" s="11">
        <f t="shared" si="160"/>
        <v>-1676.4691661669215</v>
      </c>
      <c r="S806" s="11">
        <f t="shared" si="158"/>
        <v>44.35186562890992</v>
      </c>
      <c r="T806" s="11">
        <f t="shared" si="159"/>
        <v>128.02628512796707</v>
      </c>
    </row>
    <row r="807" spans="2:20" x14ac:dyDescent="0.2">
      <c r="B807" s="18" t="s">
        <v>11</v>
      </c>
      <c r="C807" s="18">
        <v>797</v>
      </c>
      <c r="D807" s="18">
        <v>208</v>
      </c>
      <c r="E807" s="19">
        <v>49.3</v>
      </c>
      <c r="F807" s="19">
        <f t="shared" si="170"/>
        <v>13.694444444444443</v>
      </c>
      <c r="G807" s="15">
        <f t="shared" si="168"/>
        <v>-1.3472222222222225</v>
      </c>
      <c r="H807" s="15">
        <f t="shared" si="169"/>
        <v>-4.8500000000000014</v>
      </c>
      <c r="I807" s="11">
        <f>IF(G807&lt;0,(G807-'Coast Down Run'!H802)*-1,)</f>
        <v>1.3472222222222225</v>
      </c>
      <c r="K807" s="11">
        <f t="shared" si="163"/>
        <v>-3218.5138888888896</v>
      </c>
      <c r="L807" s="11">
        <f t="shared" si="162"/>
        <v>280.94639999999998</v>
      </c>
      <c r="M807" s="11">
        <f t="shared" si="164"/>
        <v>200.17858670649468</v>
      </c>
      <c r="N807" s="11">
        <f t="shared" si="165"/>
        <v>-2737.3889021823952</v>
      </c>
      <c r="O807" s="11">
        <f t="shared" si="166"/>
        <v>-37487.020243775572</v>
      </c>
      <c r="P807" s="11">
        <f t="shared" si="167"/>
        <v>-37.487020243775575</v>
      </c>
      <c r="Q807" s="11">
        <f t="shared" si="161"/>
        <v>4038.5834412712798</v>
      </c>
      <c r="R807" s="11">
        <f t="shared" si="160"/>
        <v>-1713.956186410697</v>
      </c>
      <c r="S807" s="11">
        <f t="shared" si="158"/>
        <v>37.487020243775575</v>
      </c>
      <c r="T807" s="11">
        <f t="shared" si="159"/>
        <v>158.4665636654675</v>
      </c>
    </row>
    <row r="808" spans="2:20" x14ac:dyDescent="0.2">
      <c r="B808" s="18" t="s">
        <v>11</v>
      </c>
      <c r="C808" s="18">
        <v>798</v>
      </c>
      <c r="D808" s="18">
        <v>209</v>
      </c>
      <c r="E808" s="19">
        <v>44.9</v>
      </c>
      <c r="F808" s="19">
        <f t="shared" si="170"/>
        <v>12.472222222222221</v>
      </c>
      <c r="G808" s="15">
        <f t="shared" si="168"/>
        <v>-0.97222222222222221</v>
      </c>
      <c r="H808" s="15">
        <f t="shared" si="169"/>
        <v>-3.5</v>
      </c>
      <c r="I808" s="11">
        <f>IF(G808&lt;0,(G808-'Coast Down Run'!H803)*-1,)</f>
        <v>0.97222222222222221</v>
      </c>
      <c r="K808" s="11">
        <f t="shared" si="163"/>
        <v>-2322.6388888888887</v>
      </c>
      <c r="L808" s="11">
        <f t="shared" si="162"/>
        <v>280.94639999999998</v>
      </c>
      <c r="M808" s="11">
        <f t="shared" si="164"/>
        <v>166.04142892427467</v>
      </c>
      <c r="N808" s="11">
        <f t="shared" si="165"/>
        <v>-1875.651059964614</v>
      </c>
      <c r="O808" s="11">
        <f t="shared" si="166"/>
        <v>-23393.536831225323</v>
      </c>
      <c r="P808" s="11">
        <f t="shared" si="167"/>
        <v>-23.393536831225322</v>
      </c>
      <c r="Q808" s="11">
        <f t="shared" si="161"/>
        <v>4038.5834412712798</v>
      </c>
      <c r="R808" s="11">
        <f t="shared" si="160"/>
        <v>-1737.3497232419222</v>
      </c>
      <c r="S808" s="11">
        <f t="shared" si="158"/>
        <v>23.393536831225322</v>
      </c>
      <c r="T808" s="11">
        <f t="shared" si="159"/>
        <v>174.46973407497001</v>
      </c>
    </row>
    <row r="809" spans="2:20" x14ac:dyDescent="0.2">
      <c r="B809" s="18" t="s">
        <v>11</v>
      </c>
      <c r="C809" s="18">
        <v>799</v>
      </c>
      <c r="D809" s="18">
        <v>210</v>
      </c>
      <c r="E809" s="19">
        <v>42.3</v>
      </c>
      <c r="F809" s="19">
        <f t="shared" si="170"/>
        <v>11.749999999999998</v>
      </c>
      <c r="G809" s="15">
        <f t="shared" si="168"/>
        <v>-0.4861111111111111</v>
      </c>
      <c r="H809" s="15">
        <f t="shared" si="169"/>
        <v>-1.75</v>
      </c>
      <c r="I809" s="11">
        <f>IF(G809&lt;0,(G809-'Coast Down Run'!H804)*-1,)</f>
        <v>0.4861111111111111</v>
      </c>
      <c r="K809" s="11">
        <f t="shared" si="163"/>
        <v>-1161.3194444444443</v>
      </c>
      <c r="L809" s="11">
        <f t="shared" si="162"/>
        <v>280.94639999999998</v>
      </c>
      <c r="M809" s="11">
        <f t="shared" si="164"/>
        <v>147.36844973979069</v>
      </c>
      <c r="N809" s="11">
        <f t="shared" si="165"/>
        <v>-733.00459470465364</v>
      </c>
      <c r="O809" s="11">
        <f t="shared" si="166"/>
        <v>-8612.8039877796782</v>
      </c>
      <c r="P809" s="11">
        <f t="shared" si="167"/>
        <v>-8.612803987779678</v>
      </c>
      <c r="Q809" s="11">
        <f t="shared" si="161"/>
        <v>4038.5834412712798</v>
      </c>
      <c r="R809" s="11">
        <f t="shared" si="160"/>
        <v>-1745.9625272297019</v>
      </c>
      <c r="S809" s="11">
        <f t="shared" si="158"/>
        <v>8.612803987779678</v>
      </c>
      <c r="T809" s="11">
        <f t="shared" si="159"/>
        <v>178.77613606885984</v>
      </c>
    </row>
    <row r="810" spans="2:20" x14ac:dyDescent="0.2">
      <c r="B810" s="18" t="s">
        <v>11</v>
      </c>
      <c r="C810" s="18">
        <v>800</v>
      </c>
      <c r="D810" s="18">
        <v>211</v>
      </c>
      <c r="E810" s="19">
        <v>41.4</v>
      </c>
      <c r="F810" s="19">
        <f t="shared" si="170"/>
        <v>11.5</v>
      </c>
      <c r="G810" s="15">
        <f t="shared" si="168"/>
        <v>-0.1388888888888889</v>
      </c>
      <c r="H810" s="15">
        <f t="shared" si="169"/>
        <v>-0.5</v>
      </c>
      <c r="I810" s="11">
        <f>IF(G810&lt;0,(G810-'Coast Down Run'!H805)*-1,)</f>
        <v>0.1388888888888889</v>
      </c>
      <c r="K810" s="11">
        <f t="shared" si="163"/>
        <v>-331.80555555555554</v>
      </c>
      <c r="L810" s="11">
        <f t="shared" si="162"/>
        <v>280.94639999999998</v>
      </c>
      <c r="M810" s="11">
        <f t="shared" si="164"/>
        <v>141.16416462172802</v>
      </c>
      <c r="N810" s="11">
        <f t="shared" si="165"/>
        <v>90.30500906617246</v>
      </c>
      <c r="O810" s="11">
        <f t="shared" si="166"/>
        <v>1038.5076042609833</v>
      </c>
      <c r="P810" s="11">
        <f t="shared" si="167"/>
        <v>1.0385076042609833</v>
      </c>
      <c r="Q810" s="11">
        <f t="shared" si="161"/>
        <v>4039.6219488755405</v>
      </c>
      <c r="R810" s="11">
        <f t="shared" si="160"/>
        <v>-1745.9625272297019</v>
      </c>
      <c r="S810" s="11">
        <f t="shared" si="158"/>
        <v>0</v>
      </c>
      <c r="T810" s="11">
        <f t="shared" si="159"/>
        <v>0</v>
      </c>
    </row>
    <row r="811" spans="2:20" x14ac:dyDescent="0.2">
      <c r="B811" s="18" t="s">
        <v>11</v>
      </c>
      <c r="C811" s="18">
        <v>801</v>
      </c>
      <c r="D811" s="18">
        <v>212</v>
      </c>
      <c r="E811" s="19">
        <v>41.3</v>
      </c>
      <c r="F811" s="19">
        <f t="shared" si="170"/>
        <v>11.472222222222221</v>
      </c>
      <c r="G811" s="15">
        <f t="shared" si="168"/>
        <v>9.7222222222222612E-2</v>
      </c>
      <c r="H811" s="15">
        <f t="shared" si="169"/>
        <v>0.35000000000000142</v>
      </c>
      <c r="I811" s="11">
        <f>IF(G811&lt;0,(G811-'Coast Down Run'!H806)*-1,)</f>
        <v>0</v>
      </c>
      <c r="K811" s="11">
        <f t="shared" si="163"/>
        <v>232.26388888888982</v>
      </c>
      <c r="L811" s="11">
        <f t="shared" si="162"/>
        <v>280.94639999999998</v>
      </c>
      <c r="M811" s="11">
        <f t="shared" si="164"/>
        <v>140.48303574974634</v>
      </c>
      <c r="N811" s="11">
        <f t="shared" si="165"/>
        <v>653.69332463863623</v>
      </c>
      <c r="O811" s="11">
        <f t="shared" si="166"/>
        <v>7499.3150854376872</v>
      </c>
      <c r="P811" s="11">
        <f t="shared" si="167"/>
        <v>7.4993150854376873</v>
      </c>
      <c r="Q811" s="11">
        <f t="shared" si="161"/>
        <v>4047.121263960978</v>
      </c>
      <c r="R811" s="11">
        <f t="shared" si="160"/>
        <v>-1745.9625272297019</v>
      </c>
      <c r="S811" s="11">
        <f t="shared" si="158"/>
        <v>0</v>
      </c>
      <c r="T811" s="11">
        <f t="shared" si="159"/>
        <v>0</v>
      </c>
    </row>
    <row r="812" spans="2:20" x14ac:dyDescent="0.2">
      <c r="B812" s="18" t="s">
        <v>11</v>
      </c>
      <c r="C812" s="18">
        <v>802</v>
      </c>
      <c r="D812" s="18">
        <v>213</v>
      </c>
      <c r="E812" s="19">
        <v>42.1</v>
      </c>
      <c r="F812" s="19">
        <f t="shared" si="170"/>
        <v>11.694444444444445</v>
      </c>
      <c r="G812" s="15">
        <f t="shared" si="168"/>
        <v>0.47222222222222299</v>
      </c>
      <c r="H812" s="15">
        <f t="shared" si="169"/>
        <v>1.7000000000000028</v>
      </c>
      <c r="I812" s="11">
        <f>IF(G812&lt;0,(G812-'Coast Down Run'!H807)*-1,)</f>
        <v>0</v>
      </c>
      <c r="K812" s="11">
        <f t="shared" si="163"/>
        <v>1128.1388888888907</v>
      </c>
      <c r="L812" s="11">
        <f t="shared" si="162"/>
        <v>280.94639999999998</v>
      </c>
      <c r="M812" s="11">
        <f t="shared" si="164"/>
        <v>145.9781891159636</v>
      </c>
      <c r="N812" s="11">
        <f t="shared" si="165"/>
        <v>1555.0634780048545</v>
      </c>
      <c r="O812" s="11">
        <f t="shared" si="166"/>
        <v>18185.603451112325</v>
      </c>
      <c r="P812" s="11">
        <f t="shared" si="167"/>
        <v>18.185603451112325</v>
      </c>
      <c r="Q812" s="11">
        <f t="shared" si="161"/>
        <v>4065.3068674120905</v>
      </c>
      <c r="R812" s="11">
        <f t="shared" si="160"/>
        <v>-1745.9625272297019</v>
      </c>
      <c r="S812" s="11">
        <f t="shared" si="158"/>
        <v>0</v>
      </c>
      <c r="T812" s="11">
        <f t="shared" si="159"/>
        <v>0</v>
      </c>
    </row>
    <row r="813" spans="2:20" x14ac:dyDescent="0.2">
      <c r="B813" s="18" t="s">
        <v>11</v>
      </c>
      <c r="C813" s="18">
        <v>803</v>
      </c>
      <c r="D813" s="18">
        <v>214</v>
      </c>
      <c r="E813" s="19">
        <v>44.7</v>
      </c>
      <c r="F813" s="19">
        <f t="shared" si="170"/>
        <v>12.416666666666668</v>
      </c>
      <c r="G813" s="15">
        <f t="shared" si="168"/>
        <v>0.87499999999999956</v>
      </c>
      <c r="H813" s="15">
        <f t="shared" si="169"/>
        <v>3.1499999999999986</v>
      </c>
      <c r="I813" s="11">
        <f>IF(G813&lt;0,(G813-'Coast Down Run'!H808)*-1,)</f>
        <v>0</v>
      </c>
      <c r="K813" s="11">
        <f t="shared" si="163"/>
        <v>2090.3749999999991</v>
      </c>
      <c r="L813" s="11">
        <f t="shared" si="162"/>
        <v>280.94639999999998</v>
      </c>
      <c r="M813" s="11">
        <f t="shared" si="164"/>
        <v>164.56551243262888</v>
      </c>
      <c r="N813" s="11">
        <f t="shared" si="165"/>
        <v>2535.8869124326279</v>
      </c>
      <c r="O813" s="11">
        <f t="shared" si="166"/>
        <v>31487.262496038467</v>
      </c>
      <c r="P813" s="11">
        <f t="shared" si="167"/>
        <v>31.487262496038468</v>
      </c>
      <c r="Q813" s="11">
        <f t="shared" si="161"/>
        <v>4096.7941299081285</v>
      </c>
      <c r="R813" s="11">
        <f t="shared" si="160"/>
        <v>-1745.9625272297019</v>
      </c>
      <c r="S813" s="11">
        <f t="shared" si="158"/>
        <v>0</v>
      </c>
      <c r="T813" s="11">
        <f t="shared" si="159"/>
        <v>0</v>
      </c>
    </row>
    <row r="814" spans="2:20" x14ac:dyDescent="0.2">
      <c r="B814" s="18" t="s">
        <v>11</v>
      </c>
      <c r="C814" s="18">
        <v>804</v>
      </c>
      <c r="D814" s="18">
        <v>215</v>
      </c>
      <c r="E814" s="19">
        <v>48.4</v>
      </c>
      <c r="F814" s="19">
        <f t="shared" si="170"/>
        <v>13.444444444444443</v>
      </c>
      <c r="G814" s="15">
        <f t="shared" si="168"/>
        <v>0.93055555555555491</v>
      </c>
      <c r="H814" s="15">
        <f t="shared" si="169"/>
        <v>3.3499999999999979</v>
      </c>
      <c r="I814" s="11">
        <f>IF(G814&lt;0,(G814-'Coast Down Run'!H809)*-1,)</f>
        <v>0</v>
      </c>
      <c r="K814" s="11">
        <f t="shared" si="163"/>
        <v>2223.0972222222208</v>
      </c>
      <c r="L814" s="11">
        <f t="shared" si="162"/>
        <v>280.94639999999998</v>
      </c>
      <c r="M814" s="11">
        <f t="shared" si="164"/>
        <v>192.93654780524346</v>
      </c>
      <c r="N814" s="11">
        <f t="shared" si="165"/>
        <v>2696.9801700274643</v>
      </c>
      <c r="O814" s="11">
        <f t="shared" si="166"/>
        <v>36259.400063702575</v>
      </c>
      <c r="P814" s="11">
        <f t="shared" si="167"/>
        <v>36.259400063702572</v>
      </c>
      <c r="Q814" s="11">
        <f t="shared" si="161"/>
        <v>4133.0535299718313</v>
      </c>
      <c r="R814" s="11">
        <f t="shared" si="160"/>
        <v>-1745.9625272297019</v>
      </c>
      <c r="S814" s="11">
        <f t="shared" si="158"/>
        <v>0</v>
      </c>
      <c r="T814" s="11">
        <f t="shared" si="159"/>
        <v>0</v>
      </c>
    </row>
    <row r="815" spans="2:20" x14ac:dyDescent="0.2">
      <c r="B815" s="18" t="s">
        <v>11</v>
      </c>
      <c r="C815" s="18">
        <v>805</v>
      </c>
      <c r="D815" s="18">
        <v>216</v>
      </c>
      <c r="E815" s="19">
        <v>51.4</v>
      </c>
      <c r="F815" s="19">
        <f t="shared" si="170"/>
        <v>14.277777777777777</v>
      </c>
      <c r="G815" s="15">
        <f t="shared" si="168"/>
        <v>0.59722222222222276</v>
      </c>
      <c r="H815" s="15">
        <f t="shared" si="169"/>
        <v>2.1500000000000021</v>
      </c>
      <c r="I815" s="11">
        <f>IF(G815&lt;0,(G815-'Coast Down Run'!H810)*-1,)</f>
        <v>0</v>
      </c>
      <c r="K815" s="11">
        <f t="shared" si="163"/>
        <v>1426.7638888888903</v>
      </c>
      <c r="L815" s="11">
        <f t="shared" si="162"/>
        <v>280.94639999999998</v>
      </c>
      <c r="M815" s="11">
        <f t="shared" si="164"/>
        <v>217.59555436767513</v>
      </c>
      <c r="N815" s="11">
        <f t="shared" si="165"/>
        <v>1925.3058432565654</v>
      </c>
      <c r="O815" s="11">
        <f t="shared" si="166"/>
        <v>27489.088984274291</v>
      </c>
      <c r="P815" s="11">
        <f t="shared" si="167"/>
        <v>27.489088984274289</v>
      </c>
      <c r="Q815" s="11">
        <f t="shared" si="161"/>
        <v>4160.5426189561058</v>
      </c>
      <c r="R815" s="11">
        <f t="shared" si="160"/>
        <v>-1745.9625272297019</v>
      </c>
      <c r="S815" s="11">
        <f t="shared" si="158"/>
        <v>0</v>
      </c>
      <c r="T815" s="11">
        <f t="shared" si="159"/>
        <v>0</v>
      </c>
    </row>
    <row r="816" spans="2:20" x14ac:dyDescent="0.2">
      <c r="B816" s="18" t="s">
        <v>11</v>
      </c>
      <c r="C816" s="18">
        <v>806</v>
      </c>
      <c r="D816" s="18">
        <v>217</v>
      </c>
      <c r="E816" s="19">
        <v>52.7</v>
      </c>
      <c r="F816" s="19">
        <f t="shared" si="170"/>
        <v>14.638888888888889</v>
      </c>
      <c r="G816" s="15">
        <f t="shared" si="168"/>
        <v>0.2222222222222224</v>
      </c>
      <c r="H816" s="15">
        <f t="shared" si="169"/>
        <v>0.80000000000000071</v>
      </c>
      <c r="I816" s="11">
        <f>IF(G816&lt;0,(G816-'Coast Down Run'!H811)*-1,)</f>
        <v>0</v>
      </c>
      <c r="K816" s="11">
        <f t="shared" si="163"/>
        <v>530.88888888888937</v>
      </c>
      <c r="L816" s="11">
        <f t="shared" si="162"/>
        <v>280.94639999999998</v>
      </c>
      <c r="M816" s="11">
        <f t="shared" si="164"/>
        <v>228.74152416758793</v>
      </c>
      <c r="N816" s="11">
        <f t="shared" si="165"/>
        <v>1040.5768130564772</v>
      </c>
      <c r="O816" s="11">
        <f t="shared" si="166"/>
        <v>15232.888346687876</v>
      </c>
      <c r="P816" s="11">
        <f t="shared" si="167"/>
        <v>15.232888346687876</v>
      </c>
      <c r="Q816" s="11">
        <f t="shared" si="161"/>
        <v>4175.7755073027938</v>
      </c>
      <c r="R816" s="11">
        <f t="shared" si="160"/>
        <v>-1745.9625272297019</v>
      </c>
      <c r="S816" s="11">
        <f t="shared" si="158"/>
        <v>0</v>
      </c>
      <c r="T816" s="11">
        <f t="shared" si="159"/>
        <v>0</v>
      </c>
    </row>
    <row r="817" spans="2:20" x14ac:dyDescent="0.2">
      <c r="B817" s="18" t="s">
        <v>11</v>
      </c>
      <c r="C817" s="18">
        <v>807</v>
      </c>
      <c r="D817" s="18">
        <v>218</v>
      </c>
      <c r="E817" s="19">
        <v>53</v>
      </c>
      <c r="F817" s="19">
        <f t="shared" si="170"/>
        <v>14.722222222222221</v>
      </c>
      <c r="G817" s="15">
        <f t="shared" si="168"/>
        <v>-2.7777777777778172E-2</v>
      </c>
      <c r="H817" s="15">
        <f t="shared" si="169"/>
        <v>-0.10000000000000142</v>
      </c>
      <c r="I817" s="11">
        <f>IF(G817&lt;0,(G817-'Coast Down Run'!H812)*-1,)</f>
        <v>2.7777777777778172E-2</v>
      </c>
      <c r="K817" s="11">
        <f t="shared" si="163"/>
        <v>-66.361111111112052</v>
      </c>
      <c r="L817" s="11">
        <f t="shared" si="162"/>
        <v>280.94639999999998</v>
      </c>
      <c r="M817" s="11">
        <f t="shared" si="164"/>
        <v>231.35320452194563</v>
      </c>
      <c r="N817" s="11">
        <f t="shared" si="165"/>
        <v>445.93849341083353</v>
      </c>
      <c r="O817" s="11">
        <f t="shared" si="166"/>
        <v>6565.2055974372706</v>
      </c>
      <c r="P817" s="11">
        <f t="shared" si="167"/>
        <v>6.5652055974372709</v>
      </c>
      <c r="Q817" s="11">
        <f t="shared" si="161"/>
        <v>4182.3407129002308</v>
      </c>
      <c r="R817" s="11">
        <f t="shared" si="160"/>
        <v>-1745.9625272297019</v>
      </c>
      <c r="S817" s="11">
        <f t="shared" ref="S817:S880" si="171">IF(P817&lt;0,P817*-1,)</f>
        <v>0</v>
      </c>
      <c r="T817" s="11">
        <f t="shared" ref="T817:T880" si="172">IF(S817&gt;0,T816+((S817+S818)/2*(C818-C817)),0)</f>
        <v>0</v>
      </c>
    </row>
    <row r="818" spans="2:20" x14ac:dyDescent="0.2">
      <c r="B818" s="18" t="s">
        <v>11</v>
      </c>
      <c r="C818" s="18">
        <v>808</v>
      </c>
      <c r="D818" s="18">
        <v>219</v>
      </c>
      <c r="E818" s="19">
        <v>52.5</v>
      </c>
      <c r="F818" s="19">
        <f t="shared" si="170"/>
        <v>14.583333333333332</v>
      </c>
      <c r="G818" s="15">
        <f t="shared" si="168"/>
        <v>-0.23611111111111149</v>
      </c>
      <c r="H818" s="15">
        <f t="shared" si="169"/>
        <v>-0.85000000000000142</v>
      </c>
      <c r="I818" s="11">
        <f>IF(G818&lt;0,(G818-'Coast Down Run'!H813)*-1,)</f>
        <v>0.23611111111111149</v>
      </c>
      <c r="K818" s="11">
        <f t="shared" si="163"/>
        <v>-564.06944444444537</v>
      </c>
      <c r="L818" s="11">
        <f t="shared" si="162"/>
        <v>280.94639999999998</v>
      </c>
      <c r="M818" s="11">
        <f t="shared" si="164"/>
        <v>227.0086400724858</v>
      </c>
      <c r="N818" s="11">
        <f t="shared" si="165"/>
        <v>-56.11440437195958</v>
      </c>
      <c r="O818" s="11">
        <f t="shared" si="166"/>
        <v>-818.3350637577438</v>
      </c>
      <c r="P818" s="11">
        <f t="shared" si="167"/>
        <v>-0.81833506375774379</v>
      </c>
      <c r="Q818" s="11">
        <f t="shared" si="161"/>
        <v>4182.3407129002308</v>
      </c>
      <c r="R818" s="11">
        <f t="shared" si="160"/>
        <v>-1746.7808622934597</v>
      </c>
      <c r="S818" s="11">
        <f t="shared" si="171"/>
        <v>0.81833506375774379</v>
      </c>
      <c r="T818" s="11">
        <f t="shared" si="172"/>
        <v>3.4826036336673223</v>
      </c>
    </row>
    <row r="819" spans="2:20" x14ac:dyDescent="0.2">
      <c r="B819" s="18" t="s">
        <v>11</v>
      </c>
      <c r="C819" s="18">
        <v>809</v>
      </c>
      <c r="D819" s="18">
        <v>220</v>
      </c>
      <c r="E819" s="19">
        <v>51.3</v>
      </c>
      <c r="F819" s="19">
        <f t="shared" si="170"/>
        <v>14.249999999999998</v>
      </c>
      <c r="G819" s="15">
        <f t="shared" si="168"/>
        <v>-0.38888888888888851</v>
      </c>
      <c r="H819" s="15">
        <f t="shared" si="169"/>
        <v>-1.3999999999999986</v>
      </c>
      <c r="I819" s="11">
        <f>IF(G819&lt;0,(G819-'Coast Down Run'!H814)*-1,)</f>
        <v>0.38888888888888851</v>
      </c>
      <c r="K819" s="11">
        <f t="shared" si="163"/>
        <v>-929.05555555555463</v>
      </c>
      <c r="L819" s="11">
        <f t="shared" si="162"/>
        <v>280.94639999999998</v>
      </c>
      <c r="M819" s="11">
        <f t="shared" si="164"/>
        <v>216.7497026729651</v>
      </c>
      <c r="N819" s="11">
        <f t="shared" si="165"/>
        <v>-431.35945288258961</v>
      </c>
      <c r="O819" s="11">
        <f t="shared" si="166"/>
        <v>-6146.8722035769015</v>
      </c>
      <c r="P819" s="11">
        <f t="shared" si="167"/>
        <v>-6.1468722035769012</v>
      </c>
      <c r="Q819" s="11">
        <f t="shared" si="161"/>
        <v>4182.3407129002308</v>
      </c>
      <c r="R819" s="11">
        <f t="shared" si="160"/>
        <v>-1752.9277344970367</v>
      </c>
      <c r="S819" s="11">
        <f t="shared" si="171"/>
        <v>6.1468722035769012</v>
      </c>
      <c r="T819" s="11">
        <f t="shared" si="172"/>
        <v>12.144909437273338</v>
      </c>
    </row>
    <row r="820" spans="2:20" x14ac:dyDescent="0.2">
      <c r="B820" s="18" t="s">
        <v>11</v>
      </c>
      <c r="C820" s="18">
        <v>810</v>
      </c>
      <c r="D820" s="18">
        <v>221</v>
      </c>
      <c r="E820" s="19">
        <v>49.7</v>
      </c>
      <c r="F820" s="19">
        <f t="shared" si="170"/>
        <v>13.805555555555555</v>
      </c>
      <c r="G820" s="15">
        <f t="shared" si="168"/>
        <v>-0.54166666666666641</v>
      </c>
      <c r="H820" s="15">
        <f t="shared" si="169"/>
        <v>-1.9499999999999993</v>
      </c>
      <c r="I820" s="11">
        <f>IF(G820&lt;0,(G820-'Coast Down Run'!H815)*-1,)</f>
        <v>0.54166666666666641</v>
      </c>
      <c r="K820" s="11">
        <f t="shared" si="163"/>
        <v>-1294.0416666666661</v>
      </c>
      <c r="L820" s="11">
        <f t="shared" si="162"/>
        <v>280.94639999999998</v>
      </c>
      <c r="M820" s="11">
        <f t="shared" si="164"/>
        <v>203.44009859651575</v>
      </c>
      <c r="N820" s="11">
        <f t="shared" si="165"/>
        <v>-809.65516807015024</v>
      </c>
      <c r="O820" s="11">
        <f t="shared" si="166"/>
        <v>-11177.739403635129</v>
      </c>
      <c r="P820" s="11">
        <f t="shared" si="167"/>
        <v>-11.17773940363513</v>
      </c>
      <c r="Q820" s="11">
        <f t="shared" si="161"/>
        <v>4182.3407129002308</v>
      </c>
      <c r="R820" s="11">
        <f t="shared" si="160"/>
        <v>-1764.1054739006718</v>
      </c>
      <c r="S820" s="11">
        <f t="shared" si="171"/>
        <v>11.17773940363513</v>
      </c>
      <c r="T820" s="11">
        <f t="shared" si="172"/>
        <v>27.772313146608013</v>
      </c>
    </row>
    <row r="821" spans="2:20" x14ac:dyDescent="0.2">
      <c r="B821" s="18" t="s">
        <v>11</v>
      </c>
      <c r="C821" s="18">
        <v>811</v>
      </c>
      <c r="D821" s="18">
        <v>222</v>
      </c>
      <c r="E821" s="19">
        <v>47.4</v>
      </c>
      <c r="F821" s="19">
        <f t="shared" si="170"/>
        <v>13.166666666666666</v>
      </c>
      <c r="G821" s="15">
        <f t="shared" si="168"/>
        <v>-0.83333333333333326</v>
      </c>
      <c r="H821" s="15">
        <f t="shared" si="169"/>
        <v>-3</v>
      </c>
      <c r="I821" s="11">
        <f>IF(G821&lt;0,(G821-'Coast Down Run'!H816)*-1,)</f>
        <v>0.83333333333333326</v>
      </c>
      <c r="K821" s="11">
        <f t="shared" si="163"/>
        <v>-1990.8333333333333</v>
      </c>
      <c r="L821" s="11">
        <f t="shared" si="162"/>
        <v>280.94639999999998</v>
      </c>
      <c r="M821" s="11">
        <f t="shared" si="164"/>
        <v>185.04632459655627</v>
      </c>
      <c r="N821" s="11">
        <f t="shared" si="165"/>
        <v>-1524.8406087367769</v>
      </c>
      <c r="O821" s="11">
        <f t="shared" si="166"/>
        <v>-20077.068015034227</v>
      </c>
      <c r="P821" s="11">
        <f t="shared" si="167"/>
        <v>-20.077068015034225</v>
      </c>
      <c r="Q821" s="11">
        <f t="shared" si="161"/>
        <v>4182.3407129002308</v>
      </c>
      <c r="R821" s="11">
        <f t="shared" si="160"/>
        <v>-1784.182541915706</v>
      </c>
      <c r="S821" s="11">
        <f t="shared" si="171"/>
        <v>20.077068015034225</v>
      </c>
      <c r="T821" s="11">
        <f t="shared" si="172"/>
        <v>50.657867923096745</v>
      </c>
    </row>
    <row r="822" spans="2:20" x14ac:dyDescent="0.2">
      <c r="B822" s="18" t="s">
        <v>11</v>
      </c>
      <c r="C822" s="18">
        <v>812</v>
      </c>
      <c r="D822" s="18">
        <v>223</v>
      </c>
      <c r="E822" s="19">
        <v>43.7</v>
      </c>
      <c r="F822" s="19">
        <f t="shared" si="170"/>
        <v>12.138888888888889</v>
      </c>
      <c r="G822" s="15">
        <f t="shared" si="168"/>
        <v>-1.0694444444444438</v>
      </c>
      <c r="H822" s="15">
        <f t="shared" si="169"/>
        <v>-3.8499999999999979</v>
      </c>
      <c r="I822" s="11">
        <f>IF(G822&lt;0,(G822-'Coast Down Run'!H817)*-1,)</f>
        <v>1.0694444444444438</v>
      </c>
      <c r="K822" s="11">
        <f t="shared" si="163"/>
        <v>-2554.902777777776</v>
      </c>
      <c r="L822" s="11">
        <f t="shared" si="162"/>
        <v>280.94639999999998</v>
      </c>
      <c r="M822" s="11">
        <f t="shared" si="164"/>
        <v>157.28476366803645</v>
      </c>
      <c r="N822" s="11">
        <f t="shared" si="165"/>
        <v>-2116.6716141097399</v>
      </c>
      <c r="O822" s="11">
        <f t="shared" si="166"/>
        <v>-25694.041537943234</v>
      </c>
      <c r="P822" s="11">
        <f t="shared" si="167"/>
        <v>-25.694041537943235</v>
      </c>
      <c r="Q822" s="11">
        <f t="shared" si="161"/>
        <v>4182.3407129002308</v>
      </c>
      <c r="R822" s="11">
        <f t="shared" si="160"/>
        <v>-1809.8765834536493</v>
      </c>
      <c r="S822" s="11">
        <f t="shared" si="171"/>
        <v>25.694041537943235</v>
      </c>
      <c r="T822" s="11">
        <f t="shared" si="172"/>
        <v>76.242248595002906</v>
      </c>
    </row>
    <row r="823" spans="2:20" x14ac:dyDescent="0.2">
      <c r="B823" s="18" t="s">
        <v>11</v>
      </c>
      <c r="C823" s="18">
        <v>813</v>
      </c>
      <c r="D823" s="18">
        <v>224</v>
      </c>
      <c r="E823" s="19">
        <v>39.700000000000003</v>
      </c>
      <c r="F823" s="19">
        <f t="shared" si="170"/>
        <v>11.027777777777779</v>
      </c>
      <c r="G823" s="15">
        <f t="shared" si="168"/>
        <v>-1.1388888888888893</v>
      </c>
      <c r="H823" s="15">
        <f t="shared" si="169"/>
        <v>-4.1000000000000014</v>
      </c>
      <c r="I823" s="11">
        <f>IF(G823&lt;0,(G823-'Coast Down Run'!H818)*-1,)</f>
        <v>1.1388888888888893</v>
      </c>
      <c r="K823" s="11">
        <f t="shared" si="163"/>
        <v>-2720.8055555555566</v>
      </c>
      <c r="L823" s="11">
        <f t="shared" si="162"/>
        <v>280.94639999999998</v>
      </c>
      <c r="M823" s="11">
        <f t="shared" si="164"/>
        <v>129.80899683695029</v>
      </c>
      <c r="N823" s="11">
        <f t="shared" si="165"/>
        <v>-2310.0501587186063</v>
      </c>
      <c r="O823" s="11">
        <f t="shared" si="166"/>
        <v>-25474.719805869077</v>
      </c>
      <c r="P823" s="11">
        <f t="shared" si="167"/>
        <v>-25.474719805869078</v>
      </c>
      <c r="Q823" s="11">
        <f t="shared" si="161"/>
        <v>4182.3407129002308</v>
      </c>
      <c r="R823" s="11">
        <f t="shared" si="160"/>
        <v>-1835.3513032595183</v>
      </c>
      <c r="S823" s="11">
        <f t="shared" si="171"/>
        <v>25.474719805869078</v>
      </c>
      <c r="T823" s="11">
        <f t="shared" si="172"/>
        <v>101.15209211227996</v>
      </c>
    </row>
    <row r="824" spans="2:20" x14ac:dyDescent="0.2">
      <c r="B824" s="18" t="s">
        <v>11</v>
      </c>
      <c r="C824" s="18">
        <v>814</v>
      </c>
      <c r="D824" s="18">
        <v>225</v>
      </c>
      <c r="E824" s="19">
        <v>35.5</v>
      </c>
      <c r="F824" s="19">
        <f t="shared" si="170"/>
        <v>9.8611111111111107</v>
      </c>
      <c r="G824" s="15">
        <f t="shared" si="168"/>
        <v>-1.1944444444444446</v>
      </c>
      <c r="H824" s="15">
        <f t="shared" si="169"/>
        <v>-4.3000000000000007</v>
      </c>
      <c r="I824" s="11">
        <f>IF(G824&lt;0,(G824-'Coast Down Run'!H819)*-1,)</f>
        <v>1.1944444444444446</v>
      </c>
      <c r="K824" s="11">
        <f t="shared" si="163"/>
        <v>-2853.5277777777783</v>
      </c>
      <c r="L824" s="11">
        <f t="shared" si="162"/>
        <v>280.94639999999998</v>
      </c>
      <c r="M824" s="11">
        <f t="shared" si="164"/>
        <v>103.7959686716917</v>
      </c>
      <c r="N824" s="11">
        <f t="shared" si="165"/>
        <v>-2468.7854091060867</v>
      </c>
      <c r="O824" s="11">
        <f t="shared" si="166"/>
        <v>-24344.967228685022</v>
      </c>
      <c r="P824" s="11">
        <f t="shared" si="167"/>
        <v>-24.344967228685022</v>
      </c>
      <c r="Q824" s="11">
        <f t="shared" si="161"/>
        <v>4182.3407129002308</v>
      </c>
      <c r="R824" s="11">
        <f t="shared" si="160"/>
        <v>-1859.6962704882033</v>
      </c>
      <c r="S824" s="11">
        <f t="shared" si="171"/>
        <v>24.344967228685022</v>
      </c>
      <c r="T824" s="11">
        <f t="shared" si="172"/>
        <v>124.95253714832182</v>
      </c>
    </row>
    <row r="825" spans="2:20" x14ac:dyDescent="0.2">
      <c r="B825" s="18" t="s">
        <v>11</v>
      </c>
      <c r="C825" s="18">
        <v>815</v>
      </c>
      <c r="D825" s="18">
        <v>226</v>
      </c>
      <c r="E825" s="19">
        <v>31.1</v>
      </c>
      <c r="F825" s="19">
        <f t="shared" si="170"/>
        <v>8.6388888888888893</v>
      </c>
      <c r="G825" s="15">
        <f t="shared" si="168"/>
        <v>-1.2777777777777777</v>
      </c>
      <c r="H825" s="15">
        <f t="shared" si="169"/>
        <v>-4.5999999999999996</v>
      </c>
      <c r="I825" s="11">
        <f>IF(G825&lt;0,(G825-'Coast Down Run'!H820)*-1,)</f>
        <v>1.2777777777777777</v>
      </c>
      <c r="K825" s="11">
        <f t="shared" si="163"/>
        <v>-3052.6111111111109</v>
      </c>
      <c r="L825" s="11">
        <f t="shared" si="162"/>
        <v>280.94639999999998</v>
      </c>
      <c r="M825" s="11">
        <f t="shared" si="164"/>
        <v>79.660780685536167</v>
      </c>
      <c r="N825" s="11">
        <f t="shared" si="165"/>
        <v>-2692.0039304255747</v>
      </c>
      <c r="O825" s="11">
        <f t="shared" si="166"/>
        <v>-23255.922843398715</v>
      </c>
      <c r="P825" s="11">
        <f t="shared" si="167"/>
        <v>-23.255922843398714</v>
      </c>
      <c r="Q825" s="11">
        <f t="shared" si="161"/>
        <v>4182.3407129002308</v>
      </c>
      <c r="R825" s="11">
        <f t="shared" si="160"/>
        <v>-1882.9521933316021</v>
      </c>
      <c r="S825" s="11">
        <f t="shared" si="171"/>
        <v>23.255922843398714</v>
      </c>
      <c r="T825" s="11">
        <f t="shared" si="172"/>
        <v>146.49668032731921</v>
      </c>
    </row>
    <row r="826" spans="2:20" x14ac:dyDescent="0.2">
      <c r="B826" s="18" t="s">
        <v>11</v>
      </c>
      <c r="C826" s="18">
        <v>816</v>
      </c>
      <c r="D826" s="18">
        <v>227</v>
      </c>
      <c r="E826" s="19">
        <v>26.3</v>
      </c>
      <c r="F826" s="19">
        <f t="shared" si="170"/>
        <v>7.3055555555555554</v>
      </c>
      <c r="G826" s="15">
        <f t="shared" si="168"/>
        <v>-1.2777777777777781</v>
      </c>
      <c r="H826" s="15">
        <f t="shared" si="169"/>
        <v>-4.6000000000000014</v>
      </c>
      <c r="I826" s="11">
        <f>IF(G826&lt;0,(G826-'Coast Down Run'!H821)*-1,)</f>
        <v>1.2777777777777781</v>
      </c>
      <c r="K826" s="11">
        <f t="shared" si="163"/>
        <v>-3052.6111111111118</v>
      </c>
      <c r="L826" s="11">
        <f t="shared" si="162"/>
        <v>280.94639999999998</v>
      </c>
      <c r="M826" s="11">
        <f t="shared" si="164"/>
        <v>56.968564626480806</v>
      </c>
      <c r="N826" s="11">
        <f t="shared" si="165"/>
        <v>-2714.6961464846313</v>
      </c>
      <c r="O826" s="11">
        <f t="shared" si="166"/>
        <v>-19832.363514596054</v>
      </c>
      <c r="P826" s="11">
        <f t="shared" si="167"/>
        <v>-19.832363514596054</v>
      </c>
      <c r="Q826" s="11">
        <f t="shared" si="161"/>
        <v>4182.3407129002308</v>
      </c>
      <c r="R826" s="11">
        <f t="shared" si="160"/>
        <v>-1902.784556846198</v>
      </c>
      <c r="S826" s="11">
        <f t="shared" si="171"/>
        <v>19.832363514596054</v>
      </c>
      <c r="T826" s="11">
        <f t="shared" si="172"/>
        <v>163.81487457987942</v>
      </c>
    </row>
    <row r="827" spans="2:20" x14ac:dyDescent="0.2">
      <c r="B827" s="18" t="s">
        <v>11</v>
      </c>
      <c r="C827" s="18">
        <v>817</v>
      </c>
      <c r="D827" s="18">
        <v>228</v>
      </c>
      <c r="E827" s="19">
        <v>21.9</v>
      </c>
      <c r="F827" s="19">
        <f t="shared" si="170"/>
        <v>6.083333333333333</v>
      </c>
      <c r="G827" s="15">
        <f t="shared" si="168"/>
        <v>-1.1527777777777779</v>
      </c>
      <c r="H827" s="15">
        <f t="shared" si="169"/>
        <v>-4.1500000000000004</v>
      </c>
      <c r="I827" s="11">
        <f>IF(G827&lt;0,(G827-'Coast Down Run'!H822)*-1,)</f>
        <v>1.1527777777777779</v>
      </c>
      <c r="K827" s="11">
        <f t="shared" si="163"/>
        <v>-2753.9861111111113</v>
      </c>
      <c r="L827" s="11">
        <f t="shared" si="162"/>
        <v>280.94639999999998</v>
      </c>
      <c r="M827" s="11">
        <f t="shared" si="164"/>
        <v>39.501356504368225</v>
      </c>
      <c r="N827" s="11">
        <f t="shared" si="165"/>
        <v>-2433.5383546067433</v>
      </c>
      <c r="O827" s="11">
        <f t="shared" si="166"/>
        <v>-14804.024990524355</v>
      </c>
      <c r="P827" s="11">
        <f t="shared" si="167"/>
        <v>-14.804024990524354</v>
      </c>
      <c r="Q827" s="11">
        <f t="shared" si="161"/>
        <v>4182.3407129002308</v>
      </c>
      <c r="R827" s="11">
        <f t="shared" si="160"/>
        <v>-1917.5885818367224</v>
      </c>
      <c r="S827" s="11">
        <f t="shared" si="171"/>
        <v>14.804024990524354</v>
      </c>
      <c r="T827" s="11">
        <f t="shared" si="172"/>
        <v>174.51242638749218</v>
      </c>
    </row>
    <row r="828" spans="2:20" x14ac:dyDescent="0.2">
      <c r="B828" s="20" t="s">
        <v>11</v>
      </c>
      <c r="C828" s="18">
        <v>818</v>
      </c>
      <c r="D828" s="18">
        <v>229</v>
      </c>
      <c r="E828" s="19">
        <v>18</v>
      </c>
      <c r="F828" s="19">
        <f t="shared" si="170"/>
        <v>5</v>
      </c>
      <c r="G828" s="15">
        <f t="shared" si="168"/>
        <v>-0.68055555555555536</v>
      </c>
      <c r="H828" s="15">
        <f t="shared" si="169"/>
        <v>-2.4499999999999993</v>
      </c>
      <c r="I828" s="11">
        <f>IF(G828&lt;0,(G828-'Coast Down Run'!H823)*-1,)</f>
        <v>0.68055555555555536</v>
      </c>
      <c r="K828" s="11">
        <f t="shared" si="163"/>
        <v>-1625.8472222222217</v>
      </c>
      <c r="L828" s="11">
        <f t="shared" si="162"/>
        <v>280.94639999999998</v>
      </c>
      <c r="M828" s="11">
        <f t="shared" si="164"/>
        <v>26.685097281990171</v>
      </c>
      <c r="N828" s="11">
        <f t="shared" si="165"/>
        <v>-1318.2157249402314</v>
      </c>
      <c r="O828" s="11">
        <f t="shared" si="166"/>
        <v>-6591.0786247011574</v>
      </c>
      <c r="P828" s="11">
        <f t="shared" si="167"/>
        <v>-6.591078624701157</v>
      </c>
      <c r="Q828" s="11">
        <f t="shared" si="161"/>
        <v>4182.3407129002308</v>
      </c>
      <c r="R828" s="11">
        <f t="shared" ref="R828:R891" si="173">IF(P828&lt;0,R827+P828,R827)</f>
        <v>-1924.1796604614235</v>
      </c>
      <c r="S828" s="11">
        <f t="shared" si="171"/>
        <v>6.591078624701157</v>
      </c>
      <c r="T828" s="11">
        <f t="shared" si="172"/>
        <v>177.80796569984275</v>
      </c>
    </row>
    <row r="829" spans="2:20" x14ac:dyDescent="0.2">
      <c r="B829" s="18" t="s">
        <v>11</v>
      </c>
      <c r="C829" s="18">
        <v>819</v>
      </c>
      <c r="D829" s="18">
        <v>230</v>
      </c>
      <c r="E829" s="19">
        <v>17</v>
      </c>
      <c r="F829" s="19">
        <f t="shared" si="170"/>
        <v>4.7222222222222223</v>
      </c>
      <c r="G829" s="15">
        <f t="shared" si="168"/>
        <v>0</v>
      </c>
      <c r="H829" s="15">
        <f t="shared" si="169"/>
        <v>0</v>
      </c>
      <c r="I829" s="11">
        <f>IF(G829&lt;0,(G829-'Coast Down Run'!H824)*-1,)</f>
        <v>0</v>
      </c>
      <c r="K829" s="11">
        <f t="shared" si="163"/>
        <v>0</v>
      </c>
      <c r="L829" s="11">
        <f t="shared" si="162"/>
        <v>280.94639999999998</v>
      </c>
      <c r="M829" s="11">
        <f t="shared" si="164"/>
        <v>23.802447884244319</v>
      </c>
      <c r="N829" s="11">
        <f t="shared" si="165"/>
        <v>304.7488478842443</v>
      </c>
      <c r="O829" s="11">
        <f t="shared" si="166"/>
        <v>1439.0917816755982</v>
      </c>
      <c r="P829" s="11">
        <f t="shared" si="167"/>
        <v>1.4390917816755981</v>
      </c>
      <c r="Q829" s="11">
        <f t="shared" si="161"/>
        <v>4183.7798046819062</v>
      </c>
      <c r="R829" s="11">
        <f t="shared" si="173"/>
        <v>-1924.1796604614235</v>
      </c>
      <c r="S829" s="11">
        <f t="shared" si="171"/>
        <v>0</v>
      </c>
      <c r="T829" s="11">
        <f t="shared" si="172"/>
        <v>0</v>
      </c>
    </row>
    <row r="830" spans="2:20" x14ac:dyDescent="0.2">
      <c r="B830" s="18" t="s">
        <v>11</v>
      </c>
      <c r="C830" s="18">
        <v>820</v>
      </c>
      <c r="D830" s="18">
        <v>231</v>
      </c>
      <c r="E830" s="19">
        <v>18</v>
      </c>
      <c r="F830" s="19">
        <f t="shared" si="170"/>
        <v>5</v>
      </c>
      <c r="G830" s="15">
        <f t="shared" si="168"/>
        <v>0.61111111111111094</v>
      </c>
      <c r="H830" s="15">
        <f t="shared" si="169"/>
        <v>2.1999999999999993</v>
      </c>
      <c r="I830" s="11">
        <f>IF(G830&lt;0,(G830-'Coast Down Run'!H825)*-1,)</f>
        <v>0</v>
      </c>
      <c r="K830" s="11">
        <f t="shared" si="163"/>
        <v>1459.9444444444441</v>
      </c>
      <c r="L830" s="11">
        <f t="shared" si="162"/>
        <v>280.94639999999998</v>
      </c>
      <c r="M830" s="11">
        <f t="shared" si="164"/>
        <v>26.685097281990171</v>
      </c>
      <c r="N830" s="11">
        <f t="shared" si="165"/>
        <v>1767.5759417264344</v>
      </c>
      <c r="O830" s="11">
        <f t="shared" si="166"/>
        <v>8837.879708632172</v>
      </c>
      <c r="P830" s="11">
        <f t="shared" si="167"/>
        <v>8.8378797086321725</v>
      </c>
      <c r="Q830" s="11">
        <f t="shared" ref="Q830:Q893" si="174">IF(P830&gt;0,Q829+P830,Q829)</f>
        <v>4192.6176843905387</v>
      </c>
      <c r="R830" s="11">
        <f t="shared" si="173"/>
        <v>-1924.1796604614235</v>
      </c>
      <c r="S830" s="11">
        <f t="shared" si="171"/>
        <v>0</v>
      </c>
      <c r="T830" s="11">
        <f t="shared" si="172"/>
        <v>0</v>
      </c>
    </row>
    <row r="831" spans="2:20" x14ac:dyDescent="0.2">
      <c r="B831" s="18" t="s">
        <v>11</v>
      </c>
      <c r="C831" s="18">
        <v>821</v>
      </c>
      <c r="D831" s="18">
        <v>232</v>
      </c>
      <c r="E831" s="19">
        <v>21.4</v>
      </c>
      <c r="F831" s="19">
        <f t="shared" si="170"/>
        <v>5.9444444444444438</v>
      </c>
      <c r="G831" s="15">
        <f t="shared" si="168"/>
        <v>0.94444444444444453</v>
      </c>
      <c r="H831" s="15">
        <f t="shared" si="169"/>
        <v>3.4000000000000004</v>
      </c>
      <c r="I831" s="11">
        <f>IF(G831&lt;0,(G831-'Coast Down Run'!H826)*-1,)</f>
        <v>0</v>
      </c>
      <c r="K831" s="11">
        <f t="shared" si="163"/>
        <v>2256.2777777777778</v>
      </c>
      <c r="L831" s="11">
        <f t="shared" si="162"/>
        <v>280.94639999999998</v>
      </c>
      <c r="M831" s="11">
        <f t="shared" si="164"/>
        <v>37.718231948334001</v>
      </c>
      <c r="N831" s="11">
        <f t="shared" si="165"/>
        <v>2574.9424097261117</v>
      </c>
      <c r="O831" s="11">
        <f t="shared" si="166"/>
        <v>15306.602102260773</v>
      </c>
      <c r="P831" s="11">
        <f t="shared" si="167"/>
        <v>15.306602102260772</v>
      </c>
      <c r="Q831" s="11">
        <f t="shared" si="174"/>
        <v>4207.9242864927992</v>
      </c>
      <c r="R831" s="11">
        <f t="shared" si="173"/>
        <v>-1924.1796604614235</v>
      </c>
      <c r="S831" s="11">
        <f t="shared" si="171"/>
        <v>0</v>
      </c>
      <c r="T831" s="11">
        <f t="shared" si="172"/>
        <v>0</v>
      </c>
    </row>
    <row r="832" spans="2:20" x14ac:dyDescent="0.2">
      <c r="B832" s="18" t="s">
        <v>11</v>
      </c>
      <c r="C832" s="18">
        <v>822</v>
      </c>
      <c r="D832" s="18">
        <v>233</v>
      </c>
      <c r="E832" s="19">
        <v>24.8</v>
      </c>
      <c r="F832" s="19">
        <f t="shared" si="170"/>
        <v>6.8888888888888893</v>
      </c>
      <c r="G832" s="15">
        <f t="shared" si="168"/>
        <v>0.90277777777777779</v>
      </c>
      <c r="H832" s="15">
        <f t="shared" si="169"/>
        <v>3.25</v>
      </c>
      <c r="I832" s="11">
        <f>IF(G832&lt;0,(G832-'Coast Down Run'!H827)*-1,)</f>
        <v>0</v>
      </c>
      <c r="K832" s="11">
        <f t="shared" si="163"/>
        <v>2156.7361111111113</v>
      </c>
      <c r="L832" s="11">
        <f t="shared" si="162"/>
        <v>280.94639999999998</v>
      </c>
      <c r="M832" s="11">
        <f t="shared" si="164"/>
        <v>50.655562445417402</v>
      </c>
      <c r="N832" s="11">
        <f t="shared" si="165"/>
        <v>2488.3380735565283</v>
      </c>
      <c r="O832" s="11">
        <f t="shared" si="166"/>
        <v>17141.884506722752</v>
      </c>
      <c r="P832" s="11">
        <f t="shared" si="167"/>
        <v>17.141884506722754</v>
      </c>
      <c r="Q832" s="11">
        <f t="shared" si="174"/>
        <v>4225.066170999522</v>
      </c>
      <c r="R832" s="11">
        <f t="shared" si="173"/>
        <v>-1924.1796604614235</v>
      </c>
      <c r="S832" s="11">
        <f t="shared" si="171"/>
        <v>0</v>
      </c>
      <c r="T832" s="11">
        <f t="shared" si="172"/>
        <v>0</v>
      </c>
    </row>
    <row r="833" spans="2:20" x14ac:dyDescent="0.2">
      <c r="B833" s="18" t="s">
        <v>11</v>
      </c>
      <c r="C833" s="18">
        <v>823</v>
      </c>
      <c r="D833" s="18">
        <v>234</v>
      </c>
      <c r="E833" s="19">
        <v>27.9</v>
      </c>
      <c r="F833" s="19">
        <f t="shared" si="170"/>
        <v>7.7499999999999991</v>
      </c>
      <c r="G833" s="15">
        <f t="shared" si="168"/>
        <v>0.83333333333333326</v>
      </c>
      <c r="H833" s="15">
        <f t="shared" si="169"/>
        <v>3</v>
      </c>
      <c r="I833" s="11">
        <f>IF(G833&lt;0,(G833-'Coast Down Run'!H828)*-1,)</f>
        <v>0</v>
      </c>
      <c r="K833" s="11">
        <f t="shared" si="163"/>
        <v>1990.8333333333333</v>
      </c>
      <c r="L833" s="11">
        <f t="shared" si="162"/>
        <v>280.94639999999998</v>
      </c>
      <c r="M833" s="11">
        <f t="shared" si="164"/>
        <v>64.110946219981372</v>
      </c>
      <c r="N833" s="11">
        <f t="shared" si="165"/>
        <v>2335.8906795533148</v>
      </c>
      <c r="O833" s="11">
        <f t="shared" si="166"/>
        <v>18103.152766538187</v>
      </c>
      <c r="P833" s="11">
        <f t="shared" si="167"/>
        <v>18.103152766538187</v>
      </c>
      <c r="Q833" s="11">
        <f t="shared" si="174"/>
        <v>4243.1693237660602</v>
      </c>
      <c r="R833" s="11">
        <f t="shared" si="173"/>
        <v>-1924.1796604614235</v>
      </c>
      <c r="S833" s="11">
        <f t="shared" si="171"/>
        <v>0</v>
      </c>
      <c r="T833" s="11">
        <f t="shared" si="172"/>
        <v>0</v>
      </c>
    </row>
    <row r="834" spans="2:20" x14ac:dyDescent="0.2">
      <c r="B834" s="18" t="s">
        <v>11</v>
      </c>
      <c r="C834" s="18">
        <v>824</v>
      </c>
      <c r="D834" s="18">
        <v>235</v>
      </c>
      <c r="E834" s="19">
        <v>30.8</v>
      </c>
      <c r="F834" s="19">
        <f t="shared" si="170"/>
        <v>8.5555555555555554</v>
      </c>
      <c r="G834" s="15">
        <f t="shared" si="168"/>
        <v>0.70833333333333348</v>
      </c>
      <c r="H834" s="15">
        <f t="shared" si="169"/>
        <v>2.5500000000000007</v>
      </c>
      <c r="I834" s="11">
        <f>IF(G834&lt;0,(G834-'Coast Down Run'!H829)*-1,)</f>
        <v>0</v>
      </c>
      <c r="K834" s="11">
        <f t="shared" si="163"/>
        <v>1692.2083333333337</v>
      </c>
      <c r="L834" s="11">
        <f t="shared" si="162"/>
        <v>280.94639999999998</v>
      </c>
      <c r="M834" s="11">
        <f t="shared" si="164"/>
        <v>78.131329276503578</v>
      </c>
      <c r="N834" s="11">
        <f t="shared" si="165"/>
        <v>2051.2860626098372</v>
      </c>
      <c r="O834" s="11">
        <f t="shared" si="166"/>
        <v>17549.891868995273</v>
      </c>
      <c r="P834" s="11">
        <f t="shared" si="167"/>
        <v>17.549891868995275</v>
      </c>
      <c r="Q834" s="11">
        <f t="shared" si="174"/>
        <v>4260.7192156350557</v>
      </c>
      <c r="R834" s="11">
        <f t="shared" si="173"/>
        <v>-1924.1796604614235</v>
      </c>
      <c r="S834" s="11">
        <f t="shared" si="171"/>
        <v>0</v>
      </c>
      <c r="T834" s="11">
        <f t="shared" si="172"/>
        <v>0</v>
      </c>
    </row>
    <row r="835" spans="2:20" x14ac:dyDescent="0.2">
      <c r="B835" s="18" t="s">
        <v>11</v>
      </c>
      <c r="C835" s="18">
        <v>825</v>
      </c>
      <c r="D835" s="18">
        <v>236</v>
      </c>
      <c r="E835" s="19">
        <v>33</v>
      </c>
      <c r="F835" s="19">
        <f t="shared" si="170"/>
        <v>9.1666666666666661</v>
      </c>
      <c r="G835" s="15">
        <f t="shared" si="168"/>
        <v>0.59722222222222232</v>
      </c>
      <c r="H835" s="15">
        <f t="shared" si="169"/>
        <v>2.1500000000000004</v>
      </c>
      <c r="I835" s="11">
        <f>IF(G835&lt;0,(G835-'Coast Down Run'!H830)*-1,)</f>
        <v>0</v>
      </c>
      <c r="K835" s="11">
        <f t="shared" si="163"/>
        <v>1426.7638888888891</v>
      </c>
      <c r="L835" s="11">
        <f t="shared" si="162"/>
        <v>280.94639999999998</v>
      </c>
      <c r="M835" s="11">
        <f t="shared" si="164"/>
        <v>89.691576975578073</v>
      </c>
      <c r="N835" s="11">
        <f t="shared" si="165"/>
        <v>1797.4018658644673</v>
      </c>
      <c r="O835" s="11">
        <f t="shared" si="166"/>
        <v>16476.183770424283</v>
      </c>
      <c r="P835" s="11">
        <f t="shared" si="167"/>
        <v>16.476183770424282</v>
      </c>
      <c r="Q835" s="11">
        <f t="shared" si="174"/>
        <v>4277.1953994054802</v>
      </c>
      <c r="R835" s="11">
        <f t="shared" si="173"/>
        <v>-1924.1796604614235</v>
      </c>
      <c r="S835" s="11">
        <f t="shared" si="171"/>
        <v>0</v>
      </c>
      <c r="T835" s="11">
        <f t="shared" si="172"/>
        <v>0</v>
      </c>
    </row>
    <row r="836" spans="2:20" x14ac:dyDescent="0.2">
      <c r="B836" s="18" t="s">
        <v>11</v>
      </c>
      <c r="C836" s="18">
        <v>826</v>
      </c>
      <c r="D836" s="18">
        <v>237</v>
      </c>
      <c r="E836" s="19">
        <v>35.1</v>
      </c>
      <c r="F836" s="19">
        <f t="shared" si="170"/>
        <v>9.75</v>
      </c>
      <c r="G836" s="15">
        <f t="shared" si="168"/>
        <v>0.56944444444444464</v>
      </c>
      <c r="H836" s="15">
        <f t="shared" si="169"/>
        <v>2.0500000000000007</v>
      </c>
      <c r="I836" s="11">
        <f>IF(G836&lt;0,(G836-'Coast Down Run'!H831)*-1,)</f>
        <v>0</v>
      </c>
      <c r="K836" s="11">
        <f t="shared" si="163"/>
        <v>1360.4027777777783</v>
      </c>
      <c r="L836" s="11">
        <f t="shared" si="162"/>
        <v>280.94639999999998</v>
      </c>
      <c r="M836" s="11">
        <f t="shared" si="164"/>
        <v>101.47008241476763</v>
      </c>
      <c r="N836" s="11">
        <f t="shared" si="165"/>
        <v>1742.8192601925459</v>
      </c>
      <c r="O836" s="11">
        <f t="shared" si="166"/>
        <v>16992.487786877322</v>
      </c>
      <c r="P836" s="11">
        <f t="shared" si="167"/>
        <v>16.992487786877323</v>
      </c>
      <c r="Q836" s="11">
        <f t="shared" si="174"/>
        <v>4294.1878871923573</v>
      </c>
      <c r="R836" s="11">
        <f t="shared" si="173"/>
        <v>-1924.1796604614235</v>
      </c>
      <c r="S836" s="11">
        <f t="shared" si="171"/>
        <v>0</v>
      </c>
      <c r="T836" s="11">
        <f t="shared" si="172"/>
        <v>0</v>
      </c>
    </row>
    <row r="837" spans="2:20" x14ac:dyDescent="0.2">
      <c r="B837" s="18" t="s">
        <v>11</v>
      </c>
      <c r="C837" s="18">
        <v>827</v>
      </c>
      <c r="D837" s="18">
        <v>238</v>
      </c>
      <c r="E837" s="19">
        <v>37.1</v>
      </c>
      <c r="F837" s="19">
        <f t="shared" si="170"/>
        <v>10.305555555555555</v>
      </c>
      <c r="G837" s="15">
        <f t="shared" si="168"/>
        <v>0.52777777777777735</v>
      </c>
      <c r="H837" s="15">
        <f t="shared" si="169"/>
        <v>1.8999999999999986</v>
      </c>
      <c r="I837" s="11">
        <f>IF(G837&lt;0,(G837-'Coast Down Run'!H832)*-1,)</f>
        <v>0</v>
      </c>
      <c r="K837" s="11">
        <f t="shared" si="163"/>
        <v>1260.8611111111102</v>
      </c>
      <c r="L837" s="11">
        <f t="shared" si="162"/>
        <v>280.94639999999998</v>
      </c>
      <c r="M837" s="11">
        <f t="shared" si="164"/>
        <v>113.36307021575337</v>
      </c>
      <c r="N837" s="11">
        <f t="shared" si="165"/>
        <v>1655.1705813268636</v>
      </c>
      <c r="O837" s="11">
        <f t="shared" si="166"/>
        <v>17057.452379785176</v>
      </c>
      <c r="P837" s="11">
        <f t="shared" si="167"/>
        <v>17.057452379785175</v>
      </c>
      <c r="Q837" s="11">
        <f t="shared" si="174"/>
        <v>4311.2453395721423</v>
      </c>
      <c r="R837" s="11">
        <f t="shared" si="173"/>
        <v>-1924.1796604614235</v>
      </c>
      <c r="S837" s="11">
        <f t="shared" si="171"/>
        <v>0</v>
      </c>
      <c r="T837" s="11">
        <f t="shared" si="172"/>
        <v>0</v>
      </c>
    </row>
    <row r="838" spans="2:20" x14ac:dyDescent="0.2">
      <c r="B838" s="18" t="s">
        <v>11</v>
      </c>
      <c r="C838" s="18">
        <v>828</v>
      </c>
      <c r="D838" s="18">
        <v>239</v>
      </c>
      <c r="E838" s="19">
        <v>38.9</v>
      </c>
      <c r="F838" s="19">
        <f t="shared" si="170"/>
        <v>10.805555555555555</v>
      </c>
      <c r="G838" s="15">
        <f t="shared" si="168"/>
        <v>0.59722222222222177</v>
      </c>
      <c r="H838" s="15">
        <f t="shared" si="169"/>
        <v>2.1499999999999986</v>
      </c>
      <c r="I838" s="11">
        <f>IF(G838&lt;0,(G838-'Coast Down Run'!H833)*-1,)</f>
        <v>0</v>
      </c>
      <c r="K838" s="11">
        <f t="shared" si="163"/>
        <v>1426.7638888888878</v>
      </c>
      <c r="L838" s="11">
        <f t="shared" si="162"/>
        <v>280.94639999999998</v>
      </c>
      <c r="M838" s="11">
        <f t="shared" si="164"/>
        <v>124.63011129037145</v>
      </c>
      <c r="N838" s="11">
        <f t="shared" si="165"/>
        <v>1832.3404001792592</v>
      </c>
      <c r="O838" s="11">
        <f t="shared" si="166"/>
        <v>19799.455990825885</v>
      </c>
      <c r="P838" s="11">
        <f t="shared" si="167"/>
        <v>19.799455990825884</v>
      </c>
      <c r="Q838" s="11">
        <f t="shared" si="174"/>
        <v>4331.0447955629679</v>
      </c>
      <c r="R838" s="11">
        <f t="shared" si="173"/>
        <v>-1924.1796604614235</v>
      </c>
      <c r="S838" s="11">
        <f t="shared" si="171"/>
        <v>0</v>
      </c>
      <c r="T838" s="11">
        <f t="shared" si="172"/>
        <v>0</v>
      </c>
    </row>
    <row r="839" spans="2:20" x14ac:dyDescent="0.2">
      <c r="B839" s="18" t="s">
        <v>11</v>
      </c>
      <c r="C839" s="18">
        <v>829</v>
      </c>
      <c r="D839" s="18">
        <v>240</v>
      </c>
      <c r="E839" s="19">
        <v>41.4</v>
      </c>
      <c r="F839" s="19">
        <f t="shared" si="170"/>
        <v>11.5</v>
      </c>
      <c r="G839" s="15">
        <f t="shared" si="168"/>
        <v>0.70833333333333348</v>
      </c>
      <c r="H839" s="15">
        <f t="shared" si="169"/>
        <v>2.5500000000000007</v>
      </c>
      <c r="I839" s="11">
        <f>IF(G839&lt;0,(G839-'Coast Down Run'!H834)*-1,)</f>
        <v>0</v>
      </c>
      <c r="K839" s="11">
        <f t="shared" si="163"/>
        <v>1692.2083333333337</v>
      </c>
      <c r="L839" s="11">
        <f t="shared" si="162"/>
        <v>280.94639999999998</v>
      </c>
      <c r="M839" s="11">
        <f t="shared" si="164"/>
        <v>141.16416462172802</v>
      </c>
      <c r="N839" s="11">
        <f t="shared" si="165"/>
        <v>2114.3188979550619</v>
      </c>
      <c r="O839" s="11">
        <f t="shared" si="166"/>
        <v>24314.66732648321</v>
      </c>
      <c r="P839" s="11">
        <f t="shared" si="167"/>
        <v>24.31466732648321</v>
      </c>
      <c r="Q839" s="11">
        <f t="shared" si="174"/>
        <v>4355.3594628894507</v>
      </c>
      <c r="R839" s="11">
        <f t="shared" si="173"/>
        <v>-1924.1796604614235</v>
      </c>
      <c r="S839" s="11">
        <f t="shared" si="171"/>
        <v>0</v>
      </c>
      <c r="T839" s="11">
        <f t="shared" si="172"/>
        <v>0</v>
      </c>
    </row>
    <row r="840" spans="2:20" x14ac:dyDescent="0.2">
      <c r="B840" s="18" t="s">
        <v>11</v>
      </c>
      <c r="C840" s="18">
        <v>830</v>
      </c>
      <c r="D840" s="18">
        <v>241</v>
      </c>
      <c r="E840" s="19">
        <v>44</v>
      </c>
      <c r="F840" s="19">
        <f t="shared" si="170"/>
        <v>12.222222222222221</v>
      </c>
      <c r="G840" s="15">
        <f t="shared" si="168"/>
        <v>0.68055555555555536</v>
      </c>
      <c r="H840" s="15">
        <f t="shared" si="169"/>
        <v>2.4499999999999993</v>
      </c>
      <c r="I840" s="11">
        <f>IF(G840&lt;0,(G840-'Coast Down Run'!H835)*-1,)</f>
        <v>0</v>
      </c>
      <c r="K840" s="11">
        <f t="shared" si="163"/>
        <v>1625.8472222222217</v>
      </c>
      <c r="L840" s="11">
        <f t="shared" si="162"/>
        <v>280.94639999999998</v>
      </c>
      <c r="M840" s="11">
        <f t="shared" si="164"/>
        <v>159.45169240102769</v>
      </c>
      <c r="N840" s="11">
        <f t="shared" si="165"/>
        <v>2066.2453146232492</v>
      </c>
      <c r="O840" s="11">
        <f t="shared" si="166"/>
        <v>25254.109400950823</v>
      </c>
      <c r="P840" s="11">
        <f t="shared" si="167"/>
        <v>25.254109400950824</v>
      </c>
      <c r="Q840" s="11">
        <f t="shared" si="174"/>
        <v>4380.6135722904019</v>
      </c>
      <c r="R840" s="11">
        <f t="shared" si="173"/>
        <v>-1924.1796604614235</v>
      </c>
      <c r="S840" s="11">
        <f t="shared" si="171"/>
        <v>0</v>
      </c>
      <c r="T840" s="11">
        <f t="shared" si="172"/>
        <v>0</v>
      </c>
    </row>
    <row r="841" spans="2:20" x14ac:dyDescent="0.2">
      <c r="B841" s="18" t="s">
        <v>11</v>
      </c>
      <c r="C841" s="18">
        <v>831</v>
      </c>
      <c r="D841" s="18">
        <v>242</v>
      </c>
      <c r="E841" s="19">
        <v>46.3</v>
      </c>
      <c r="F841" s="19">
        <f t="shared" si="170"/>
        <v>12.861111111111111</v>
      </c>
      <c r="G841" s="15">
        <f t="shared" si="168"/>
        <v>0.51388888888888928</v>
      </c>
      <c r="H841" s="15">
        <f t="shared" si="169"/>
        <v>1.8500000000000014</v>
      </c>
      <c r="I841" s="11">
        <f>IF(G841&lt;0,(G841-'Coast Down Run'!H836)*-1,)</f>
        <v>0</v>
      </c>
      <c r="K841" s="11">
        <f t="shared" si="163"/>
        <v>1227.6805555555566</v>
      </c>
      <c r="L841" s="11">
        <f t="shared" si="162"/>
        <v>280.94639999999998</v>
      </c>
      <c r="M841" s="11">
        <f t="shared" si="164"/>
        <v>176.55733392725156</v>
      </c>
      <c r="N841" s="11">
        <f t="shared" si="165"/>
        <v>1685.1842894828083</v>
      </c>
      <c r="O841" s="11">
        <f t="shared" si="166"/>
        <v>21673.342389737227</v>
      </c>
      <c r="P841" s="11">
        <f t="shared" si="167"/>
        <v>21.673342389737225</v>
      </c>
      <c r="Q841" s="11">
        <f t="shared" si="174"/>
        <v>4402.2869146801395</v>
      </c>
      <c r="R841" s="11">
        <f t="shared" si="173"/>
        <v>-1924.1796604614235</v>
      </c>
      <c r="S841" s="11">
        <f t="shared" si="171"/>
        <v>0</v>
      </c>
      <c r="T841" s="11">
        <f t="shared" si="172"/>
        <v>0</v>
      </c>
    </row>
    <row r="842" spans="2:20" x14ac:dyDescent="0.2">
      <c r="B842" s="18" t="s">
        <v>11</v>
      </c>
      <c r="C842" s="18">
        <v>832</v>
      </c>
      <c r="D842" s="18">
        <v>243</v>
      </c>
      <c r="E842" s="19">
        <v>47.7</v>
      </c>
      <c r="F842" s="19">
        <f t="shared" si="170"/>
        <v>13.25</v>
      </c>
      <c r="G842" s="15">
        <f t="shared" si="168"/>
        <v>0.26388888888888967</v>
      </c>
      <c r="H842" s="15">
        <f t="shared" si="169"/>
        <v>0.95000000000000284</v>
      </c>
      <c r="I842" s="11">
        <f>IF(G842&lt;0,(G842-'Coast Down Run'!H837)*-1,)</f>
        <v>0</v>
      </c>
      <c r="K842" s="11">
        <f t="shared" si="163"/>
        <v>630.43055555555748</v>
      </c>
      <c r="L842" s="11">
        <f t="shared" ref="L842:L905" si="175">$B$5*$K$5*$D$5</f>
        <v>280.94639999999998</v>
      </c>
      <c r="M842" s="11">
        <f t="shared" si="164"/>
        <v>187.39609566277599</v>
      </c>
      <c r="N842" s="11">
        <f t="shared" si="165"/>
        <v>1098.7730512183334</v>
      </c>
      <c r="O842" s="11">
        <f t="shared" si="166"/>
        <v>14558.742928642918</v>
      </c>
      <c r="P842" s="11">
        <f t="shared" si="167"/>
        <v>14.558742928642918</v>
      </c>
      <c r="Q842" s="11">
        <f t="shared" si="174"/>
        <v>4416.8456576087829</v>
      </c>
      <c r="R842" s="11">
        <f t="shared" si="173"/>
        <v>-1924.1796604614235</v>
      </c>
      <c r="S842" s="11">
        <f t="shared" si="171"/>
        <v>0</v>
      </c>
      <c r="T842" s="11">
        <f t="shared" si="172"/>
        <v>0</v>
      </c>
    </row>
    <row r="843" spans="2:20" x14ac:dyDescent="0.2">
      <c r="B843" s="18" t="s">
        <v>11</v>
      </c>
      <c r="C843" s="18">
        <v>833</v>
      </c>
      <c r="D843" s="18">
        <v>244</v>
      </c>
      <c r="E843" s="19">
        <v>48.2</v>
      </c>
      <c r="F843" s="19">
        <f t="shared" si="170"/>
        <v>13.388888888888889</v>
      </c>
      <c r="G843" s="15">
        <f t="shared" si="168"/>
        <v>0.1388888888888889</v>
      </c>
      <c r="H843" s="15">
        <f t="shared" si="169"/>
        <v>0.5</v>
      </c>
      <c r="I843" s="11">
        <f>IF(G843&lt;0,(G843-'Coast Down Run'!H838)*-1,)</f>
        <v>0</v>
      </c>
      <c r="K843" s="11">
        <f t="shared" ref="K843:K906" si="176">$B$5*G843</f>
        <v>331.80555555555554</v>
      </c>
      <c r="L843" s="11">
        <f t="shared" si="175"/>
        <v>280.94639999999998</v>
      </c>
      <c r="M843" s="11">
        <f t="shared" ref="M843:M906" si="177">($C$5*$E$5*$L$5*(F843^2))/2</f>
        <v>191.34532533768783</v>
      </c>
      <c r="N843" s="11">
        <f t="shared" ref="N843:N906" si="178">SUM(K843:M843)</f>
        <v>804.09728089324335</v>
      </c>
      <c r="O843" s="11">
        <f t="shared" ref="O843:O906" si="179">N843*F843</f>
        <v>10765.969149737313</v>
      </c>
      <c r="P843" s="11">
        <f t="shared" ref="P843:P906" si="180">O843/1000</f>
        <v>10.765969149737312</v>
      </c>
      <c r="Q843" s="11">
        <f t="shared" si="174"/>
        <v>4427.6116267585203</v>
      </c>
      <c r="R843" s="11">
        <f t="shared" si="173"/>
        <v>-1924.1796604614235</v>
      </c>
      <c r="S843" s="11">
        <f t="shared" si="171"/>
        <v>0</v>
      </c>
      <c r="T843" s="11">
        <f t="shared" si="172"/>
        <v>0</v>
      </c>
    </row>
    <row r="844" spans="2:20" x14ac:dyDescent="0.2">
      <c r="B844" s="18" t="s">
        <v>11</v>
      </c>
      <c r="C844" s="18">
        <v>834</v>
      </c>
      <c r="D844" s="18">
        <v>245</v>
      </c>
      <c r="E844" s="19">
        <v>48.7</v>
      </c>
      <c r="F844" s="19">
        <f t="shared" si="170"/>
        <v>13.527777777777779</v>
      </c>
      <c r="G844" s="15">
        <f t="shared" ref="G844:G907" si="181">($E845-$E843)/2/3.6</f>
        <v>0.15277777777777699</v>
      </c>
      <c r="H844" s="15">
        <f t="shared" ref="H844:H907" si="182">($E845-$E843)/2</f>
        <v>0.54999999999999716</v>
      </c>
      <c r="I844" s="11">
        <f>IF(G844&lt;0,(G844-'Coast Down Run'!H839)*-1,)</f>
        <v>0</v>
      </c>
      <c r="K844" s="11">
        <f t="shared" si="176"/>
        <v>364.98611111110921</v>
      </c>
      <c r="L844" s="11">
        <f t="shared" si="175"/>
        <v>280.94639999999998</v>
      </c>
      <c r="M844" s="11">
        <f t="shared" si="177"/>
        <v>195.33573571828171</v>
      </c>
      <c r="N844" s="11">
        <f t="shared" si="178"/>
        <v>841.26824682939093</v>
      </c>
      <c r="O844" s="11">
        <f t="shared" si="179"/>
        <v>11380.489894608705</v>
      </c>
      <c r="P844" s="11">
        <f t="shared" si="180"/>
        <v>11.380489894608704</v>
      </c>
      <c r="Q844" s="11">
        <f t="shared" si="174"/>
        <v>4438.9921166531294</v>
      </c>
      <c r="R844" s="11">
        <f t="shared" si="173"/>
        <v>-1924.1796604614235</v>
      </c>
      <c r="S844" s="11">
        <f t="shared" si="171"/>
        <v>0</v>
      </c>
      <c r="T844" s="11">
        <f t="shared" si="172"/>
        <v>0</v>
      </c>
    </row>
    <row r="845" spans="2:20" x14ac:dyDescent="0.2">
      <c r="B845" s="18" t="s">
        <v>11</v>
      </c>
      <c r="C845" s="18">
        <v>835</v>
      </c>
      <c r="D845" s="18">
        <v>246</v>
      </c>
      <c r="E845" s="19">
        <v>49.3</v>
      </c>
      <c r="F845" s="19">
        <f t="shared" si="170"/>
        <v>13.694444444444443</v>
      </c>
      <c r="G845" s="15">
        <f t="shared" si="181"/>
        <v>0.15277777777777699</v>
      </c>
      <c r="H845" s="15">
        <f t="shared" si="182"/>
        <v>0.54999999999999716</v>
      </c>
      <c r="I845" s="11">
        <f>IF(G845&lt;0,(G845-'Coast Down Run'!H840)*-1,)</f>
        <v>0</v>
      </c>
      <c r="K845" s="11">
        <f t="shared" si="176"/>
        <v>364.98611111110921</v>
      </c>
      <c r="L845" s="11">
        <f t="shared" si="175"/>
        <v>280.94639999999998</v>
      </c>
      <c r="M845" s="11">
        <f t="shared" si="177"/>
        <v>200.17858670649468</v>
      </c>
      <c r="N845" s="11">
        <f t="shared" si="178"/>
        <v>846.11109781760388</v>
      </c>
      <c r="O845" s="11">
        <f t="shared" si="179"/>
        <v>11587.021422891074</v>
      </c>
      <c r="P845" s="11">
        <f t="shared" si="180"/>
        <v>11.587021422891073</v>
      </c>
      <c r="Q845" s="11">
        <f t="shared" si="174"/>
        <v>4450.5791380760202</v>
      </c>
      <c r="R845" s="11">
        <f t="shared" si="173"/>
        <v>-1924.1796604614235</v>
      </c>
      <c r="S845" s="11">
        <f t="shared" si="171"/>
        <v>0</v>
      </c>
      <c r="T845" s="11">
        <f t="shared" si="172"/>
        <v>0</v>
      </c>
    </row>
    <row r="846" spans="2:20" x14ac:dyDescent="0.2">
      <c r="B846" s="18" t="s">
        <v>11</v>
      </c>
      <c r="C846" s="18">
        <v>836</v>
      </c>
      <c r="D846" s="18">
        <v>247</v>
      </c>
      <c r="E846" s="19">
        <v>49.8</v>
      </c>
      <c r="F846" s="19">
        <f t="shared" si="170"/>
        <v>13.833333333333332</v>
      </c>
      <c r="G846" s="15">
        <f t="shared" si="181"/>
        <v>0.12500000000000078</v>
      </c>
      <c r="H846" s="15">
        <f t="shared" si="182"/>
        <v>0.45000000000000284</v>
      </c>
      <c r="I846" s="11">
        <f>IF(G846&lt;0,(G846-'Coast Down Run'!H841)*-1,)</f>
        <v>0</v>
      </c>
      <c r="K846" s="11">
        <f t="shared" si="176"/>
        <v>298.62500000000188</v>
      </c>
      <c r="L846" s="11">
        <f t="shared" si="175"/>
        <v>280.94639999999998</v>
      </c>
      <c r="M846" s="11">
        <f t="shared" si="177"/>
        <v>204.25959463958918</v>
      </c>
      <c r="N846" s="11">
        <f t="shared" si="178"/>
        <v>783.83099463959104</v>
      </c>
      <c r="O846" s="11">
        <f t="shared" si="179"/>
        <v>10842.995425847676</v>
      </c>
      <c r="P846" s="11">
        <f t="shared" si="180"/>
        <v>10.842995425847676</v>
      </c>
      <c r="Q846" s="11">
        <f t="shared" si="174"/>
        <v>4461.4221335018683</v>
      </c>
      <c r="R846" s="11">
        <f t="shared" si="173"/>
        <v>-1924.1796604614235</v>
      </c>
      <c r="S846" s="11">
        <f t="shared" si="171"/>
        <v>0</v>
      </c>
      <c r="T846" s="11">
        <f t="shared" si="172"/>
        <v>0</v>
      </c>
    </row>
    <row r="847" spans="2:20" x14ac:dyDescent="0.2">
      <c r="B847" s="18" t="s">
        <v>11</v>
      </c>
      <c r="C847" s="18">
        <v>837</v>
      </c>
      <c r="D847" s="18">
        <v>248</v>
      </c>
      <c r="E847" s="19">
        <v>50.2</v>
      </c>
      <c r="F847" s="19">
        <f t="shared" si="170"/>
        <v>13.944444444444445</v>
      </c>
      <c r="G847" s="15">
        <f t="shared" si="181"/>
        <v>0.15277777777777798</v>
      </c>
      <c r="H847" s="15">
        <f t="shared" si="182"/>
        <v>0.55000000000000071</v>
      </c>
      <c r="I847" s="11">
        <f>IF(G847&lt;0,(G847-'Coast Down Run'!H842)*-1,)</f>
        <v>0</v>
      </c>
      <c r="K847" s="11">
        <f t="shared" si="176"/>
        <v>364.9861111111116</v>
      </c>
      <c r="L847" s="11">
        <f t="shared" si="175"/>
        <v>280.94639999999998</v>
      </c>
      <c r="M847" s="11">
        <f t="shared" si="177"/>
        <v>207.55405109415591</v>
      </c>
      <c r="N847" s="11">
        <f t="shared" si="178"/>
        <v>853.48656220526755</v>
      </c>
      <c r="O847" s="11">
        <f t="shared" si="179"/>
        <v>11901.395950751232</v>
      </c>
      <c r="P847" s="11">
        <f t="shared" si="180"/>
        <v>11.901395950751231</v>
      </c>
      <c r="Q847" s="11">
        <f t="shared" si="174"/>
        <v>4473.3235294526194</v>
      </c>
      <c r="R847" s="11">
        <f t="shared" si="173"/>
        <v>-1924.1796604614235</v>
      </c>
      <c r="S847" s="11">
        <f t="shared" si="171"/>
        <v>0</v>
      </c>
      <c r="T847" s="11">
        <f t="shared" si="172"/>
        <v>0</v>
      </c>
    </row>
    <row r="848" spans="2:20" x14ac:dyDescent="0.2">
      <c r="B848" s="18" t="s">
        <v>11</v>
      </c>
      <c r="C848" s="18">
        <v>838</v>
      </c>
      <c r="D848" s="18">
        <v>249</v>
      </c>
      <c r="E848" s="19">
        <v>50.9</v>
      </c>
      <c r="F848" s="19">
        <f t="shared" si="170"/>
        <v>14.138888888888888</v>
      </c>
      <c r="G848" s="15">
        <f t="shared" si="181"/>
        <v>0.22222222222222143</v>
      </c>
      <c r="H848" s="15">
        <f t="shared" si="182"/>
        <v>0.79999999999999716</v>
      </c>
      <c r="I848" s="11">
        <f>IF(G848&lt;0,(G848-'Coast Down Run'!H843)*-1,)</f>
        <v>0</v>
      </c>
      <c r="K848" s="11">
        <f t="shared" si="176"/>
        <v>530.88888888888698</v>
      </c>
      <c r="L848" s="11">
        <f t="shared" si="175"/>
        <v>280.94639999999998</v>
      </c>
      <c r="M848" s="11">
        <f t="shared" si="177"/>
        <v>213.38276817639797</v>
      </c>
      <c r="N848" s="11">
        <f t="shared" si="178"/>
        <v>1025.2180570652849</v>
      </c>
      <c r="O848" s="11">
        <f t="shared" si="179"/>
        <v>14495.444195728611</v>
      </c>
      <c r="P848" s="11">
        <f t="shared" si="180"/>
        <v>14.495444195728611</v>
      </c>
      <c r="Q848" s="11">
        <f t="shared" si="174"/>
        <v>4487.8189736483482</v>
      </c>
      <c r="R848" s="11">
        <f t="shared" si="173"/>
        <v>-1924.1796604614235</v>
      </c>
      <c r="S848" s="11">
        <f t="shared" si="171"/>
        <v>0</v>
      </c>
      <c r="T848" s="11">
        <f t="shared" si="172"/>
        <v>0</v>
      </c>
    </row>
    <row r="849" spans="2:20" x14ac:dyDescent="0.2">
      <c r="B849" s="18" t="s">
        <v>11</v>
      </c>
      <c r="C849" s="18">
        <v>839</v>
      </c>
      <c r="D849" s="18">
        <v>250</v>
      </c>
      <c r="E849" s="19">
        <v>51.8</v>
      </c>
      <c r="F849" s="19">
        <f t="shared" si="170"/>
        <v>14.388888888888888</v>
      </c>
      <c r="G849" s="15">
        <f t="shared" si="181"/>
        <v>0.2222222222222224</v>
      </c>
      <c r="H849" s="15">
        <f t="shared" si="182"/>
        <v>0.80000000000000071</v>
      </c>
      <c r="I849" s="11">
        <f>IF(G849&lt;0,(G849-'Coast Down Run'!H844)*-1,)</f>
        <v>0</v>
      </c>
      <c r="K849" s="11">
        <f t="shared" si="176"/>
        <v>530.88888888888937</v>
      </c>
      <c r="L849" s="11">
        <f t="shared" si="175"/>
        <v>280.94639999999998</v>
      </c>
      <c r="M849" s="11">
        <f t="shared" si="177"/>
        <v>220.99543342878795</v>
      </c>
      <c r="N849" s="11">
        <f t="shared" si="178"/>
        <v>1032.8307223176773</v>
      </c>
      <c r="O849" s="11">
        <f t="shared" si="179"/>
        <v>14861.286504459911</v>
      </c>
      <c r="P849" s="11">
        <f t="shared" si="180"/>
        <v>14.861286504459912</v>
      </c>
      <c r="Q849" s="11">
        <f t="shared" si="174"/>
        <v>4502.6802601528079</v>
      </c>
      <c r="R849" s="11">
        <f t="shared" si="173"/>
        <v>-1924.1796604614235</v>
      </c>
      <c r="S849" s="11">
        <f t="shared" si="171"/>
        <v>0</v>
      </c>
      <c r="T849" s="11">
        <f t="shared" si="172"/>
        <v>0</v>
      </c>
    </row>
    <row r="850" spans="2:20" x14ac:dyDescent="0.2">
      <c r="B850" s="18" t="s">
        <v>11</v>
      </c>
      <c r="C850" s="18">
        <v>840</v>
      </c>
      <c r="D850" s="18">
        <v>251</v>
      </c>
      <c r="E850" s="19">
        <v>52.5</v>
      </c>
      <c r="F850" s="19">
        <f t="shared" si="170"/>
        <v>14.583333333333332</v>
      </c>
      <c r="G850" s="15">
        <f t="shared" si="181"/>
        <v>0.20833333333333331</v>
      </c>
      <c r="H850" s="15">
        <f t="shared" si="182"/>
        <v>0.75</v>
      </c>
      <c r="I850" s="11">
        <f>IF(G850&lt;0,(G850-'Coast Down Run'!H845)*-1,)</f>
        <v>0</v>
      </c>
      <c r="K850" s="11">
        <f t="shared" si="176"/>
        <v>497.70833333333331</v>
      </c>
      <c r="L850" s="11">
        <f t="shared" si="175"/>
        <v>280.94639999999998</v>
      </c>
      <c r="M850" s="11">
        <f t="shared" si="177"/>
        <v>227.0086400724858</v>
      </c>
      <c r="N850" s="11">
        <f t="shared" si="178"/>
        <v>1005.6633734058191</v>
      </c>
      <c r="O850" s="11">
        <f t="shared" si="179"/>
        <v>14665.924195501528</v>
      </c>
      <c r="P850" s="11">
        <f t="shared" si="180"/>
        <v>14.665924195501528</v>
      </c>
      <c r="Q850" s="11">
        <f t="shared" si="174"/>
        <v>4517.3461843483092</v>
      </c>
      <c r="R850" s="11">
        <f t="shared" si="173"/>
        <v>-1924.1796604614235</v>
      </c>
      <c r="S850" s="11">
        <f t="shared" si="171"/>
        <v>0</v>
      </c>
      <c r="T850" s="11">
        <f t="shared" si="172"/>
        <v>0</v>
      </c>
    </row>
    <row r="851" spans="2:20" x14ac:dyDescent="0.2">
      <c r="B851" s="18" t="s">
        <v>11</v>
      </c>
      <c r="C851" s="18">
        <v>841</v>
      </c>
      <c r="D851" s="18">
        <v>252</v>
      </c>
      <c r="E851" s="19">
        <v>53.3</v>
      </c>
      <c r="F851" s="19">
        <f t="shared" si="170"/>
        <v>14.805555555555554</v>
      </c>
      <c r="G851" s="15">
        <f t="shared" si="181"/>
        <v>0.27777777777777779</v>
      </c>
      <c r="H851" s="15">
        <f t="shared" si="182"/>
        <v>1</v>
      </c>
      <c r="I851" s="11">
        <f>IF(G851&lt;0,(G851-'Coast Down Run'!H846)*-1,)</f>
        <v>0</v>
      </c>
      <c r="K851" s="11">
        <f t="shared" si="176"/>
        <v>663.61111111111109</v>
      </c>
      <c r="L851" s="11">
        <f t="shared" si="175"/>
        <v>280.94639999999998</v>
      </c>
      <c r="M851" s="11">
        <f t="shared" si="177"/>
        <v>233.97970993034889</v>
      </c>
      <c r="N851" s="11">
        <f t="shared" si="178"/>
        <v>1178.53722104146</v>
      </c>
      <c r="O851" s="11">
        <f t="shared" si="179"/>
        <v>17448.898300419391</v>
      </c>
      <c r="P851" s="11">
        <f t="shared" si="180"/>
        <v>17.44889830041939</v>
      </c>
      <c r="Q851" s="11">
        <f t="shared" si="174"/>
        <v>4534.7950826487286</v>
      </c>
      <c r="R851" s="11">
        <f t="shared" si="173"/>
        <v>-1924.1796604614235</v>
      </c>
      <c r="S851" s="11">
        <f t="shared" si="171"/>
        <v>0</v>
      </c>
      <c r="T851" s="11">
        <f t="shared" si="172"/>
        <v>0</v>
      </c>
    </row>
    <row r="852" spans="2:20" x14ac:dyDescent="0.2">
      <c r="B852" s="18" t="s">
        <v>11</v>
      </c>
      <c r="C852" s="18">
        <v>842</v>
      </c>
      <c r="D852" s="18">
        <v>253</v>
      </c>
      <c r="E852" s="19">
        <v>54.5</v>
      </c>
      <c r="F852" s="19">
        <f t="shared" si="170"/>
        <v>15.138888888888889</v>
      </c>
      <c r="G852" s="15">
        <f t="shared" si="181"/>
        <v>0.33333333333333409</v>
      </c>
      <c r="H852" s="15">
        <f t="shared" si="182"/>
        <v>1.2000000000000028</v>
      </c>
      <c r="I852" s="11">
        <f>IF(G852&lt;0,(G852-'Coast Down Run'!H847)*-1,)</f>
        <v>0</v>
      </c>
      <c r="K852" s="11">
        <f t="shared" si="176"/>
        <v>796.33333333333519</v>
      </c>
      <c r="L852" s="11">
        <f t="shared" si="175"/>
        <v>280.94639999999998</v>
      </c>
      <c r="M852" s="11">
        <f t="shared" si="177"/>
        <v>244.63398210441764</v>
      </c>
      <c r="N852" s="11">
        <f t="shared" si="178"/>
        <v>1321.9137154377527</v>
      </c>
      <c r="O852" s="11">
        <f t="shared" si="179"/>
        <v>20012.304858710424</v>
      </c>
      <c r="P852" s="11">
        <f t="shared" si="180"/>
        <v>20.012304858710426</v>
      </c>
      <c r="Q852" s="11">
        <f t="shared" si="174"/>
        <v>4554.8073875074388</v>
      </c>
      <c r="R852" s="11">
        <f t="shared" si="173"/>
        <v>-1924.1796604614235</v>
      </c>
      <c r="S852" s="11">
        <f t="shared" si="171"/>
        <v>0</v>
      </c>
      <c r="T852" s="11">
        <f t="shared" si="172"/>
        <v>0</v>
      </c>
    </row>
    <row r="853" spans="2:20" x14ac:dyDescent="0.2">
      <c r="B853" s="18" t="s">
        <v>11</v>
      </c>
      <c r="C853" s="18">
        <v>843</v>
      </c>
      <c r="D853" s="18">
        <v>254</v>
      </c>
      <c r="E853" s="19">
        <v>55.7</v>
      </c>
      <c r="F853" s="19">
        <f t="shared" si="170"/>
        <v>15.472222222222223</v>
      </c>
      <c r="G853" s="15">
        <f t="shared" si="181"/>
        <v>0.27777777777777779</v>
      </c>
      <c r="H853" s="15">
        <f t="shared" si="182"/>
        <v>1</v>
      </c>
      <c r="I853" s="11">
        <f>IF(G853&lt;0,(G853-'Coast Down Run'!H848)*-1,)</f>
        <v>0</v>
      </c>
      <c r="K853" s="11">
        <f t="shared" si="176"/>
        <v>663.61111111111109</v>
      </c>
      <c r="L853" s="11">
        <f t="shared" si="175"/>
        <v>280.94639999999998</v>
      </c>
      <c r="M853" s="11">
        <f t="shared" si="177"/>
        <v>255.52545514321511</v>
      </c>
      <c r="N853" s="11">
        <f t="shared" si="178"/>
        <v>1200.0829662543263</v>
      </c>
      <c r="O853" s="11">
        <f t="shared" si="179"/>
        <v>18567.950338990548</v>
      </c>
      <c r="P853" s="11">
        <f t="shared" si="180"/>
        <v>18.567950338990549</v>
      </c>
      <c r="Q853" s="11">
        <f t="shared" si="174"/>
        <v>4573.3753378464289</v>
      </c>
      <c r="R853" s="11">
        <f t="shared" si="173"/>
        <v>-1924.1796604614235</v>
      </c>
      <c r="S853" s="11">
        <f t="shared" si="171"/>
        <v>0</v>
      </c>
      <c r="T853" s="11">
        <f t="shared" si="172"/>
        <v>0</v>
      </c>
    </row>
    <row r="854" spans="2:20" x14ac:dyDescent="0.2">
      <c r="B854" s="18" t="s">
        <v>11</v>
      </c>
      <c r="C854" s="18">
        <v>844</v>
      </c>
      <c r="D854" s="18">
        <v>255</v>
      </c>
      <c r="E854" s="19">
        <v>56.5</v>
      </c>
      <c r="F854" s="19">
        <f t="shared" si="170"/>
        <v>15.694444444444445</v>
      </c>
      <c r="G854" s="15">
        <f t="shared" si="181"/>
        <v>0.15277777777777699</v>
      </c>
      <c r="H854" s="15">
        <f t="shared" si="182"/>
        <v>0.54999999999999716</v>
      </c>
      <c r="I854" s="11">
        <f>IF(G854&lt;0,(G854-'Coast Down Run'!H849)*-1,)</f>
        <v>0</v>
      </c>
      <c r="K854" s="11">
        <f t="shared" si="176"/>
        <v>364.98611111110921</v>
      </c>
      <c r="L854" s="11">
        <f t="shared" si="175"/>
        <v>280.94639999999998</v>
      </c>
      <c r="M854" s="11">
        <f t="shared" si="177"/>
        <v>262.91821542726274</v>
      </c>
      <c r="N854" s="11">
        <f t="shared" si="178"/>
        <v>908.85072653837187</v>
      </c>
      <c r="O854" s="11">
        <f t="shared" si="179"/>
        <v>14263.907235949448</v>
      </c>
      <c r="P854" s="11">
        <f t="shared" si="180"/>
        <v>14.263907235949448</v>
      </c>
      <c r="Q854" s="11">
        <f t="shared" si="174"/>
        <v>4587.6392450823787</v>
      </c>
      <c r="R854" s="11">
        <f t="shared" si="173"/>
        <v>-1924.1796604614235</v>
      </c>
      <c r="S854" s="11">
        <f t="shared" si="171"/>
        <v>0</v>
      </c>
      <c r="T854" s="11">
        <f t="shared" si="172"/>
        <v>0</v>
      </c>
    </row>
    <row r="855" spans="2:20" x14ac:dyDescent="0.2">
      <c r="B855" s="18" t="s">
        <v>11</v>
      </c>
      <c r="C855" s="18">
        <v>845</v>
      </c>
      <c r="D855" s="18">
        <v>256</v>
      </c>
      <c r="E855" s="19">
        <v>56.8</v>
      </c>
      <c r="F855" s="19">
        <f t="shared" si="170"/>
        <v>15.777777777777777</v>
      </c>
      <c r="G855" s="15">
        <f t="shared" si="181"/>
        <v>6.9444444444444448E-2</v>
      </c>
      <c r="H855" s="15">
        <f t="shared" si="182"/>
        <v>0.25</v>
      </c>
      <c r="I855" s="11">
        <f>IF(G855&lt;0,(G855-'Coast Down Run'!H850)*-1,)</f>
        <v>0</v>
      </c>
      <c r="K855" s="11">
        <f t="shared" si="176"/>
        <v>165.90277777777777</v>
      </c>
      <c r="L855" s="11">
        <f t="shared" si="175"/>
        <v>280.94639999999998</v>
      </c>
      <c r="M855" s="11">
        <f t="shared" si="177"/>
        <v>265.71767979953074</v>
      </c>
      <c r="N855" s="11">
        <f t="shared" si="178"/>
        <v>712.5668575773085</v>
      </c>
      <c r="O855" s="11">
        <f t="shared" si="179"/>
        <v>11242.721530664199</v>
      </c>
      <c r="P855" s="11">
        <f t="shared" si="180"/>
        <v>11.2427215306642</v>
      </c>
      <c r="Q855" s="11">
        <f t="shared" si="174"/>
        <v>4598.881966613043</v>
      </c>
      <c r="R855" s="11">
        <f t="shared" si="173"/>
        <v>-1924.1796604614235</v>
      </c>
      <c r="S855" s="11">
        <f t="shared" si="171"/>
        <v>0</v>
      </c>
      <c r="T855" s="11">
        <f t="shared" si="172"/>
        <v>0</v>
      </c>
    </row>
    <row r="856" spans="2:20" x14ac:dyDescent="0.2">
      <c r="B856" s="18" t="s">
        <v>11</v>
      </c>
      <c r="C856" s="18">
        <v>846</v>
      </c>
      <c r="D856" s="18">
        <v>257</v>
      </c>
      <c r="E856" s="19">
        <v>57</v>
      </c>
      <c r="F856" s="19">
        <f t="shared" si="170"/>
        <v>15.833333333333332</v>
      </c>
      <c r="G856" s="15">
        <f t="shared" si="181"/>
        <v>5.5555555555556344E-2</v>
      </c>
      <c r="H856" s="15">
        <f t="shared" si="182"/>
        <v>0.20000000000000284</v>
      </c>
      <c r="I856" s="11">
        <f>IF(G856&lt;0,(G856-'Coast Down Run'!H851)*-1,)</f>
        <v>0</v>
      </c>
      <c r="K856" s="11">
        <f t="shared" si="176"/>
        <v>132.7222222222241</v>
      </c>
      <c r="L856" s="11">
        <f t="shared" si="175"/>
        <v>280.94639999999998</v>
      </c>
      <c r="M856" s="11">
        <f t="shared" si="177"/>
        <v>267.59222552217921</v>
      </c>
      <c r="N856" s="11">
        <f t="shared" si="178"/>
        <v>681.26084774440324</v>
      </c>
      <c r="O856" s="11">
        <f t="shared" si="179"/>
        <v>10786.630089286384</v>
      </c>
      <c r="P856" s="11">
        <f t="shared" si="180"/>
        <v>10.786630089286383</v>
      </c>
      <c r="Q856" s="11">
        <f t="shared" si="174"/>
        <v>4609.6685967023295</v>
      </c>
      <c r="R856" s="11">
        <f t="shared" si="173"/>
        <v>-1924.1796604614235</v>
      </c>
      <c r="S856" s="11">
        <f t="shared" si="171"/>
        <v>0</v>
      </c>
      <c r="T856" s="11">
        <f t="shared" si="172"/>
        <v>0</v>
      </c>
    </row>
    <row r="857" spans="2:20" x14ac:dyDescent="0.2">
      <c r="B857" s="18" t="s">
        <v>11</v>
      </c>
      <c r="C857" s="18">
        <v>847</v>
      </c>
      <c r="D857" s="18">
        <v>258</v>
      </c>
      <c r="E857" s="19">
        <v>57.2</v>
      </c>
      <c r="F857" s="19">
        <f t="shared" ref="F857:F920" si="183">E857/3.6</f>
        <v>15.888888888888889</v>
      </c>
      <c r="G857" s="15">
        <f t="shared" si="181"/>
        <v>9.7222222222222612E-2</v>
      </c>
      <c r="H857" s="15">
        <f t="shared" si="182"/>
        <v>0.35000000000000142</v>
      </c>
      <c r="I857" s="11">
        <f>IF(G857&lt;0,(G857-'Coast Down Run'!H852)*-1,)</f>
        <v>0</v>
      </c>
      <c r="K857" s="11">
        <f t="shared" si="176"/>
        <v>232.26388888888982</v>
      </c>
      <c r="L857" s="11">
        <f t="shared" si="175"/>
        <v>280.94639999999998</v>
      </c>
      <c r="M857" s="11">
        <f t="shared" si="177"/>
        <v>269.47336015773681</v>
      </c>
      <c r="N857" s="11">
        <f t="shared" si="178"/>
        <v>782.68364904662667</v>
      </c>
      <c r="O857" s="11">
        <f t="shared" si="179"/>
        <v>12435.973534851957</v>
      </c>
      <c r="P857" s="11">
        <f t="shared" si="180"/>
        <v>12.435973534851957</v>
      </c>
      <c r="Q857" s="11">
        <f t="shared" si="174"/>
        <v>4622.1045702371812</v>
      </c>
      <c r="R857" s="11">
        <f t="shared" si="173"/>
        <v>-1924.1796604614235</v>
      </c>
      <c r="S857" s="11">
        <f t="shared" si="171"/>
        <v>0</v>
      </c>
      <c r="T857" s="11">
        <f t="shared" si="172"/>
        <v>0</v>
      </c>
    </row>
    <row r="858" spans="2:20" x14ac:dyDescent="0.2">
      <c r="B858" s="18" t="s">
        <v>11</v>
      </c>
      <c r="C858" s="18">
        <v>848</v>
      </c>
      <c r="D858" s="18">
        <v>259</v>
      </c>
      <c r="E858" s="19">
        <v>57.7</v>
      </c>
      <c r="F858" s="19">
        <f t="shared" si="183"/>
        <v>16.027777777777779</v>
      </c>
      <c r="G858" s="15">
        <f t="shared" si="181"/>
        <v>0.20833333333333331</v>
      </c>
      <c r="H858" s="15">
        <f t="shared" si="182"/>
        <v>0.75</v>
      </c>
      <c r="I858" s="11">
        <f>IF(G858&lt;0,(G858-'Coast Down Run'!H853)*-1,)</f>
        <v>0</v>
      </c>
      <c r="K858" s="11">
        <f t="shared" si="176"/>
        <v>497.70833333333331</v>
      </c>
      <c r="L858" s="11">
        <f t="shared" si="175"/>
        <v>280.94639999999998</v>
      </c>
      <c r="M858" s="11">
        <f t="shared" si="177"/>
        <v>274.20502324060823</v>
      </c>
      <c r="N858" s="11">
        <f t="shared" si="178"/>
        <v>1052.8597565739415</v>
      </c>
      <c r="O858" s="11">
        <f t="shared" si="179"/>
        <v>16875.00220953234</v>
      </c>
      <c r="P858" s="11">
        <f t="shared" si="180"/>
        <v>16.87500220953234</v>
      </c>
      <c r="Q858" s="11">
        <f t="shared" si="174"/>
        <v>4638.9795724467131</v>
      </c>
      <c r="R858" s="11">
        <f t="shared" si="173"/>
        <v>-1924.1796604614235</v>
      </c>
      <c r="S858" s="11">
        <f t="shared" si="171"/>
        <v>0</v>
      </c>
      <c r="T858" s="11">
        <f t="shared" si="172"/>
        <v>0</v>
      </c>
    </row>
    <row r="859" spans="2:20" x14ac:dyDescent="0.2">
      <c r="B859" s="18" t="s">
        <v>11</v>
      </c>
      <c r="C859" s="18">
        <v>849</v>
      </c>
      <c r="D859" s="18">
        <v>260</v>
      </c>
      <c r="E859" s="19">
        <v>58.7</v>
      </c>
      <c r="F859" s="19">
        <f t="shared" si="183"/>
        <v>16.305555555555557</v>
      </c>
      <c r="G859" s="15">
        <f t="shared" si="181"/>
        <v>0.33333333333333315</v>
      </c>
      <c r="H859" s="15">
        <f t="shared" si="182"/>
        <v>1.1999999999999993</v>
      </c>
      <c r="I859" s="11">
        <f>IF(G859&lt;0,(G859-'Coast Down Run'!H854)*-1,)</f>
        <v>0</v>
      </c>
      <c r="K859" s="11">
        <f t="shared" si="176"/>
        <v>796.33333333333292</v>
      </c>
      <c r="L859" s="11">
        <f t="shared" si="175"/>
        <v>280.94639999999998</v>
      </c>
      <c r="M859" s="11">
        <f t="shared" si="177"/>
        <v>283.79189152339734</v>
      </c>
      <c r="N859" s="11">
        <f t="shared" si="178"/>
        <v>1361.0716248567301</v>
      </c>
      <c r="O859" s="11">
        <f t="shared" si="179"/>
        <v>22193.028994191685</v>
      </c>
      <c r="P859" s="11">
        <f t="shared" si="180"/>
        <v>22.193028994191685</v>
      </c>
      <c r="Q859" s="11">
        <f t="shared" si="174"/>
        <v>4661.1726014409051</v>
      </c>
      <c r="R859" s="11">
        <f t="shared" si="173"/>
        <v>-1924.1796604614235</v>
      </c>
      <c r="S859" s="11">
        <f t="shared" si="171"/>
        <v>0</v>
      </c>
      <c r="T859" s="11">
        <f t="shared" si="172"/>
        <v>0</v>
      </c>
    </row>
    <row r="860" spans="2:20" x14ac:dyDescent="0.2">
      <c r="B860" s="18" t="s">
        <v>11</v>
      </c>
      <c r="C860" s="18">
        <v>850</v>
      </c>
      <c r="D860" s="18">
        <v>261</v>
      </c>
      <c r="E860" s="19">
        <v>60.1</v>
      </c>
      <c r="F860" s="19">
        <f t="shared" si="183"/>
        <v>16.694444444444443</v>
      </c>
      <c r="G860" s="15">
        <f t="shared" si="181"/>
        <v>0.33333333333333315</v>
      </c>
      <c r="H860" s="15">
        <f t="shared" si="182"/>
        <v>1.1999999999999993</v>
      </c>
      <c r="I860" s="11">
        <f>IF(G860&lt;0,(G860-'Coast Down Run'!H855)*-1,)</f>
        <v>0</v>
      </c>
      <c r="K860" s="11">
        <f t="shared" si="176"/>
        <v>796.33333333333292</v>
      </c>
      <c r="L860" s="11">
        <f t="shared" si="175"/>
        <v>280.94639999999998</v>
      </c>
      <c r="M860" s="11">
        <f t="shared" si="177"/>
        <v>297.49024146148548</v>
      </c>
      <c r="N860" s="11">
        <f t="shared" si="178"/>
        <v>1374.7699747948184</v>
      </c>
      <c r="O860" s="11">
        <f t="shared" si="179"/>
        <v>22951.020968102381</v>
      </c>
      <c r="P860" s="11">
        <f t="shared" si="180"/>
        <v>22.95102096810238</v>
      </c>
      <c r="Q860" s="11">
        <f t="shared" si="174"/>
        <v>4684.1236224090071</v>
      </c>
      <c r="R860" s="11">
        <f t="shared" si="173"/>
        <v>-1924.1796604614235</v>
      </c>
      <c r="S860" s="11">
        <f t="shared" si="171"/>
        <v>0</v>
      </c>
      <c r="T860" s="11">
        <f t="shared" si="172"/>
        <v>0</v>
      </c>
    </row>
    <row r="861" spans="2:20" x14ac:dyDescent="0.2">
      <c r="B861" s="18" t="s">
        <v>11</v>
      </c>
      <c r="C861" s="18">
        <v>851</v>
      </c>
      <c r="D861" s="18">
        <v>262</v>
      </c>
      <c r="E861" s="19">
        <v>61.1</v>
      </c>
      <c r="F861" s="19">
        <f t="shared" si="183"/>
        <v>16.972222222222221</v>
      </c>
      <c r="G861" s="15">
        <f t="shared" si="181"/>
        <v>0.2222222222222224</v>
      </c>
      <c r="H861" s="15">
        <f t="shared" si="182"/>
        <v>0.80000000000000071</v>
      </c>
      <c r="I861" s="11">
        <f>IF(G861&lt;0,(G861-'Coast Down Run'!H856)*-1,)</f>
        <v>0</v>
      </c>
      <c r="K861" s="11">
        <f t="shared" si="176"/>
        <v>530.88888888888937</v>
      </c>
      <c r="L861" s="11">
        <f t="shared" si="175"/>
        <v>280.94639999999998</v>
      </c>
      <c r="M861" s="11">
        <f t="shared" si="177"/>
        <v>307.47244451882261</v>
      </c>
      <c r="N861" s="11">
        <f t="shared" si="178"/>
        <v>1119.307733407712</v>
      </c>
      <c r="O861" s="11">
        <f t="shared" si="179"/>
        <v>18997.139586447556</v>
      </c>
      <c r="P861" s="11">
        <f t="shared" si="180"/>
        <v>18.997139586447556</v>
      </c>
      <c r="Q861" s="11">
        <f t="shared" si="174"/>
        <v>4703.1207619954548</v>
      </c>
      <c r="R861" s="11">
        <f t="shared" si="173"/>
        <v>-1924.1796604614235</v>
      </c>
      <c r="S861" s="11">
        <f t="shared" si="171"/>
        <v>0</v>
      </c>
      <c r="T861" s="11">
        <f t="shared" si="172"/>
        <v>0</v>
      </c>
    </row>
    <row r="862" spans="2:20" x14ac:dyDescent="0.2">
      <c r="B862" s="18" t="s">
        <v>11</v>
      </c>
      <c r="C862" s="18">
        <v>852</v>
      </c>
      <c r="D862" s="18">
        <v>263</v>
      </c>
      <c r="E862" s="19">
        <v>61.7</v>
      </c>
      <c r="F862" s="19">
        <f t="shared" si="183"/>
        <v>17.138888888888889</v>
      </c>
      <c r="G862" s="15">
        <f t="shared" si="181"/>
        <v>0.16666666666666607</v>
      </c>
      <c r="H862" s="15">
        <f t="shared" si="182"/>
        <v>0.59999999999999787</v>
      </c>
      <c r="I862" s="11">
        <f>IF(G862&lt;0,(G862-'Coast Down Run'!H857)*-1,)</f>
        <v>0</v>
      </c>
      <c r="K862" s="11">
        <f t="shared" si="176"/>
        <v>398.16666666666526</v>
      </c>
      <c r="L862" s="11">
        <f t="shared" si="175"/>
        <v>280.94639999999998</v>
      </c>
      <c r="M862" s="11">
        <f t="shared" si="177"/>
        <v>313.54083330813449</v>
      </c>
      <c r="N862" s="11">
        <f t="shared" si="178"/>
        <v>992.65389997479974</v>
      </c>
      <c r="O862" s="11">
        <f t="shared" si="179"/>
        <v>17012.98489679032</v>
      </c>
      <c r="P862" s="11">
        <f t="shared" si="180"/>
        <v>17.012984896790321</v>
      </c>
      <c r="Q862" s="11">
        <f t="shared" si="174"/>
        <v>4720.1337468922447</v>
      </c>
      <c r="R862" s="11">
        <f t="shared" si="173"/>
        <v>-1924.1796604614235</v>
      </c>
      <c r="S862" s="11">
        <f t="shared" si="171"/>
        <v>0</v>
      </c>
      <c r="T862" s="11">
        <f t="shared" si="172"/>
        <v>0</v>
      </c>
    </row>
    <row r="863" spans="2:20" x14ac:dyDescent="0.2">
      <c r="B863" s="18" t="s">
        <v>11</v>
      </c>
      <c r="C863" s="18">
        <v>853</v>
      </c>
      <c r="D863" s="18">
        <v>264</v>
      </c>
      <c r="E863" s="19">
        <v>62.3</v>
      </c>
      <c r="F863" s="19">
        <f t="shared" si="183"/>
        <v>17.305555555555554</v>
      </c>
      <c r="G863" s="15">
        <f t="shared" si="181"/>
        <v>0.16666666666666607</v>
      </c>
      <c r="H863" s="15">
        <f t="shared" si="182"/>
        <v>0.59999999999999787</v>
      </c>
      <c r="I863" s="11">
        <f>IF(G863&lt;0,(G863-'Coast Down Run'!H858)*-1,)</f>
        <v>0</v>
      </c>
      <c r="K863" s="11">
        <f t="shared" si="176"/>
        <v>398.16666666666526</v>
      </c>
      <c r="L863" s="11">
        <f t="shared" si="175"/>
        <v>280.94639999999998</v>
      </c>
      <c r="M863" s="11">
        <f t="shared" si="177"/>
        <v>319.66852231362844</v>
      </c>
      <c r="N863" s="11">
        <f t="shared" si="178"/>
        <v>998.78158898029369</v>
      </c>
      <c r="O863" s="11">
        <f t="shared" si="179"/>
        <v>17284.470275964526</v>
      </c>
      <c r="P863" s="11">
        <f t="shared" si="180"/>
        <v>17.284470275964527</v>
      </c>
      <c r="Q863" s="11">
        <f t="shared" si="174"/>
        <v>4737.4182171682096</v>
      </c>
      <c r="R863" s="11">
        <f t="shared" si="173"/>
        <v>-1924.1796604614235</v>
      </c>
      <c r="S863" s="11">
        <f t="shared" si="171"/>
        <v>0</v>
      </c>
      <c r="T863" s="11">
        <f t="shared" si="172"/>
        <v>0</v>
      </c>
    </row>
    <row r="864" spans="2:20" x14ac:dyDescent="0.2">
      <c r="B864" s="18" t="s">
        <v>11</v>
      </c>
      <c r="C864" s="18">
        <v>854</v>
      </c>
      <c r="D864" s="18">
        <v>265</v>
      </c>
      <c r="E864" s="19">
        <v>62.9</v>
      </c>
      <c r="F864" s="19">
        <f t="shared" si="183"/>
        <v>17.472222222222221</v>
      </c>
      <c r="G864" s="15">
        <f t="shared" si="181"/>
        <v>0.1388888888888889</v>
      </c>
      <c r="H864" s="15">
        <f t="shared" si="182"/>
        <v>0.5</v>
      </c>
      <c r="I864" s="11">
        <f>IF(G864&lt;0,(G864-'Coast Down Run'!H859)*-1,)</f>
        <v>0</v>
      </c>
      <c r="K864" s="11">
        <f t="shared" si="176"/>
        <v>331.80555555555554</v>
      </c>
      <c r="L864" s="11">
        <f t="shared" si="175"/>
        <v>280.94639999999998</v>
      </c>
      <c r="M864" s="11">
        <f t="shared" si="177"/>
        <v>325.85551153530469</v>
      </c>
      <c r="N864" s="11">
        <f t="shared" si="178"/>
        <v>938.60746709086015</v>
      </c>
      <c r="O864" s="11">
        <f t="shared" si="179"/>
        <v>16399.558244448639</v>
      </c>
      <c r="P864" s="11">
        <f t="shared" si="180"/>
        <v>16.399558244448638</v>
      </c>
      <c r="Q864" s="11">
        <f t="shared" si="174"/>
        <v>4753.8177754126582</v>
      </c>
      <c r="R864" s="11">
        <f t="shared" si="173"/>
        <v>-1924.1796604614235</v>
      </c>
      <c r="S864" s="11">
        <f t="shared" si="171"/>
        <v>0</v>
      </c>
      <c r="T864" s="11">
        <f t="shared" si="172"/>
        <v>0</v>
      </c>
    </row>
    <row r="865" spans="2:20" x14ac:dyDescent="0.2">
      <c r="B865" s="18" t="s">
        <v>11</v>
      </c>
      <c r="C865" s="18">
        <v>855</v>
      </c>
      <c r="D865" s="18">
        <v>266</v>
      </c>
      <c r="E865" s="19">
        <v>63.3</v>
      </c>
      <c r="F865" s="19">
        <f t="shared" si="183"/>
        <v>17.583333333333332</v>
      </c>
      <c r="G865" s="15">
        <f t="shared" si="181"/>
        <v>6.9444444444444448E-2</v>
      </c>
      <c r="H865" s="15">
        <f t="shared" si="182"/>
        <v>0.25</v>
      </c>
      <c r="I865" s="11">
        <f>IF(G865&lt;0,(G865-'Coast Down Run'!H860)*-1,)</f>
        <v>0</v>
      </c>
      <c r="K865" s="11">
        <f t="shared" si="176"/>
        <v>165.90277777777777</v>
      </c>
      <c r="L865" s="11">
        <f t="shared" si="175"/>
        <v>280.94639999999998</v>
      </c>
      <c r="M865" s="11">
        <f t="shared" si="177"/>
        <v>330.01311558096785</v>
      </c>
      <c r="N865" s="11">
        <f t="shared" si="178"/>
        <v>776.86229335874555</v>
      </c>
      <c r="O865" s="11">
        <f t="shared" si="179"/>
        <v>13659.828658224609</v>
      </c>
      <c r="P865" s="11">
        <f t="shared" si="180"/>
        <v>13.65982865822461</v>
      </c>
      <c r="Q865" s="11">
        <f t="shared" si="174"/>
        <v>4767.477604070883</v>
      </c>
      <c r="R865" s="11">
        <f t="shared" si="173"/>
        <v>-1924.1796604614235</v>
      </c>
      <c r="S865" s="11">
        <f t="shared" si="171"/>
        <v>0</v>
      </c>
      <c r="T865" s="11">
        <f t="shared" si="172"/>
        <v>0</v>
      </c>
    </row>
    <row r="866" spans="2:20" x14ac:dyDescent="0.2">
      <c r="B866" s="18" t="s">
        <v>11</v>
      </c>
      <c r="C866" s="18">
        <v>856</v>
      </c>
      <c r="D866" s="18">
        <v>267</v>
      </c>
      <c r="E866" s="19">
        <v>63.4</v>
      </c>
      <c r="F866" s="19">
        <f t="shared" si="183"/>
        <v>17.611111111111111</v>
      </c>
      <c r="G866" s="15">
        <f t="shared" si="181"/>
        <v>2.7777777777778172E-2</v>
      </c>
      <c r="H866" s="15">
        <f t="shared" si="182"/>
        <v>0.10000000000000142</v>
      </c>
      <c r="I866" s="11">
        <f>IF(G866&lt;0,(G866-'Coast Down Run'!H861)*-1,)</f>
        <v>0</v>
      </c>
      <c r="K866" s="11">
        <f t="shared" si="176"/>
        <v>66.361111111112052</v>
      </c>
      <c r="L866" s="11">
        <f t="shared" si="175"/>
        <v>280.94639999999998</v>
      </c>
      <c r="M866" s="11">
        <f t="shared" si="177"/>
        <v>331.05663466295186</v>
      </c>
      <c r="N866" s="11">
        <f t="shared" si="178"/>
        <v>678.3641457740639</v>
      </c>
      <c r="O866" s="11">
        <f t="shared" si="179"/>
        <v>11946.746345021014</v>
      </c>
      <c r="P866" s="11">
        <f t="shared" si="180"/>
        <v>11.946746345021014</v>
      </c>
      <c r="Q866" s="11">
        <f t="shared" si="174"/>
        <v>4779.424350415904</v>
      </c>
      <c r="R866" s="11">
        <f t="shared" si="173"/>
        <v>-1924.1796604614235</v>
      </c>
      <c r="S866" s="11">
        <f t="shared" si="171"/>
        <v>0</v>
      </c>
      <c r="T866" s="11">
        <f t="shared" si="172"/>
        <v>0</v>
      </c>
    </row>
    <row r="867" spans="2:20" x14ac:dyDescent="0.2">
      <c r="B867" s="18" t="s">
        <v>11</v>
      </c>
      <c r="C867" s="18">
        <v>857</v>
      </c>
      <c r="D867" s="18">
        <v>268</v>
      </c>
      <c r="E867" s="19">
        <v>63.5</v>
      </c>
      <c r="F867" s="19">
        <f t="shared" si="183"/>
        <v>17.638888888888889</v>
      </c>
      <c r="G867" s="15">
        <f t="shared" si="181"/>
        <v>0.15277777777777798</v>
      </c>
      <c r="H867" s="15">
        <f t="shared" si="182"/>
        <v>0.55000000000000071</v>
      </c>
      <c r="I867" s="11">
        <f>IF(G867&lt;0,(G867-'Coast Down Run'!H862)*-1,)</f>
        <v>0</v>
      </c>
      <c r="K867" s="11">
        <f t="shared" si="176"/>
        <v>364.9861111111116</v>
      </c>
      <c r="L867" s="11">
        <f t="shared" si="175"/>
        <v>280.94639999999998</v>
      </c>
      <c r="M867" s="11">
        <f t="shared" si="177"/>
        <v>332.10180097316317</v>
      </c>
      <c r="N867" s="11">
        <f t="shared" si="178"/>
        <v>978.03431208427469</v>
      </c>
      <c r="O867" s="11">
        <f t="shared" si="179"/>
        <v>17251.438560375402</v>
      </c>
      <c r="P867" s="11">
        <f t="shared" si="180"/>
        <v>17.251438560375401</v>
      </c>
      <c r="Q867" s="11">
        <f t="shared" si="174"/>
        <v>4796.6757889762794</v>
      </c>
      <c r="R867" s="11">
        <f t="shared" si="173"/>
        <v>-1924.1796604614235</v>
      </c>
      <c r="S867" s="11">
        <f t="shared" si="171"/>
        <v>0</v>
      </c>
      <c r="T867" s="11">
        <f t="shared" si="172"/>
        <v>0</v>
      </c>
    </row>
    <row r="868" spans="2:20" x14ac:dyDescent="0.2">
      <c r="B868" s="18" t="s">
        <v>11</v>
      </c>
      <c r="C868" s="18">
        <v>858</v>
      </c>
      <c r="D868" s="18">
        <v>269</v>
      </c>
      <c r="E868" s="19">
        <v>64.5</v>
      </c>
      <c r="F868" s="19">
        <f t="shared" si="183"/>
        <v>17.916666666666668</v>
      </c>
      <c r="G868" s="15">
        <f t="shared" si="181"/>
        <v>0.31944444444444403</v>
      </c>
      <c r="H868" s="15">
        <f t="shared" si="182"/>
        <v>1.1499999999999986</v>
      </c>
      <c r="I868" s="11">
        <f>IF(G868&lt;0,(G868-'Coast Down Run'!H863)*-1,)</f>
        <v>0</v>
      </c>
      <c r="K868" s="11">
        <f t="shared" si="176"/>
        <v>763.15277777777681</v>
      </c>
      <c r="L868" s="11">
        <f t="shared" si="175"/>
        <v>280.94639999999998</v>
      </c>
      <c r="M868" s="11">
        <f t="shared" si="177"/>
        <v>342.64406162777664</v>
      </c>
      <c r="N868" s="11">
        <f t="shared" si="178"/>
        <v>1386.7432394055534</v>
      </c>
      <c r="O868" s="11">
        <f t="shared" si="179"/>
        <v>24845.816372682832</v>
      </c>
      <c r="P868" s="11">
        <f t="shared" si="180"/>
        <v>24.845816372682833</v>
      </c>
      <c r="Q868" s="11">
        <f t="shared" si="174"/>
        <v>4821.5216053489621</v>
      </c>
      <c r="R868" s="11">
        <f t="shared" si="173"/>
        <v>-1924.1796604614235</v>
      </c>
      <c r="S868" s="11">
        <f t="shared" si="171"/>
        <v>0</v>
      </c>
      <c r="T868" s="11">
        <f t="shared" si="172"/>
        <v>0</v>
      </c>
    </row>
    <row r="869" spans="2:20" x14ac:dyDescent="0.2">
      <c r="B869" s="18" t="s">
        <v>11</v>
      </c>
      <c r="C869" s="18">
        <v>859</v>
      </c>
      <c r="D869" s="18">
        <v>270</v>
      </c>
      <c r="E869" s="19">
        <v>65.8</v>
      </c>
      <c r="F869" s="19">
        <f t="shared" si="183"/>
        <v>18.277777777777775</v>
      </c>
      <c r="G869" s="15">
        <f t="shared" si="181"/>
        <v>0.31944444444444403</v>
      </c>
      <c r="H869" s="15">
        <f t="shared" si="182"/>
        <v>1.1499999999999986</v>
      </c>
      <c r="I869" s="11">
        <f>IF(G869&lt;0,(G869-'Coast Down Run'!H864)*-1,)</f>
        <v>0</v>
      </c>
      <c r="K869" s="11">
        <f t="shared" si="176"/>
        <v>763.15277777777681</v>
      </c>
      <c r="L869" s="11">
        <f t="shared" si="175"/>
        <v>280.94639999999998</v>
      </c>
      <c r="M869" s="11">
        <f t="shared" si="177"/>
        <v>356.59526109875276</v>
      </c>
      <c r="N869" s="11">
        <f t="shared" si="178"/>
        <v>1400.6944388765296</v>
      </c>
      <c r="O869" s="11">
        <f t="shared" si="179"/>
        <v>25601.581688354341</v>
      </c>
      <c r="P869" s="11">
        <f t="shared" si="180"/>
        <v>25.60158168835434</v>
      </c>
      <c r="Q869" s="11">
        <f t="shared" si="174"/>
        <v>4847.1231870373167</v>
      </c>
      <c r="R869" s="11">
        <f t="shared" si="173"/>
        <v>-1924.1796604614235</v>
      </c>
      <c r="S869" s="11">
        <f t="shared" si="171"/>
        <v>0</v>
      </c>
      <c r="T869" s="11">
        <f t="shared" si="172"/>
        <v>0</v>
      </c>
    </row>
    <row r="870" spans="2:20" x14ac:dyDescent="0.2">
      <c r="B870" s="18" t="s">
        <v>11</v>
      </c>
      <c r="C870" s="18">
        <v>860</v>
      </c>
      <c r="D870" s="18">
        <v>271</v>
      </c>
      <c r="E870" s="19">
        <v>66.8</v>
      </c>
      <c r="F870" s="19">
        <f t="shared" si="183"/>
        <v>18.555555555555554</v>
      </c>
      <c r="G870" s="15">
        <f t="shared" si="181"/>
        <v>0.2222222222222234</v>
      </c>
      <c r="H870" s="15">
        <f t="shared" si="182"/>
        <v>0.80000000000000426</v>
      </c>
      <c r="I870" s="11">
        <f>IF(G870&lt;0,(G870-'Coast Down Run'!H865)*-1,)</f>
        <v>0</v>
      </c>
      <c r="K870" s="11">
        <f t="shared" si="176"/>
        <v>530.88888888889176</v>
      </c>
      <c r="L870" s="11">
        <f t="shared" si="175"/>
        <v>280.94639999999998</v>
      </c>
      <c r="M870" s="11">
        <f t="shared" si="177"/>
        <v>367.51638424564135</v>
      </c>
      <c r="N870" s="11">
        <f t="shared" si="178"/>
        <v>1179.351673134533</v>
      </c>
      <c r="O870" s="11">
        <f t="shared" si="179"/>
        <v>21883.525490385222</v>
      </c>
      <c r="P870" s="11">
        <f t="shared" si="180"/>
        <v>21.883525490385221</v>
      </c>
      <c r="Q870" s="11">
        <f t="shared" si="174"/>
        <v>4869.0067125277019</v>
      </c>
      <c r="R870" s="11">
        <f t="shared" si="173"/>
        <v>-1924.1796604614235</v>
      </c>
      <c r="S870" s="11">
        <f t="shared" si="171"/>
        <v>0</v>
      </c>
      <c r="T870" s="11">
        <f t="shared" si="172"/>
        <v>0</v>
      </c>
    </row>
    <row r="871" spans="2:20" x14ac:dyDescent="0.2">
      <c r="B871" s="18" t="s">
        <v>11</v>
      </c>
      <c r="C871" s="18">
        <v>861</v>
      </c>
      <c r="D871" s="18">
        <v>272</v>
      </c>
      <c r="E871" s="19">
        <v>67.400000000000006</v>
      </c>
      <c r="F871" s="19">
        <f t="shared" si="183"/>
        <v>18.722222222222225</v>
      </c>
      <c r="G871" s="15">
        <f t="shared" si="181"/>
        <v>0.27777777777777779</v>
      </c>
      <c r="H871" s="15">
        <f t="shared" si="182"/>
        <v>1</v>
      </c>
      <c r="I871" s="11">
        <f>IF(G871&lt;0,(G871-'Coast Down Run'!H866)*-1,)</f>
        <v>0</v>
      </c>
      <c r="K871" s="11">
        <f t="shared" si="176"/>
        <v>663.61111111111109</v>
      </c>
      <c r="L871" s="11">
        <f t="shared" si="175"/>
        <v>280.94639999999998</v>
      </c>
      <c r="M871" s="11">
        <f t="shared" si="177"/>
        <v>374.14812508868431</v>
      </c>
      <c r="N871" s="11">
        <f t="shared" si="178"/>
        <v>1318.7056361997954</v>
      </c>
      <c r="O871" s="11">
        <f t="shared" si="179"/>
        <v>24689.099966629507</v>
      </c>
      <c r="P871" s="11">
        <f t="shared" si="180"/>
        <v>24.689099966629506</v>
      </c>
      <c r="Q871" s="11">
        <f t="shared" si="174"/>
        <v>4893.6958124943312</v>
      </c>
      <c r="R871" s="11">
        <f t="shared" si="173"/>
        <v>-1924.1796604614235</v>
      </c>
      <c r="S871" s="11">
        <f t="shared" si="171"/>
        <v>0</v>
      </c>
      <c r="T871" s="11">
        <f t="shared" si="172"/>
        <v>0</v>
      </c>
    </row>
    <row r="872" spans="2:20" x14ac:dyDescent="0.2">
      <c r="B872" s="18" t="s">
        <v>11</v>
      </c>
      <c r="C872" s="18">
        <v>862</v>
      </c>
      <c r="D872" s="18">
        <v>273</v>
      </c>
      <c r="E872" s="19">
        <v>68.8</v>
      </c>
      <c r="F872" s="19">
        <f t="shared" si="183"/>
        <v>19.111111111111111</v>
      </c>
      <c r="G872" s="15">
        <f t="shared" si="181"/>
        <v>0.51388888888888729</v>
      </c>
      <c r="H872" s="15">
        <f t="shared" si="182"/>
        <v>1.8499999999999943</v>
      </c>
      <c r="I872" s="11">
        <f>IF(G872&lt;0,(G872-'Coast Down Run'!H867)*-1,)</f>
        <v>0</v>
      </c>
      <c r="K872" s="11">
        <f t="shared" si="176"/>
        <v>1227.6805555555518</v>
      </c>
      <c r="L872" s="11">
        <f t="shared" si="175"/>
        <v>280.94639999999998</v>
      </c>
      <c r="M872" s="11">
        <f t="shared" si="177"/>
        <v>389.85279900760355</v>
      </c>
      <c r="N872" s="11">
        <f t="shared" si="178"/>
        <v>1898.4797545631554</v>
      </c>
      <c r="O872" s="11">
        <f t="shared" si="179"/>
        <v>36282.057531651415</v>
      </c>
      <c r="P872" s="11">
        <f t="shared" si="180"/>
        <v>36.282057531651418</v>
      </c>
      <c r="Q872" s="11">
        <f t="shared" si="174"/>
        <v>4929.9778700259831</v>
      </c>
      <c r="R872" s="11">
        <f t="shared" si="173"/>
        <v>-1924.1796604614235</v>
      </c>
      <c r="S872" s="11">
        <f t="shared" si="171"/>
        <v>0</v>
      </c>
      <c r="T872" s="11">
        <f t="shared" si="172"/>
        <v>0</v>
      </c>
    </row>
    <row r="873" spans="2:20" x14ac:dyDescent="0.2">
      <c r="B873" s="18" t="s">
        <v>11</v>
      </c>
      <c r="C873" s="18">
        <v>863</v>
      </c>
      <c r="D873" s="18">
        <v>274</v>
      </c>
      <c r="E873" s="19">
        <v>71.099999999999994</v>
      </c>
      <c r="F873" s="19">
        <f t="shared" si="183"/>
        <v>19.749999999999996</v>
      </c>
      <c r="G873" s="15">
        <f t="shared" si="181"/>
        <v>0.4861111111111111</v>
      </c>
      <c r="H873" s="15">
        <f t="shared" si="182"/>
        <v>1.75</v>
      </c>
      <c r="I873" s="11">
        <f>IF(G873&lt;0,(G873-'Coast Down Run'!H868)*-1,)</f>
        <v>0</v>
      </c>
      <c r="K873" s="11">
        <f t="shared" si="176"/>
        <v>1161.3194444444443</v>
      </c>
      <c r="L873" s="11">
        <f t="shared" si="175"/>
        <v>280.94639999999998</v>
      </c>
      <c r="M873" s="11">
        <f t="shared" si="177"/>
        <v>416.35423034225153</v>
      </c>
      <c r="N873" s="11">
        <f t="shared" si="178"/>
        <v>1858.620074786696</v>
      </c>
      <c r="O873" s="11">
        <f t="shared" si="179"/>
        <v>36707.746477037239</v>
      </c>
      <c r="P873" s="11">
        <f t="shared" si="180"/>
        <v>36.70774647703724</v>
      </c>
      <c r="Q873" s="11">
        <f t="shared" si="174"/>
        <v>4966.6856165030204</v>
      </c>
      <c r="R873" s="11">
        <f t="shared" si="173"/>
        <v>-1924.1796604614235</v>
      </c>
      <c r="S873" s="11">
        <f t="shared" si="171"/>
        <v>0</v>
      </c>
      <c r="T873" s="11">
        <f t="shared" si="172"/>
        <v>0</v>
      </c>
    </row>
    <row r="874" spans="2:20" x14ac:dyDescent="0.2">
      <c r="B874" s="18" t="s">
        <v>11</v>
      </c>
      <c r="C874" s="18">
        <v>864</v>
      </c>
      <c r="D874" s="18">
        <v>275</v>
      </c>
      <c r="E874" s="19">
        <v>72.3</v>
      </c>
      <c r="F874" s="19">
        <f t="shared" si="183"/>
        <v>20.083333333333332</v>
      </c>
      <c r="G874" s="15">
        <f t="shared" si="181"/>
        <v>0.23611111111111149</v>
      </c>
      <c r="H874" s="15">
        <f t="shared" si="182"/>
        <v>0.85000000000000142</v>
      </c>
      <c r="I874" s="11">
        <f>IF(G874&lt;0,(G874-'Coast Down Run'!H869)*-1,)</f>
        <v>0</v>
      </c>
      <c r="K874" s="11">
        <f t="shared" si="176"/>
        <v>564.06944444444537</v>
      </c>
      <c r="L874" s="11">
        <f t="shared" si="175"/>
        <v>280.94639999999998</v>
      </c>
      <c r="M874" s="11">
        <f t="shared" si="177"/>
        <v>430.52698200979751</v>
      </c>
      <c r="N874" s="11">
        <f t="shared" si="178"/>
        <v>1275.5428264542429</v>
      </c>
      <c r="O874" s="11">
        <f t="shared" si="179"/>
        <v>25617.151764622711</v>
      </c>
      <c r="P874" s="11">
        <f t="shared" si="180"/>
        <v>25.617151764622712</v>
      </c>
      <c r="Q874" s="11">
        <f t="shared" si="174"/>
        <v>4992.3027682676429</v>
      </c>
      <c r="R874" s="11">
        <f t="shared" si="173"/>
        <v>-1924.1796604614235</v>
      </c>
      <c r="S874" s="11">
        <f t="shared" si="171"/>
        <v>0</v>
      </c>
      <c r="T874" s="11">
        <f t="shared" si="172"/>
        <v>0</v>
      </c>
    </row>
    <row r="875" spans="2:20" x14ac:dyDescent="0.2">
      <c r="B875" s="18" t="s">
        <v>11</v>
      </c>
      <c r="C875" s="18">
        <v>865</v>
      </c>
      <c r="D875" s="18">
        <v>276</v>
      </c>
      <c r="E875" s="19">
        <v>72.8</v>
      </c>
      <c r="F875" s="19">
        <f t="shared" si="183"/>
        <v>20.222222222222221</v>
      </c>
      <c r="G875" s="15">
        <f t="shared" si="181"/>
        <v>0.15277777777777896</v>
      </c>
      <c r="H875" s="15">
        <f t="shared" si="182"/>
        <v>0.55000000000000426</v>
      </c>
      <c r="I875" s="11">
        <f>IF(G875&lt;0,(G875-'Coast Down Run'!H870)*-1,)</f>
        <v>0</v>
      </c>
      <c r="K875" s="11">
        <f t="shared" si="176"/>
        <v>364.98611111111393</v>
      </c>
      <c r="L875" s="11">
        <f t="shared" si="175"/>
        <v>280.94639999999998</v>
      </c>
      <c r="M875" s="11">
        <f t="shared" si="177"/>
        <v>436.50230240426782</v>
      </c>
      <c r="N875" s="11">
        <f t="shared" si="178"/>
        <v>1082.4348135153816</v>
      </c>
      <c r="O875" s="11">
        <f t="shared" si="179"/>
        <v>21889.237339977717</v>
      </c>
      <c r="P875" s="11">
        <f t="shared" si="180"/>
        <v>21.889237339977718</v>
      </c>
      <c r="Q875" s="11">
        <f t="shared" si="174"/>
        <v>5014.1920056076206</v>
      </c>
      <c r="R875" s="11">
        <f t="shared" si="173"/>
        <v>-1924.1796604614235</v>
      </c>
      <c r="S875" s="11">
        <f t="shared" si="171"/>
        <v>0</v>
      </c>
      <c r="T875" s="11">
        <f t="shared" si="172"/>
        <v>0</v>
      </c>
    </row>
    <row r="876" spans="2:20" x14ac:dyDescent="0.2">
      <c r="B876" s="18" t="s">
        <v>11</v>
      </c>
      <c r="C876" s="18">
        <v>866</v>
      </c>
      <c r="D876" s="18">
        <v>277</v>
      </c>
      <c r="E876" s="19">
        <v>73.400000000000006</v>
      </c>
      <c r="F876" s="19">
        <f t="shared" si="183"/>
        <v>20.388888888888889</v>
      </c>
      <c r="G876" s="15">
        <f t="shared" si="181"/>
        <v>0.24999999999999961</v>
      </c>
      <c r="H876" s="15">
        <f t="shared" si="182"/>
        <v>0.89999999999999858</v>
      </c>
      <c r="I876" s="11">
        <f>IF(G876&lt;0,(G876-'Coast Down Run'!H871)*-1,)</f>
        <v>0</v>
      </c>
      <c r="K876" s="11">
        <f t="shared" si="176"/>
        <v>597.24999999999909</v>
      </c>
      <c r="L876" s="11">
        <f t="shared" si="175"/>
        <v>280.94639999999998</v>
      </c>
      <c r="M876" s="11">
        <f t="shared" si="177"/>
        <v>443.72704540913264</v>
      </c>
      <c r="N876" s="11">
        <f t="shared" si="178"/>
        <v>1321.9234454091318</v>
      </c>
      <c r="O876" s="11">
        <f t="shared" si="179"/>
        <v>26952.550248063966</v>
      </c>
      <c r="P876" s="11">
        <f t="shared" si="180"/>
        <v>26.952550248063964</v>
      </c>
      <c r="Q876" s="11">
        <f t="shared" si="174"/>
        <v>5041.1445558556843</v>
      </c>
      <c r="R876" s="11">
        <f t="shared" si="173"/>
        <v>-1924.1796604614235</v>
      </c>
      <c r="S876" s="11">
        <f t="shared" si="171"/>
        <v>0</v>
      </c>
      <c r="T876" s="11">
        <f t="shared" si="172"/>
        <v>0</v>
      </c>
    </row>
    <row r="877" spans="2:20" x14ac:dyDescent="0.2">
      <c r="B877" s="18" t="s">
        <v>11</v>
      </c>
      <c r="C877" s="18">
        <v>867</v>
      </c>
      <c r="D877" s="18">
        <v>278</v>
      </c>
      <c r="E877" s="19">
        <v>74.599999999999994</v>
      </c>
      <c r="F877" s="19">
        <f t="shared" si="183"/>
        <v>20.722222222222221</v>
      </c>
      <c r="G877" s="15">
        <f t="shared" si="181"/>
        <v>0.36111111111111033</v>
      </c>
      <c r="H877" s="15">
        <f t="shared" si="182"/>
        <v>1.2999999999999972</v>
      </c>
      <c r="I877" s="11">
        <f>IF(G877&lt;0,(G877-'Coast Down Run'!H872)*-1,)</f>
        <v>0</v>
      </c>
      <c r="K877" s="11">
        <f t="shared" si="176"/>
        <v>862.69444444444252</v>
      </c>
      <c r="L877" s="11">
        <f t="shared" si="175"/>
        <v>280.94639999999998</v>
      </c>
      <c r="M877" s="11">
        <f t="shared" si="177"/>
        <v>458.35443206740865</v>
      </c>
      <c r="N877" s="11">
        <f t="shared" si="178"/>
        <v>1601.9952765118512</v>
      </c>
      <c r="O877" s="11">
        <f t="shared" si="179"/>
        <v>33196.902118828919</v>
      </c>
      <c r="P877" s="11">
        <f t="shared" si="180"/>
        <v>33.196902118828916</v>
      </c>
      <c r="Q877" s="11">
        <f t="shared" si="174"/>
        <v>5074.3414579745131</v>
      </c>
      <c r="R877" s="11">
        <f t="shared" si="173"/>
        <v>-1924.1796604614235</v>
      </c>
      <c r="S877" s="11">
        <f t="shared" si="171"/>
        <v>0</v>
      </c>
      <c r="T877" s="11">
        <f t="shared" si="172"/>
        <v>0</v>
      </c>
    </row>
    <row r="878" spans="2:20" x14ac:dyDescent="0.2">
      <c r="B878" s="18" t="s">
        <v>11</v>
      </c>
      <c r="C878" s="18">
        <v>868</v>
      </c>
      <c r="D878" s="18">
        <v>279</v>
      </c>
      <c r="E878" s="19">
        <v>76</v>
      </c>
      <c r="F878" s="19">
        <f t="shared" si="183"/>
        <v>21.111111111111111</v>
      </c>
      <c r="G878" s="15">
        <f t="shared" si="181"/>
        <v>0.27777777777777779</v>
      </c>
      <c r="H878" s="15">
        <f t="shared" si="182"/>
        <v>1</v>
      </c>
      <c r="I878" s="11">
        <f>IF(G878&lt;0,(G878-'Coast Down Run'!H873)*-1,)</f>
        <v>0</v>
      </c>
      <c r="K878" s="11">
        <f t="shared" si="176"/>
        <v>663.61111111111109</v>
      </c>
      <c r="L878" s="11">
        <f t="shared" si="175"/>
        <v>280.94639999999998</v>
      </c>
      <c r="M878" s="11">
        <f t="shared" si="177"/>
        <v>475.71951203942973</v>
      </c>
      <c r="N878" s="11">
        <f t="shared" si="178"/>
        <v>1420.2770231505408</v>
      </c>
      <c r="O878" s="11">
        <f t="shared" si="179"/>
        <v>29983.626044289194</v>
      </c>
      <c r="P878" s="11">
        <f t="shared" si="180"/>
        <v>29.983626044289196</v>
      </c>
      <c r="Q878" s="11">
        <f t="shared" si="174"/>
        <v>5104.325084018802</v>
      </c>
      <c r="R878" s="11">
        <f t="shared" si="173"/>
        <v>-1924.1796604614235</v>
      </c>
      <c r="S878" s="11">
        <f t="shared" si="171"/>
        <v>0</v>
      </c>
      <c r="T878" s="11">
        <f t="shared" si="172"/>
        <v>0</v>
      </c>
    </row>
    <row r="879" spans="2:20" x14ac:dyDescent="0.2">
      <c r="B879" s="18" t="s">
        <v>11</v>
      </c>
      <c r="C879" s="18">
        <v>869</v>
      </c>
      <c r="D879" s="18">
        <v>280</v>
      </c>
      <c r="E879" s="19">
        <v>76.599999999999994</v>
      </c>
      <c r="F879" s="19">
        <f t="shared" si="183"/>
        <v>21.277777777777775</v>
      </c>
      <c r="G879" s="15">
        <f t="shared" si="181"/>
        <v>6.9444444444444448E-2</v>
      </c>
      <c r="H879" s="15">
        <f t="shared" si="182"/>
        <v>0.25</v>
      </c>
      <c r="I879" s="11">
        <f>IF(G879&lt;0,(G879-'Coast Down Run'!H874)*-1,)</f>
        <v>0</v>
      </c>
      <c r="K879" s="11">
        <f t="shared" si="176"/>
        <v>165.90277777777777</v>
      </c>
      <c r="L879" s="11">
        <f t="shared" si="175"/>
        <v>280.94639999999998</v>
      </c>
      <c r="M879" s="11">
        <f t="shared" si="177"/>
        <v>483.26052286393275</v>
      </c>
      <c r="N879" s="11">
        <f t="shared" si="178"/>
        <v>930.10970064171056</v>
      </c>
      <c r="O879" s="11">
        <f t="shared" si="179"/>
        <v>19790.667519209728</v>
      </c>
      <c r="P879" s="11">
        <f t="shared" si="180"/>
        <v>19.790667519209727</v>
      </c>
      <c r="Q879" s="11">
        <f t="shared" si="174"/>
        <v>5124.1157515380119</v>
      </c>
      <c r="R879" s="11">
        <f t="shared" si="173"/>
        <v>-1924.1796604614235</v>
      </c>
      <c r="S879" s="11">
        <f t="shared" si="171"/>
        <v>0</v>
      </c>
      <c r="T879" s="11">
        <f t="shared" si="172"/>
        <v>0</v>
      </c>
    </row>
    <row r="880" spans="2:20" x14ac:dyDescent="0.2">
      <c r="B880" s="18" t="s">
        <v>11</v>
      </c>
      <c r="C880" s="18">
        <v>870</v>
      </c>
      <c r="D880" s="18">
        <v>281</v>
      </c>
      <c r="E880" s="19">
        <v>76.5</v>
      </c>
      <c r="F880" s="19">
        <f t="shared" si="183"/>
        <v>21.25</v>
      </c>
      <c r="G880" s="15">
        <f t="shared" si="181"/>
        <v>-5.5555555555554373E-2</v>
      </c>
      <c r="H880" s="15">
        <f t="shared" si="182"/>
        <v>-0.19999999999999574</v>
      </c>
      <c r="I880" s="11">
        <f>IF(G880&lt;0,(G880-'Coast Down Run'!H875)*-1,)</f>
        <v>5.5555555555554373E-2</v>
      </c>
      <c r="K880" s="11">
        <f t="shared" si="176"/>
        <v>-132.72222222221939</v>
      </c>
      <c r="L880" s="11">
        <f t="shared" si="175"/>
        <v>280.94639999999998</v>
      </c>
      <c r="M880" s="11">
        <f t="shared" si="177"/>
        <v>481.99956965594748</v>
      </c>
      <c r="N880" s="11">
        <f t="shared" si="178"/>
        <v>630.22374743372802</v>
      </c>
      <c r="O880" s="11">
        <f t="shared" si="179"/>
        <v>13392.25463296672</v>
      </c>
      <c r="P880" s="11">
        <f t="shared" si="180"/>
        <v>13.39225463296672</v>
      </c>
      <c r="Q880" s="11">
        <f t="shared" si="174"/>
        <v>5137.5080061709787</v>
      </c>
      <c r="R880" s="11">
        <f t="shared" si="173"/>
        <v>-1924.1796604614235</v>
      </c>
      <c r="S880" s="11">
        <f t="shared" si="171"/>
        <v>0</v>
      </c>
      <c r="T880" s="11">
        <f t="shared" si="172"/>
        <v>0</v>
      </c>
    </row>
    <row r="881" spans="2:20" x14ac:dyDescent="0.2">
      <c r="B881" s="18" t="s">
        <v>11</v>
      </c>
      <c r="C881" s="18">
        <v>871</v>
      </c>
      <c r="D881" s="18">
        <v>282</v>
      </c>
      <c r="E881" s="19">
        <v>76.2</v>
      </c>
      <c r="F881" s="19">
        <f t="shared" si="183"/>
        <v>21.166666666666668</v>
      </c>
      <c r="G881" s="15">
        <f t="shared" si="181"/>
        <v>-9.7222222222222612E-2</v>
      </c>
      <c r="H881" s="15">
        <f t="shared" si="182"/>
        <v>-0.35000000000000142</v>
      </c>
      <c r="I881" s="11">
        <f>IF(G881&lt;0,(G881-'Coast Down Run'!H876)*-1,)</f>
        <v>9.7222222222222612E-2</v>
      </c>
      <c r="K881" s="11">
        <f t="shared" si="176"/>
        <v>-232.26388888888982</v>
      </c>
      <c r="L881" s="11">
        <f t="shared" si="175"/>
        <v>280.94639999999998</v>
      </c>
      <c r="M881" s="11">
        <f t="shared" si="177"/>
        <v>478.22659340135505</v>
      </c>
      <c r="N881" s="11">
        <f t="shared" si="178"/>
        <v>526.90910451246521</v>
      </c>
      <c r="O881" s="11">
        <f t="shared" si="179"/>
        <v>11152.90937884718</v>
      </c>
      <c r="P881" s="11">
        <f t="shared" si="180"/>
        <v>11.15290937884718</v>
      </c>
      <c r="Q881" s="11">
        <f t="shared" si="174"/>
        <v>5148.6609155498254</v>
      </c>
      <c r="R881" s="11">
        <f t="shared" si="173"/>
        <v>-1924.1796604614235</v>
      </c>
      <c r="S881" s="11">
        <f t="shared" ref="S881:S944" si="184">IF(P881&lt;0,P881*-1,)</f>
        <v>0</v>
      </c>
      <c r="T881" s="11">
        <f t="shared" ref="T881:T944" si="185">IF(S881&gt;0,T880+((S881+S882)/2*(C882-C881)),0)</f>
        <v>0</v>
      </c>
    </row>
    <row r="882" spans="2:20" x14ac:dyDescent="0.2">
      <c r="B882" s="18" t="s">
        <v>11</v>
      </c>
      <c r="C882" s="18">
        <v>872</v>
      </c>
      <c r="D882" s="18">
        <v>283</v>
      </c>
      <c r="E882" s="19">
        <v>75.8</v>
      </c>
      <c r="F882" s="19">
        <f t="shared" si="183"/>
        <v>21.055555555555554</v>
      </c>
      <c r="G882" s="15">
        <f t="shared" si="181"/>
        <v>-0.11111111111111072</v>
      </c>
      <c r="H882" s="15">
        <f t="shared" si="182"/>
        <v>-0.39999999999999858</v>
      </c>
      <c r="I882" s="11">
        <f>IF(G882&lt;0,(G882-'Coast Down Run'!H877)*-1,)</f>
        <v>0.11111111111111072</v>
      </c>
      <c r="K882" s="11">
        <f t="shared" si="176"/>
        <v>-265.44444444444349</v>
      </c>
      <c r="L882" s="11">
        <f t="shared" si="175"/>
        <v>280.94639999999998</v>
      </c>
      <c r="M882" s="11">
        <f t="shared" si="177"/>
        <v>473.2190195904135</v>
      </c>
      <c r="N882" s="11">
        <f t="shared" si="178"/>
        <v>488.72097514596999</v>
      </c>
      <c r="O882" s="11">
        <f t="shared" si="179"/>
        <v>10290.291643351256</v>
      </c>
      <c r="P882" s="11">
        <f t="shared" si="180"/>
        <v>10.290291643351257</v>
      </c>
      <c r="Q882" s="11">
        <f t="shared" si="174"/>
        <v>5158.9512071931767</v>
      </c>
      <c r="R882" s="11">
        <f t="shared" si="173"/>
        <v>-1924.1796604614235</v>
      </c>
      <c r="S882" s="11">
        <f t="shared" si="184"/>
        <v>0</v>
      </c>
      <c r="T882" s="11">
        <f t="shared" si="185"/>
        <v>0</v>
      </c>
    </row>
    <row r="883" spans="2:20" x14ac:dyDescent="0.2">
      <c r="B883" s="18" t="s">
        <v>11</v>
      </c>
      <c r="C883" s="18">
        <v>873</v>
      </c>
      <c r="D883" s="18">
        <v>284</v>
      </c>
      <c r="E883" s="19">
        <v>75.400000000000006</v>
      </c>
      <c r="F883" s="19">
        <f t="shared" si="183"/>
        <v>20.944444444444446</v>
      </c>
      <c r="G883" s="15">
        <f t="shared" si="181"/>
        <v>-0.1388888888888889</v>
      </c>
      <c r="H883" s="15">
        <f t="shared" si="182"/>
        <v>-0.5</v>
      </c>
      <c r="I883" s="11">
        <f>IF(G883&lt;0,(G883-'Coast Down Run'!H878)*-1,)</f>
        <v>0.1388888888888889</v>
      </c>
      <c r="K883" s="11">
        <f t="shared" si="176"/>
        <v>-331.80555555555554</v>
      </c>
      <c r="L883" s="11">
        <f t="shared" si="175"/>
        <v>280.94639999999998</v>
      </c>
      <c r="M883" s="11">
        <f t="shared" si="177"/>
        <v>468.23780143110889</v>
      </c>
      <c r="N883" s="11">
        <f t="shared" si="178"/>
        <v>417.37864587555333</v>
      </c>
      <c r="O883" s="11">
        <f t="shared" si="179"/>
        <v>8741.7638608379784</v>
      </c>
      <c r="P883" s="11">
        <f t="shared" si="180"/>
        <v>8.7417638608379793</v>
      </c>
      <c r="Q883" s="11">
        <f t="shared" si="174"/>
        <v>5167.6929710540144</v>
      </c>
      <c r="R883" s="11">
        <f t="shared" si="173"/>
        <v>-1924.1796604614235</v>
      </c>
      <c r="S883" s="11">
        <f t="shared" si="184"/>
        <v>0</v>
      </c>
      <c r="T883" s="11">
        <f t="shared" si="185"/>
        <v>0</v>
      </c>
    </row>
    <row r="884" spans="2:20" x14ac:dyDescent="0.2">
      <c r="B884" s="18" t="s">
        <v>11</v>
      </c>
      <c r="C884" s="18">
        <v>874</v>
      </c>
      <c r="D884" s="18">
        <v>285</v>
      </c>
      <c r="E884" s="19">
        <v>74.8</v>
      </c>
      <c r="F884" s="19">
        <f t="shared" si="183"/>
        <v>20.777777777777775</v>
      </c>
      <c r="G884" s="15">
        <f t="shared" si="181"/>
        <v>-0.20833333333333331</v>
      </c>
      <c r="H884" s="15">
        <f t="shared" si="182"/>
        <v>-0.75</v>
      </c>
      <c r="I884" s="11">
        <f>IF(G884&lt;0,(G884-'Coast Down Run'!H879)*-1,)</f>
        <v>0.20833333333333331</v>
      </c>
      <c r="K884" s="11">
        <f t="shared" si="176"/>
        <v>-497.70833333333331</v>
      </c>
      <c r="L884" s="11">
        <f t="shared" si="175"/>
        <v>280.94639999999998</v>
      </c>
      <c r="M884" s="11">
        <f t="shared" si="177"/>
        <v>460.81539103896989</v>
      </c>
      <c r="N884" s="11">
        <f t="shared" si="178"/>
        <v>244.05345770563656</v>
      </c>
      <c r="O884" s="11">
        <f t="shared" si="179"/>
        <v>5070.8885101060032</v>
      </c>
      <c r="P884" s="11">
        <f t="shared" si="180"/>
        <v>5.0708885101060028</v>
      </c>
      <c r="Q884" s="11">
        <f t="shared" si="174"/>
        <v>5172.7638595641201</v>
      </c>
      <c r="R884" s="11">
        <f t="shared" si="173"/>
        <v>-1924.1796604614235</v>
      </c>
      <c r="S884" s="11">
        <f t="shared" si="184"/>
        <v>0</v>
      </c>
      <c r="T884" s="11">
        <f t="shared" si="185"/>
        <v>0</v>
      </c>
    </row>
    <row r="885" spans="2:20" x14ac:dyDescent="0.2">
      <c r="B885" s="18" t="s">
        <v>11</v>
      </c>
      <c r="C885" s="18">
        <v>875</v>
      </c>
      <c r="D885" s="18">
        <v>286</v>
      </c>
      <c r="E885" s="19">
        <v>73.900000000000006</v>
      </c>
      <c r="F885" s="19">
        <f t="shared" si="183"/>
        <v>20.527777777777779</v>
      </c>
      <c r="G885" s="15">
        <f t="shared" si="181"/>
        <v>-0.29166666666666585</v>
      </c>
      <c r="H885" s="15">
        <f t="shared" si="182"/>
        <v>-1.0499999999999972</v>
      </c>
      <c r="I885" s="11">
        <f>IF(G885&lt;0,(G885-'Coast Down Run'!H880)*-1,)</f>
        <v>0.29166666666666585</v>
      </c>
      <c r="K885" s="11">
        <f t="shared" si="176"/>
        <v>-696.7916666666647</v>
      </c>
      <c r="L885" s="11">
        <f t="shared" si="175"/>
        <v>280.94639999999998</v>
      </c>
      <c r="M885" s="11">
        <f t="shared" si="177"/>
        <v>449.7929633561036</v>
      </c>
      <c r="N885" s="11">
        <f t="shared" si="178"/>
        <v>33.947696689438885</v>
      </c>
      <c r="O885" s="11">
        <f t="shared" si="179"/>
        <v>696.87077370820384</v>
      </c>
      <c r="P885" s="11">
        <f t="shared" si="180"/>
        <v>0.69687077370820383</v>
      </c>
      <c r="Q885" s="11">
        <f t="shared" si="174"/>
        <v>5173.460730337828</v>
      </c>
      <c r="R885" s="11">
        <f t="shared" si="173"/>
        <v>-1924.1796604614235</v>
      </c>
      <c r="S885" s="11">
        <f t="shared" si="184"/>
        <v>0</v>
      </c>
      <c r="T885" s="11">
        <f t="shared" si="185"/>
        <v>0</v>
      </c>
    </row>
    <row r="886" spans="2:20" x14ac:dyDescent="0.2">
      <c r="B886" s="18" t="s">
        <v>11</v>
      </c>
      <c r="C886" s="18">
        <v>876</v>
      </c>
      <c r="D886" s="18">
        <v>287</v>
      </c>
      <c r="E886" s="19">
        <v>72.7</v>
      </c>
      <c r="F886" s="19">
        <f t="shared" si="183"/>
        <v>20.194444444444446</v>
      </c>
      <c r="G886" s="15">
        <f t="shared" si="181"/>
        <v>-0.36111111111111227</v>
      </c>
      <c r="H886" s="15">
        <f t="shared" si="182"/>
        <v>-1.3000000000000043</v>
      </c>
      <c r="I886" s="11">
        <f>IF(G886&lt;0,(G886-'Coast Down Run'!H881)*-1,)</f>
        <v>0.36111111111111227</v>
      </c>
      <c r="K886" s="11">
        <f t="shared" si="176"/>
        <v>-862.69444444444719</v>
      </c>
      <c r="L886" s="11">
        <f t="shared" si="175"/>
        <v>280.94639999999998</v>
      </c>
      <c r="M886" s="11">
        <f t="shared" si="177"/>
        <v>435.30394386891936</v>
      </c>
      <c r="N886" s="11">
        <f t="shared" si="178"/>
        <v>-146.4441005755279</v>
      </c>
      <c r="O886" s="11">
        <f t="shared" si="179"/>
        <v>-2957.357253289133</v>
      </c>
      <c r="P886" s="11">
        <f t="shared" si="180"/>
        <v>-2.9573572532891332</v>
      </c>
      <c r="Q886" s="11">
        <f t="shared" si="174"/>
        <v>5173.460730337828</v>
      </c>
      <c r="R886" s="11">
        <f t="shared" si="173"/>
        <v>-1927.1370177147126</v>
      </c>
      <c r="S886" s="11">
        <f t="shared" si="184"/>
        <v>2.9573572532891332</v>
      </c>
      <c r="T886" s="11">
        <f t="shared" si="185"/>
        <v>2.1075693285283164</v>
      </c>
    </row>
    <row r="887" spans="2:20" x14ac:dyDescent="0.2">
      <c r="B887" s="18" t="s">
        <v>11</v>
      </c>
      <c r="C887" s="18">
        <v>877</v>
      </c>
      <c r="D887" s="18">
        <v>288</v>
      </c>
      <c r="E887" s="19">
        <v>71.3</v>
      </c>
      <c r="F887" s="19">
        <f t="shared" si="183"/>
        <v>19.805555555555554</v>
      </c>
      <c r="G887" s="15">
        <f t="shared" si="181"/>
        <v>-0.31944444444444403</v>
      </c>
      <c r="H887" s="15">
        <f t="shared" si="182"/>
        <v>-1.1499999999999986</v>
      </c>
      <c r="I887" s="11">
        <f>IF(G887&lt;0,(G887-'Coast Down Run'!H882)*-1,)</f>
        <v>0.31944444444444403</v>
      </c>
      <c r="K887" s="11">
        <f t="shared" si="176"/>
        <v>-763.15277777777681</v>
      </c>
      <c r="L887" s="11">
        <f t="shared" si="175"/>
        <v>280.94639999999998</v>
      </c>
      <c r="M887" s="11">
        <f t="shared" si="177"/>
        <v>418.69988333790309</v>
      </c>
      <c r="N887" s="11">
        <f t="shared" si="178"/>
        <v>-63.506494439873734</v>
      </c>
      <c r="O887" s="11">
        <f t="shared" si="179"/>
        <v>-1257.7814037674991</v>
      </c>
      <c r="P887" s="11">
        <f t="shared" si="180"/>
        <v>-1.257781403767499</v>
      </c>
      <c r="Q887" s="11">
        <f t="shared" si="174"/>
        <v>5173.460730337828</v>
      </c>
      <c r="R887" s="11">
        <f t="shared" si="173"/>
        <v>-1928.39479911848</v>
      </c>
      <c r="S887" s="11">
        <f t="shared" si="184"/>
        <v>1.257781403767499</v>
      </c>
      <c r="T887" s="11">
        <f t="shared" si="185"/>
        <v>2.7364600304120659</v>
      </c>
    </row>
    <row r="888" spans="2:20" x14ac:dyDescent="0.2">
      <c r="B888" s="18" t="s">
        <v>11</v>
      </c>
      <c r="C888" s="18">
        <v>878</v>
      </c>
      <c r="D888" s="18">
        <v>289</v>
      </c>
      <c r="E888" s="19">
        <v>70.400000000000006</v>
      </c>
      <c r="F888" s="19">
        <f t="shared" si="183"/>
        <v>19.555555555555557</v>
      </c>
      <c r="G888" s="15">
        <f t="shared" si="181"/>
        <v>-0.18055555555555516</v>
      </c>
      <c r="H888" s="15">
        <f t="shared" si="182"/>
        <v>-0.64999999999999858</v>
      </c>
      <c r="I888" s="11">
        <f>IF(G888&lt;0,(G888-'Coast Down Run'!H883)*-1,)</f>
        <v>0.18055555555555516</v>
      </c>
      <c r="K888" s="11">
        <f t="shared" si="176"/>
        <v>-431.34722222222126</v>
      </c>
      <c r="L888" s="11">
        <f t="shared" si="175"/>
        <v>280.94639999999998</v>
      </c>
      <c r="M888" s="11">
        <f t="shared" si="177"/>
        <v>408.19633254663097</v>
      </c>
      <c r="N888" s="11">
        <f t="shared" si="178"/>
        <v>257.79551032440969</v>
      </c>
      <c r="O888" s="11">
        <f t="shared" si="179"/>
        <v>5041.3344241217901</v>
      </c>
      <c r="P888" s="11">
        <f t="shared" si="180"/>
        <v>5.0413344241217901</v>
      </c>
      <c r="Q888" s="11">
        <f t="shared" si="174"/>
        <v>5178.5020647619494</v>
      </c>
      <c r="R888" s="11">
        <f t="shared" si="173"/>
        <v>-1928.39479911848</v>
      </c>
      <c r="S888" s="11">
        <f t="shared" si="184"/>
        <v>0</v>
      </c>
      <c r="T888" s="11">
        <f t="shared" si="185"/>
        <v>0</v>
      </c>
    </row>
    <row r="889" spans="2:20" x14ac:dyDescent="0.2">
      <c r="B889" s="18" t="s">
        <v>11</v>
      </c>
      <c r="C889" s="18">
        <v>879</v>
      </c>
      <c r="D889" s="18">
        <v>290</v>
      </c>
      <c r="E889" s="19">
        <v>70</v>
      </c>
      <c r="F889" s="19">
        <f t="shared" si="183"/>
        <v>19.444444444444443</v>
      </c>
      <c r="G889" s="15">
        <f t="shared" si="181"/>
        <v>-5.5555555555556344E-2</v>
      </c>
      <c r="H889" s="15">
        <f t="shared" si="182"/>
        <v>-0.20000000000000284</v>
      </c>
      <c r="I889" s="11">
        <f>IF(G889&lt;0,(G889-'Coast Down Run'!H884)*-1,)</f>
        <v>5.5555555555556344E-2</v>
      </c>
      <c r="K889" s="11">
        <f t="shared" si="176"/>
        <v>-132.7222222222241</v>
      </c>
      <c r="L889" s="11">
        <f t="shared" si="175"/>
        <v>280.94639999999998</v>
      </c>
      <c r="M889" s="11">
        <f t="shared" si="177"/>
        <v>403.57091568441922</v>
      </c>
      <c r="N889" s="11">
        <f t="shared" si="178"/>
        <v>551.79509346219515</v>
      </c>
      <c r="O889" s="11">
        <f t="shared" si="179"/>
        <v>10729.349039542683</v>
      </c>
      <c r="P889" s="11">
        <f t="shared" si="180"/>
        <v>10.729349039542683</v>
      </c>
      <c r="Q889" s="11">
        <f t="shared" si="174"/>
        <v>5189.2314138014917</v>
      </c>
      <c r="R889" s="11">
        <f t="shared" si="173"/>
        <v>-1928.39479911848</v>
      </c>
      <c r="S889" s="11">
        <f t="shared" si="184"/>
        <v>0</v>
      </c>
      <c r="T889" s="11">
        <f t="shared" si="185"/>
        <v>0</v>
      </c>
    </row>
    <row r="890" spans="2:20" x14ac:dyDescent="0.2">
      <c r="B890" s="18" t="s">
        <v>11</v>
      </c>
      <c r="C890" s="18">
        <v>880</v>
      </c>
      <c r="D890" s="18">
        <v>291</v>
      </c>
      <c r="E890" s="19">
        <v>70</v>
      </c>
      <c r="F890" s="19">
        <f t="shared" si="183"/>
        <v>19.444444444444443</v>
      </c>
      <c r="G890" s="15">
        <f t="shared" si="181"/>
        <v>-0.1388888888888889</v>
      </c>
      <c r="H890" s="15">
        <f t="shared" si="182"/>
        <v>-0.5</v>
      </c>
      <c r="I890" s="11">
        <f>IF(G890&lt;0,(G890-'Coast Down Run'!H885)*-1,)</f>
        <v>0.1388888888888889</v>
      </c>
      <c r="K890" s="11">
        <f t="shared" si="176"/>
        <v>-331.80555555555554</v>
      </c>
      <c r="L890" s="11">
        <f t="shared" si="175"/>
        <v>280.94639999999998</v>
      </c>
      <c r="M890" s="11">
        <f t="shared" si="177"/>
        <v>403.57091568441922</v>
      </c>
      <c r="N890" s="11">
        <f t="shared" si="178"/>
        <v>352.71176012886366</v>
      </c>
      <c r="O890" s="11">
        <f t="shared" si="179"/>
        <v>6858.2842247279041</v>
      </c>
      <c r="P890" s="11">
        <f t="shared" si="180"/>
        <v>6.8582842247279041</v>
      </c>
      <c r="Q890" s="11">
        <f t="shared" si="174"/>
        <v>5196.0896980262196</v>
      </c>
      <c r="R890" s="11">
        <f t="shared" si="173"/>
        <v>-1928.39479911848</v>
      </c>
      <c r="S890" s="11">
        <f t="shared" si="184"/>
        <v>0</v>
      </c>
      <c r="T890" s="11">
        <f t="shared" si="185"/>
        <v>0</v>
      </c>
    </row>
    <row r="891" spans="2:20" x14ac:dyDescent="0.2">
      <c r="B891" s="18" t="s">
        <v>11</v>
      </c>
      <c r="C891" s="18">
        <v>881</v>
      </c>
      <c r="D891" s="18">
        <v>292</v>
      </c>
      <c r="E891" s="19">
        <v>69</v>
      </c>
      <c r="F891" s="19">
        <f t="shared" si="183"/>
        <v>19.166666666666668</v>
      </c>
      <c r="G891" s="15">
        <f t="shared" si="181"/>
        <v>-0.27777777777777779</v>
      </c>
      <c r="H891" s="15">
        <f t="shared" si="182"/>
        <v>-1</v>
      </c>
      <c r="I891" s="11">
        <f>IF(G891&lt;0,(G891-'Coast Down Run'!H886)*-1,)</f>
        <v>0.27777777777777779</v>
      </c>
      <c r="K891" s="11">
        <f t="shared" si="176"/>
        <v>-663.61111111111109</v>
      </c>
      <c r="L891" s="11">
        <f t="shared" si="175"/>
        <v>280.94639999999998</v>
      </c>
      <c r="M891" s="11">
        <f t="shared" si="177"/>
        <v>392.12267950480009</v>
      </c>
      <c r="N891" s="11">
        <f t="shared" si="178"/>
        <v>9.4579683936889865</v>
      </c>
      <c r="O891" s="11">
        <f t="shared" si="179"/>
        <v>181.27772754570557</v>
      </c>
      <c r="P891" s="11">
        <f t="shared" si="180"/>
        <v>0.18127772754570556</v>
      </c>
      <c r="Q891" s="11">
        <f t="shared" si="174"/>
        <v>5196.270975753765</v>
      </c>
      <c r="R891" s="11">
        <f t="shared" si="173"/>
        <v>-1928.39479911848</v>
      </c>
      <c r="S891" s="11">
        <f t="shared" si="184"/>
        <v>0</v>
      </c>
      <c r="T891" s="11">
        <f t="shared" si="185"/>
        <v>0</v>
      </c>
    </row>
    <row r="892" spans="2:20" x14ac:dyDescent="0.2">
      <c r="B892" s="18" t="s">
        <v>11</v>
      </c>
      <c r="C892" s="18">
        <v>882</v>
      </c>
      <c r="D892" s="18">
        <v>293</v>
      </c>
      <c r="E892" s="19">
        <v>68</v>
      </c>
      <c r="F892" s="19">
        <f t="shared" si="183"/>
        <v>18.888888888888889</v>
      </c>
      <c r="G892" s="15">
        <f t="shared" si="181"/>
        <v>-0.1388888888888889</v>
      </c>
      <c r="H892" s="15">
        <f t="shared" si="182"/>
        <v>-0.5</v>
      </c>
      <c r="I892" s="11">
        <f>IF(G892&lt;0,(G892-'Coast Down Run'!H887)*-1,)</f>
        <v>0.1388888888888889</v>
      </c>
      <c r="K892" s="11">
        <f t="shared" si="176"/>
        <v>-331.80555555555554</v>
      </c>
      <c r="L892" s="11">
        <f t="shared" si="175"/>
        <v>280.94639999999998</v>
      </c>
      <c r="M892" s="11">
        <f t="shared" si="177"/>
        <v>380.83916614790911</v>
      </c>
      <c r="N892" s="11">
        <f t="shared" si="178"/>
        <v>329.98001059235355</v>
      </c>
      <c r="O892" s="11">
        <f t="shared" si="179"/>
        <v>6232.9557556333448</v>
      </c>
      <c r="P892" s="11">
        <f t="shared" si="180"/>
        <v>6.2329557556333448</v>
      </c>
      <c r="Q892" s="11">
        <f t="shared" si="174"/>
        <v>5202.5039315093982</v>
      </c>
      <c r="R892" s="11">
        <f t="shared" ref="R892:R955" si="186">IF(P892&lt;0,R891+P892,R891)</f>
        <v>-1928.39479911848</v>
      </c>
      <c r="S892" s="11">
        <f t="shared" si="184"/>
        <v>0</v>
      </c>
      <c r="T892" s="11">
        <f t="shared" si="185"/>
        <v>0</v>
      </c>
    </row>
    <row r="893" spans="2:20" x14ac:dyDescent="0.2">
      <c r="B893" s="18" t="s">
        <v>11</v>
      </c>
      <c r="C893" s="18">
        <v>883</v>
      </c>
      <c r="D893" s="18">
        <v>294</v>
      </c>
      <c r="E893" s="19">
        <v>68</v>
      </c>
      <c r="F893" s="19">
        <f t="shared" si="183"/>
        <v>18.888888888888889</v>
      </c>
      <c r="G893" s="15">
        <f t="shared" si="181"/>
        <v>0</v>
      </c>
      <c r="H893" s="15">
        <f t="shared" si="182"/>
        <v>0</v>
      </c>
      <c r="I893" s="11">
        <f>IF(G893&lt;0,(G893-'Coast Down Run'!H888)*-1,)</f>
        <v>0</v>
      </c>
      <c r="K893" s="11">
        <f t="shared" si="176"/>
        <v>0</v>
      </c>
      <c r="L893" s="11">
        <f t="shared" si="175"/>
        <v>280.94639999999998</v>
      </c>
      <c r="M893" s="11">
        <f t="shared" si="177"/>
        <v>380.83916614790911</v>
      </c>
      <c r="N893" s="11">
        <f t="shared" si="178"/>
        <v>661.78556614790909</v>
      </c>
      <c r="O893" s="11">
        <f t="shared" si="179"/>
        <v>12500.394027238282</v>
      </c>
      <c r="P893" s="11">
        <f t="shared" si="180"/>
        <v>12.500394027238283</v>
      </c>
      <c r="Q893" s="11">
        <f t="shared" si="174"/>
        <v>5215.0043255366363</v>
      </c>
      <c r="R893" s="11">
        <f t="shared" si="186"/>
        <v>-1928.39479911848</v>
      </c>
      <c r="S893" s="11">
        <f t="shared" si="184"/>
        <v>0</v>
      </c>
      <c r="T893" s="11">
        <f t="shared" si="185"/>
        <v>0</v>
      </c>
    </row>
    <row r="894" spans="2:20" x14ac:dyDescent="0.2">
      <c r="B894" s="18" t="s">
        <v>11</v>
      </c>
      <c r="C894" s="18">
        <v>884</v>
      </c>
      <c r="D894" s="18">
        <v>295</v>
      </c>
      <c r="E894" s="19">
        <v>68</v>
      </c>
      <c r="F894" s="19">
        <f t="shared" si="183"/>
        <v>18.888888888888889</v>
      </c>
      <c r="G894" s="15">
        <f t="shared" si="181"/>
        <v>1.3888888888888099E-2</v>
      </c>
      <c r="H894" s="15">
        <f t="shared" si="182"/>
        <v>4.9999999999997158E-2</v>
      </c>
      <c r="I894" s="11">
        <f>IF(G894&lt;0,(G894-'Coast Down Run'!H889)*-1,)</f>
        <v>0</v>
      </c>
      <c r="K894" s="11">
        <f t="shared" si="176"/>
        <v>33.180555555553667</v>
      </c>
      <c r="L894" s="11">
        <f t="shared" si="175"/>
        <v>280.94639999999998</v>
      </c>
      <c r="M894" s="11">
        <f t="shared" si="177"/>
        <v>380.83916614790911</v>
      </c>
      <c r="N894" s="11">
        <f t="shared" si="178"/>
        <v>694.9661217034627</v>
      </c>
      <c r="O894" s="11">
        <f t="shared" si="179"/>
        <v>13127.137854398739</v>
      </c>
      <c r="P894" s="11">
        <f t="shared" si="180"/>
        <v>13.12713785439874</v>
      </c>
      <c r="Q894" s="11">
        <f t="shared" ref="Q894:Q957" si="187">IF(P894&gt;0,Q893+P894,Q893)</f>
        <v>5228.1314633910351</v>
      </c>
      <c r="R894" s="11">
        <f t="shared" si="186"/>
        <v>-1928.39479911848</v>
      </c>
      <c r="S894" s="11">
        <f t="shared" si="184"/>
        <v>0</v>
      </c>
      <c r="T894" s="11">
        <f t="shared" si="185"/>
        <v>0</v>
      </c>
    </row>
    <row r="895" spans="2:20" x14ac:dyDescent="0.2">
      <c r="B895" s="18" t="s">
        <v>11</v>
      </c>
      <c r="C895" s="18">
        <v>885</v>
      </c>
      <c r="D895" s="18">
        <v>296</v>
      </c>
      <c r="E895" s="19">
        <v>68.099999999999994</v>
      </c>
      <c r="F895" s="19">
        <f t="shared" si="183"/>
        <v>18.916666666666664</v>
      </c>
      <c r="G895" s="15">
        <f t="shared" si="181"/>
        <v>5.5555555555556344E-2</v>
      </c>
      <c r="H895" s="15">
        <f t="shared" si="182"/>
        <v>0.20000000000000284</v>
      </c>
      <c r="I895" s="11">
        <f>IF(G895&lt;0,(G895-'Coast Down Run'!H890)*-1,)</f>
        <v>0</v>
      </c>
      <c r="K895" s="11">
        <f t="shared" si="176"/>
        <v>132.7222222222241</v>
      </c>
      <c r="L895" s="11">
        <f t="shared" si="175"/>
        <v>280.94639999999998</v>
      </c>
      <c r="M895" s="11">
        <f t="shared" si="177"/>
        <v>381.96010495657538</v>
      </c>
      <c r="N895" s="11">
        <f t="shared" si="178"/>
        <v>795.62872717879941</v>
      </c>
      <c r="O895" s="11">
        <f t="shared" si="179"/>
        <v>15050.64342246562</v>
      </c>
      <c r="P895" s="11">
        <f t="shared" si="180"/>
        <v>15.050643422465621</v>
      </c>
      <c r="Q895" s="11">
        <f t="shared" si="187"/>
        <v>5243.1821068135005</v>
      </c>
      <c r="R895" s="11">
        <f t="shared" si="186"/>
        <v>-1928.39479911848</v>
      </c>
      <c r="S895" s="11">
        <f t="shared" si="184"/>
        <v>0</v>
      </c>
      <c r="T895" s="11">
        <f t="shared" si="185"/>
        <v>0</v>
      </c>
    </row>
    <row r="896" spans="2:20" x14ac:dyDescent="0.2">
      <c r="B896" s="18" t="s">
        <v>11</v>
      </c>
      <c r="C896" s="18">
        <v>886</v>
      </c>
      <c r="D896" s="18">
        <v>297</v>
      </c>
      <c r="E896" s="19">
        <v>68.400000000000006</v>
      </c>
      <c r="F896" s="19">
        <f t="shared" si="183"/>
        <v>19</v>
      </c>
      <c r="G896" s="15">
        <f t="shared" si="181"/>
        <v>6.9444444444444448E-2</v>
      </c>
      <c r="H896" s="15">
        <f t="shared" si="182"/>
        <v>0.25</v>
      </c>
      <c r="I896" s="11">
        <f>IF(G896&lt;0,(G896-'Coast Down Run'!H891)*-1,)</f>
        <v>0</v>
      </c>
      <c r="K896" s="11">
        <f t="shared" si="176"/>
        <v>165.90277777777777</v>
      </c>
      <c r="L896" s="11">
        <f t="shared" si="175"/>
        <v>280.94639999999998</v>
      </c>
      <c r="M896" s="11">
        <f t="shared" si="177"/>
        <v>385.33280475193811</v>
      </c>
      <c r="N896" s="11">
        <f t="shared" si="178"/>
        <v>832.18198252971592</v>
      </c>
      <c r="O896" s="11">
        <f t="shared" si="179"/>
        <v>15811.457668064602</v>
      </c>
      <c r="P896" s="11">
        <f t="shared" si="180"/>
        <v>15.811457668064602</v>
      </c>
      <c r="Q896" s="11">
        <f t="shared" si="187"/>
        <v>5258.993564481565</v>
      </c>
      <c r="R896" s="11">
        <f t="shared" si="186"/>
        <v>-1928.39479911848</v>
      </c>
      <c r="S896" s="11">
        <f t="shared" si="184"/>
        <v>0</v>
      </c>
      <c r="T896" s="11">
        <f t="shared" si="185"/>
        <v>0</v>
      </c>
    </row>
    <row r="897" spans="2:20" x14ac:dyDescent="0.2">
      <c r="B897" s="18" t="s">
        <v>11</v>
      </c>
      <c r="C897" s="18">
        <v>887</v>
      </c>
      <c r="D897" s="18">
        <v>298</v>
      </c>
      <c r="E897" s="19">
        <v>68.599999999999994</v>
      </c>
      <c r="F897" s="19">
        <f t="shared" si="183"/>
        <v>19.055555555555554</v>
      </c>
      <c r="G897" s="15">
        <f t="shared" si="181"/>
        <v>4.1666666666666269E-2</v>
      </c>
      <c r="H897" s="15">
        <f t="shared" si="182"/>
        <v>0.14999999999999858</v>
      </c>
      <c r="I897" s="11">
        <f>IF(G897&lt;0,(G897-'Coast Down Run'!H892)*-1,)</f>
        <v>0</v>
      </c>
      <c r="K897" s="11">
        <f t="shared" si="176"/>
        <v>99.541666666665719</v>
      </c>
      <c r="L897" s="11">
        <f t="shared" si="175"/>
        <v>280.94639999999998</v>
      </c>
      <c r="M897" s="11">
        <f t="shared" si="177"/>
        <v>387.58950742331621</v>
      </c>
      <c r="N897" s="11">
        <f t="shared" si="178"/>
        <v>768.07757408998191</v>
      </c>
      <c r="O897" s="11">
        <f t="shared" si="179"/>
        <v>14636.144884047988</v>
      </c>
      <c r="P897" s="11">
        <f t="shared" si="180"/>
        <v>14.636144884047988</v>
      </c>
      <c r="Q897" s="11">
        <f t="shared" si="187"/>
        <v>5273.6297093656131</v>
      </c>
      <c r="R897" s="11">
        <f t="shared" si="186"/>
        <v>-1928.39479911848</v>
      </c>
      <c r="S897" s="11">
        <f t="shared" si="184"/>
        <v>0</v>
      </c>
      <c r="T897" s="11">
        <f t="shared" si="185"/>
        <v>0</v>
      </c>
    </row>
    <row r="898" spans="2:20" x14ac:dyDescent="0.2">
      <c r="B898" s="18" t="s">
        <v>11</v>
      </c>
      <c r="C898" s="18">
        <v>888</v>
      </c>
      <c r="D898" s="18">
        <v>299</v>
      </c>
      <c r="E898" s="19">
        <v>68.7</v>
      </c>
      <c r="F898" s="19">
        <f t="shared" si="183"/>
        <v>19.083333333333332</v>
      </c>
      <c r="G898" s="15">
        <f t="shared" si="181"/>
        <v>-1.3888888888888099E-2</v>
      </c>
      <c r="H898" s="15">
        <f t="shared" si="182"/>
        <v>-4.9999999999997158E-2</v>
      </c>
      <c r="I898" s="11">
        <f>IF(G898&lt;0,(G898-'Coast Down Run'!H893)*-1,)</f>
        <v>1.3888888888888099E-2</v>
      </c>
      <c r="K898" s="11">
        <f t="shared" si="176"/>
        <v>-33.180555555553667</v>
      </c>
      <c r="L898" s="11">
        <f t="shared" si="175"/>
        <v>280.94639999999998</v>
      </c>
      <c r="M898" s="11">
        <f t="shared" si="177"/>
        <v>388.72032960134624</v>
      </c>
      <c r="N898" s="11">
        <f t="shared" si="178"/>
        <v>636.4861740457925</v>
      </c>
      <c r="O898" s="11">
        <f t="shared" si="179"/>
        <v>12146.277821373873</v>
      </c>
      <c r="P898" s="11">
        <f t="shared" si="180"/>
        <v>12.146277821373873</v>
      </c>
      <c r="Q898" s="11">
        <f t="shared" si="187"/>
        <v>5285.7759871869866</v>
      </c>
      <c r="R898" s="11">
        <f t="shared" si="186"/>
        <v>-1928.39479911848</v>
      </c>
      <c r="S898" s="11">
        <f t="shared" si="184"/>
        <v>0</v>
      </c>
      <c r="T898" s="11">
        <f t="shared" si="185"/>
        <v>0</v>
      </c>
    </row>
    <row r="899" spans="2:20" x14ac:dyDescent="0.2">
      <c r="B899" s="18" t="s">
        <v>11</v>
      </c>
      <c r="C899" s="18">
        <v>889</v>
      </c>
      <c r="D899" s="18">
        <v>300</v>
      </c>
      <c r="E899" s="19">
        <v>68.5</v>
      </c>
      <c r="F899" s="19">
        <f t="shared" si="183"/>
        <v>19.027777777777779</v>
      </c>
      <c r="G899" s="15">
        <f t="shared" si="181"/>
        <v>-8.3333333333334522E-2</v>
      </c>
      <c r="H899" s="15">
        <f t="shared" si="182"/>
        <v>-0.30000000000000426</v>
      </c>
      <c r="I899" s="11">
        <f>IF(G899&lt;0,(G899-'Coast Down Run'!H894)*-1,)</f>
        <v>8.3333333333334522E-2</v>
      </c>
      <c r="K899" s="11">
        <f t="shared" si="176"/>
        <v>-199.08333333333618</v>
      </c>
      <c r="L899" s="11">
        <f t="shared" si="175"/>
        <v>280.94639999999998</v>
      </c>
      <c r="M899" s="11">
        <f t="shared" si="177"/>
        <v>386.46033247351357</v>
      </c>
      <c r="N899" s="11">
        <f t="shared" si="178"/>
        <v>468.32339914017734</v>
      </c>
      <c r="O899" s="11">
        <f t="shared" si="179"/>
        <v>8911.15356697282</v>
      </c>
      <c r="P899" s="11">
        <f t="shared" si="180"/>
        <v>8.9111535669728195</v>
      </c>
      <c r="Q899" s="11">
        <f t="shared" si="187"/>
        <v>5294.6871407539593</v>
      </c>
      <c r="R899" s="11">
        <f t="shared" si="186"/>
        <v>-1928.39479911848</v>
      </c>
      <c r="S899" s="11">
        <f t="shared" si="184"/>
        <v>0</v>
      </c>
      <c r="T899" s="11">
        <f t="shared" si="185"/>
        <v>0</v>
      </c>
    </row>
    <row r="900" spans="2:20" x14ac:dyDescent="0.2">
      <c r="B900" s="18" t="s">
        <v>11</v>
      </c>
      <c r="C900" s="18">
        <v>890</v>
      </c>
      <c r="D900" s="18">
        <v>301</v>
      </c>
      <c r="E900" s="19">
        <v>68.099999999999994</v>
      </c>
      <c r="F900" s="19">
        <f t="shared" si="183"/>
        <v>18.916666666666664</v>
      </c>
      <c r="G900" s="15">
        <f t="shared" si="181"/>
        <v>-0.16666666666666705</v>
      </c>
      <c r="H900" s="15">
        <f t="shared" si="182"/>
        <v>-0.60000000000000142</v>
      </c>
      <c r="I900" s="11">
        <f>IF(G900&lt;0,(G900-'Coast Down Run'!H895)*-1,)</f>
        <v>0.16666666666666705</v>
      </c>
      <c r="K900" s="11">
        <f t="shared" si="176"/>
        <v>-398.1666666666676</v>
      </c>
      <c r="L900" s="11">
        <f t="shared" si="175"/>
        <v>280.94639999999998</v>
      </c>
      <c r="M900" s="11">
        <f t="shared" si="177"/>
        <v>381.96010495657538</v>
      </c>
      <c r="N900" s="11">
        <f t="shared" si="178"/>
        <v>264.73983828990777</v>
      </c>
      <c r="O900" s="11">
        <f t="shared" si="179"/>
        <v>5007.9952743174217</v>
      </c>
      <c r="P900" s="11">
        <f t="shared" si="180"/>
        <v>5.0079952743174214</v>
      </c>
      <c r="Q900" s="11">
        <f t="shared" si="187"/>
        <v>5299.6951360282765</v>
      </c>
      <c r="R900" s="11">
        <f t="shared" si="186"/>
        <v>-1928.39479911848</v>
      </c>
      <c r="S900" s="11">
        <f t="shared" si="184"/>
        <v>0</v>
      </c>
      <c r="T900" s="11">
        <f t="shared" si="185"/>
        <v>0</v>
      </c>
    </row>
    <row r="901" spans="2:20" x14ac:dyDescent="0.2">
      <c r="B901" s="18" t="s">
        <v>11</v>
      </c>
      <c r="C901" s="18">
        <v>891</v>
      </c>
      <c r="D901" s="18">
        <v>302</v>
      </c>
      <c r="E901" s="19">
        <v>67.3</v>
      </c>
      <c r="F901" s="19">
        <f t="shared" si="183"/>
        <v>18.694444444444443</v>
      </c>
      <c r="G901" s="15">
        <f t="shared" si="181"/>
        <v>-0.26388888888888767</v>
      </c>
      <c r="H901" s="15">
        <f t="shared" si="182"/>
        <v>-0.94999999999999574</v>
      </c>
      <c r="I901" s="11">
        <f>IF(G901&lt;0,(G901-'Coast Down Run'!H896)*-1,)</f>
        <v>0.26388888888888767</v>
      </c>
      <c r="K901" s="11">
        <f t="shared" si="176"/>
        <v>-630.4305555555527</v>
      </c>
      <c r="L901" s="11">
        <f t="shared" si="175"/>
        <v>280.94639999999998</v>
      </c>
      <c r="M901" s="11">
        <f t="shared" si="177"/>
        <v>373.03871687760881</v>
      </c>
      <c r="N901" s="11">
        <f t="shared" si="178"/>
        <v>23.554561322056088</v>
      </c>
      <c r="O901" s="11">
        <f t="shared" si="179"/>
        <v>440.33943804843739</v>
      </c>
      <c r="P901" s="11">
        <f t="shared" si="180"/>
        <v>0.44033943804843739</v>
      </c>
      <c r="Q901" s="11">
        <f t="shared" si="187"/>
        <v>5300.1354754663253</v>
      </c>
      <c r="R901" s="11">
        <f t="shared" si="186"/>
        <v>-1928.39479911848</v>
      </c>
      <c r="S901" s="11">
        <f t="shared" si="184"/>
        <v>0</v>
      </c>
      <c r="T901" s="11">
        <f t="shared" si="185"/>
        <v>0</v>
      </c>
    </row>
    <row r="902" spans="2:20" x14ac:dyDescent="0.2">
      <c r="B902" s="18" t="s">
        <v>11</v>
      </c>
      <c r="C902" s="18">
        <v>892</v>
      </c>
      <c r="D902" s="18">
        <v>303</v>
      </c>
      <c r="E902" s="19">
        <v>66.2</v>
      </c>
      <c r="F902" s="19">
        <f t="shared" si="183"/>
        <v>18.388888888888889</v>
      </c>
      <c r="G902" s="15">
        <f t="shared" si="181"/>
        <v>-0.34722222222222221</v>
      </c>
      <c r="H902" s="15">
        <f t="shared" si="182"/>
        <v>-1.25</v>
      </c>
      <c r="I902" s="11">
        <f>IF(G902&lt;0,(G902-'Coast Down Run'!H897)*-1,)</f>
        <v>0.34722222222222221</v>
      </c>
      <c r="K902" s="11">
        <f t="shared" si="176"/>
        <v>-829.51388888888891</v>
      </c>
      <c r="L902" s="11">
        <f t="shared" si="175"/>
        <v>280.94639999999998</v>
      </c>
      <c r="M902" s="11">
        <f t="shared" si="177"/>
        <v>360.94394361878091</v>
      </c>
      <c r="N902" s="11">
        <f t="shared" si="178"/>
        <v>-187.62354527010797</v>
      </c>
      <c r="O902" s="11">
        <f t="shared" si="179"/>
        <v>-3450.18852691143</v>
      </c>
      <c r="P902" s="11">
        <f t="shared" si="180"/>
        <v>-3.4501885269114299</v>
      </c>
      <c r="Q902" s="11">
        <f t="shared" si="187"/>
        <v>5300.1354754663253</v>
      </c>
      <c r="R902" s="11">
        <f t="shared" si="186"/>
        <v>-1931.8449876453915</v>
      </c>
      <c r="S902" s="11">
        <f t="shared" si="184"/>
        <v>3.4501885269114299</v>
      </c>
      <c r="T902" s="11">
        <f t="shared" si="185"/>
        <v>3.8482769164843864</v>
      </c>
    </row>
    <row r="903" spans="2:20" x14ac:dyDescent="0.2">
      <c r="B903" s="18" t="s">
        <v>11</v>
      </c>
      <c r="C903" s="18">
        <v>893</v>
      </c>
      <c r="D903" s="18">
        <v>304</v>
      </c>
      <c r="E903" s="19">
        <v>64.8</v>
      </c>
      <c r="F903" s="19">
        <f t="shared" si="183"/>
        <v>18</v>
      </c>
      <c r="G903" s="15">
        <f t="shared" si="181"/>
        <v>-0.36111111111111133</v>
      </c>
      <c r="H903" s="15">
        <f t="shared" si="182"/>
        <v>-1.3000000000000007</v>
      </c>
      <c r="I903" s="11">
        <f>IF(G903&lt;0,(G903-'Coast Down Run'!H898)*-1,)</f>
        <v>0.36111111111111133</v>
      </c>
      <c r="K903" s="11">
        <f t="shared" si="176"/>
        <v>-862.69444444444491</v>
      </c>
      <c r="L903" s="11">
        <f t="shared" si="175"/>
        <v>280.94639999999998</v>
      </c>
      <c r="M903" s="11">
        <f t="shared" si="177"/>
        <v>345.8388607745926</v>
      </c>
      <c r="N903" s="11">
        <f t="shared" si="178"/>
        <v>-235.90918366985238</v>
      </c>
      <c r="O903" s="11">
        <f t="shared" si="179"/>
        <v>-4246.3653060573433</v>
      </c>
      <c r="P903" s="11">
        <f t="shared" si="180"/>
        <v>-4.246365306057343</v>
      </c>
      <c r="Q903" s="11">
        <f t="shared" si="187"/>
        <v>5300.1354754663253</v>
      </c>
      <c r="R903" s="11">
        <f t="shared" si="186"/>
        <v>-1936.0913529514489</v>
      </c>
      <c r="S903" s="11">
        <f t="shared" si="184"/>
        <v>4.246365306057343</v>
      </c>
      <c r="T903" s="11">
        <f t="shared" si="185"/>
        <v>6.9950415709568592</v>
      </c>
    </row>
    <row r="904" spans="2:20" x14ac:dyDescent="0.2">
      <c r="B904" s="18" t="s">
        <v>11</v>
      </c>
      <c r="C904" s="18">
        <v>894</v>
      </c>
      <c r="D904" s="18">
        <v>305</v>
      </c>
      <c r="E904" s="19">
        <v>63.6</v>
      </c>
      <c r="F904" s="19">
        <f t="shared" si="183"/>
        <v>17.666666666666668</v>
      </c>
      <c r="G904" s="15">
        <f t="shared" si="181"/>
        <v>-0.30555555555555497</v>
      </c>
      <c r="H904" s="15">
        <f t="shared" si="182"/>
        <v>-1.0999999999999979</v>
      </c>
      <c r="I904" s="11">
        <f>IF(G904&lt;0,(G904-'Coast Down Run'!H899)*-1,)</f>
        <v>0.30555555555555497</v>
      </c>
      <c r="K904" s="11">
        <f t="shared" si="176"/>
        <v>-729.97222222222081</v>
      </c>
      <c r="L904" s="11">
        <f t="shared" si="175"/>
        <v>280.94639999999998</v>
      </c>
      <c r="M904" s="11">
        <f t="shared" si="177"/>
        <v>333.14861451160181</v>
      </c>
      <c r="N904" s="11">
        <f t="shared" si="178"/>
        <v>-115.87720771061902</v>
      </c>
      <c r="O904" s="11">
        <f t="shared" si="179"/>
        <v>-2047.1640028876027</v>
      </c>
      <c r="P904" s="11">
        <f t="shared" si="180"/>
        <v>-2.0471640028876026</v>
      </c>
      <c r="Q904" s="11">
        <f t="shared" si="187"/>
        <v>5300.1354754663253</v>
      </c>
      <c r="R904" s="11">
        <f t="shared" si="186"/>
        <v>-1938.1385169543366</v>
      </c>
      <c r="S904" s="11">
        <f t="shared" si="184"/>
        <v>2.0471640028876026</v>
      </c>
      <c r="T904" s="11">
        <f t="shared" si="185"/>
        <v>8.01862357240066</v>
      </c>
    </row>
    <row r="905" spans="2:20" x14ac:dyDescent="0.2">
      <c r="B905" s="18" t="s">
        <v>11</v>
      </c>
      <c r="C905" s="18">
        <v>895</v>
      </c>
      <c r="D905" s="18">
        <v>306</v>
      </c>
      <c r="E905" s="19">
        <v>62.6</v>
      </c>
      <c r="F905" s="19">
        <f t="shared" si="183"/>
        <v>17.388888888888889</v>
      </c>
      <c r="G905" s="15">
        <f t="shared" si="181"/>
        <v>-0.20833333333333331</v>
      </c>
      <c r="H905" s="15">
        <f t="shared" si="182"/>
        <v>-0.75</v>
      </c>
      <c r="I905" s="11">
        <f>IF(G905&lt;0,(G905-'Coast Down Run'!H900)*-1,)</f>
        <v>0.20833333333333331</v>
      </c>
      <c r="K905" s="11">
        <f t="shared" si="176"/>
        <v>-497.70833333333331</v>
      </c>
      <c r="L905" s="11">
        <f t="shared" si="175"/>
        <v>280.94639999999998</v>
      </c>
      <c r="M905" s="11">
        <f t="shared" si="177"/>
        <v>322.75460439744387</v>
      </c>
      <c r="N905" s="11">
        <f t="shared" si="178"/>
        <v>105.99267106411054</v>
      </c>
      <c r="O905" s="11">
        <f t="shared" si="179"/>
        <v>1843.0947801703667</v>
      </c>
      <c r="P905" s="11">
        <f t="shared" si="180"/>
        <v>1.8430947801703668</v>
      </c>
      <c r="Q905" s="11">
        <f t="shared" si="187"/>
        <v>5301.978570246496</v>
      </c>
      <c r="R905" s="11">
        <f t="shared" si="186"/>
        <v>-1938.1385169543366</v>
      </c>
      <c r="S905" s="11">
        <f t="shared" si="184"/>
        <v>0</v>
      </c>
      <c r="T905" s="11">
        <f t="shared" si="185"/>
        <v>0</v>
      </c>
    </row>
    <row r="906" spans="2:20" x14ac:dyDescent="0.2">
      <c r="B906" s="18" t="s">
        <v>11</v>
      </c>
      <c r="C906" s="18">
        <v>896</v>
      </c>
      <c r="D906" s="18">
        <v>307</v>
      </c>
      <c r="E906" s="19">
        <v>62.1</v>
      </c>
      <c r="F906" s="19">
        <f t="shared" si="183"/>
        <v>17.25</v>
      </c>
      <c r="G906" s="15">
        <f t="shared" si="181"/>
        <v>-9.7222222222222612E-2</v>
      </c>
      <c r="H906" s="15">
        <f t="shared" si="182"/>
        <v>-0.35000000000000142</v>
      </c>
      <c r="I906" s="11">
        <f>IF(G906&lt;0,(G906-'Coast Down Run'!H901)*-1,)</f>
        <v>9.7222222222222612E-2</v>
      </c>
      <c r="K906" s="11">
        <f t="shared" si="176"/>
        <v>-232.26388888888982</v>
      </c>
      <c r="L906" s="11">
        <f t="shared" ref="L906:L969" si="188">$B$5*$K$5*$D$5</f>
        <v>280.94639999999998</v>
      </c>
      <c r="M906" s="11">
        <f t="shared" si="177"/>
        <v>317.61937039888801</v>
      </c>
      <c r="N906" s="11">
        <f t="shared" si="178"/>
        <v>366.30188150999817</v>
      </c>
      <c r="O906" s="11">
        <f t="shared" si="179"/>
        <v>6318.7074560474684</v>
      </c>
      <c r="P906" s="11">
        <f t="shared" si="180"/>
        <v>6.3187074560474681</v>
      </c>
      <c r="Q906" s="11">
        <f t="shared" si="187"/>
        <v>5308.2972777025434</v>
      </c>
      <c r="R906" s="11">
        <f t="shared" si="186"/>
        <v>-1938.1385169543366</v>
      </c>
      <c r="S906" s="11">
        <f t="shared" si="184"/>
        <v>0</v>
      </c>
      <c r="T906" s="11">
        <f t="shared" si="185"/>
        <v>0</v>
      </c>
    </row>
    <row r="907" spans="2:20" x14ac:dyDescent="0.2">
      <c r="B907" s="18" t="s">
        <v>11</v>
      </c>
      <c r="C907" s="18">
        <v>897</v>
      </c>
      <c r="D907" s="18">
        <v>308</v>
      </c>
      <c r="E907" s="19">
        <v>61.9</v>
      </c>
      <c r="F907" s="19">
        <f t="shared" si="183"/>
        <v>17.194444444444443</v>
      </c>
      <c r="G907" s="15">
        <f t="shared" si="181"/>
        <v>-2.7777777777778172E-2</v>
      </c>
      <c r="H907" s="15">
        <f t="shared" si="182"/>
        <v>-0.10000000000000142</v>
      </c>
      <c r="I907" s="11">
        <f>IF(G907&lt;0,(G907-'Coast Down Run'!H902)*-1,)</f>
        <v>2.7777777777778172E-2</v>
      </c>
      <c r="K907" s="11">
        <f t="shared" ref="K907:K970" si="189">$B$5*G907</f>
        <v>-66.361111111112052</v>
      </c>
      <c r="L907" s="11">
        <f t="shared" si="188"/>
        <v>280.94639999999998</v>
      </c>
      <c r="M907" s="11">
        <f t="shared" ref="M907:M970" si="190">($C$5*$E$5*$L$5*(F907^2))/2</f>
        <v>315.57680739705665</v>
      </c>
      <c r="N907" s="11">
        <f t="shared" ref="N907:N970" si="191">SUM(K907:M907)</f>
        <v>530.16209628594459</v>
      </c>
      <c r="O907" s="11">
        <f t="shared" ref="O907:O970" si="192">N907*F907</f>
        <v>9115.8427111388792</v>
      </c>
      <c r="P907" s="11">
        <f t="shared" ref="P907:P970" si="193">O907/1000</f>
        <v>9.11584271113888</v>
      </c>
      <c r="Q907" s="11">
        <f t="shared" si="187"/>
        <v>5317.413120413682</v>
      </c>
      <c r="R907" s="11">
        <f t="shared" si="186"/>
        <v>-1938.1385169543366</v>
      </c>
      <c r="S907" s="11">
        <f t="shared" si="184"/>
        <v>0</v>
      </c>
      <c r="T907" s="11">
        <f t="shared" si="185"/>
        <v>0</v>
      </c>
    </row>
    <row r="908" spans="2:20" x14ac:dyDescent="0.2">
      <c r="B908" s="18" t="s">
        <v>11</v>
      </c>
      <c r="C908" s="18">
        <v>898</v>
      </c>
      <c r="D908" s="18">
        <v>309</v>
      </c>
      <c r="E908" s="19">
        <v>61.9</v>
      </c>
      <c r="F908" s="19">
        <f t="shared" si="183"/>
        <v>17.194444444444443</v>
      </c>
      <c r="G908" s="15">
        <f t="shared" ref="G908:G971" si="194">($E909-$E907)/2/3.6</f>
        <v>-1.3888888888889086E-2</v>
      </c>
      <c r="H908" s="15">
        <f t="shared" ref="H908:H971" si="195">($E909-$E907)/2</f>
        <v>-5.0000000000000711E-2</v>
      </c>
      <c r="I908" s="11">
        <f>IF(G908&lt;0,(G908-'Coast Down Run'!H903)*-1,)</f>
        <v>1.3888888888889086E-2</v>
      </c>
      <c r="K908" s="11">
        <f t="shared" si="189"/>
        <v>-33.180555555556026</v>
      </c>
      <c r="L908" s="11">
        <f t="shared" si="188"/>
        <v>280.94639999999998</v>
      </c>
      <c r="M908" s="11">
        <f t="shared" si="190"/>
        <v>315.57680739705665</v>
      </c>
      <c r="N908" s="11">
        <f t="shared" si="191"/>
        <v>563.34265184150058</v>
      </c>
      <c r="O908" s="11">
        <f t="shared" si="192"/>
        <v>9686.3639302746906</v>
      </c>
      <c r="P908" s="11">
        <f t="shared" si="193"/>
        <v>9.6863639302746911</v>
      </c>
      <c r="Q908" s="11">
        <f t="shared" si="187"/>
        <v>5327.0994843439566</v>
      </c>
      <c r="R908" s="11">
        <f t="shared" si="186"/>
        <v>-1938.1385169543366</v>
      </c>
      <c r="S908" s="11">
        <f t="shared" si="184"/>
        <v>0</v>
      </c>
      <c r="T908" s="11">
        <f t="shared" si="185"/>
        <v>0</v>
      </c>
    </row>
    <row r="909" spans="2:20" x14ac:dyDescent="0.2">
      <c r="B909" s="18" t="s">
        <v>11</v>
      </c>
      <c r="C909" s="18">
        <v>899</v>
      </c>
      <c r="D909" s="18">
        <v>310</v>
      </c>
      <c r="E909" s="19">
        <v>61.8</v>
      </c>
      <c r="F909" s="19">
        <f t="shared" si="183"/>
        <v>17.166666666666664</v>
      </c>
      <c r="G909" s="15">
        <f t="shared" si="194"/>
        <v>-5.5555555555555358E-2</v>
      </c>
      <c r="H909" s="15">
        <f t="shared" si="195"/>
        <v>-0.19999999999999929</v>
      </c>
      <c r="I909" s="11">
        <f>IF(G909&lt;0,(G909-'Coast Down Run'!H904)*-1,)</f>
        <v>5.5555555555555358E-2</v>
      </c>
      <c r="K909" s="11">
        <f t="shared" si="189"/>
        <v>-132.72222222222175</v>
      </c>
      <c r="L909" s="11">
        <f t="shared" si="188"/>
        <v>280.94639999999998</v>
      </c>
      <c r="M909" s="11">
        <f t="shared" si="190"/>
        <v>314.55799673848185</v>
      </c>
      <c r="N909" s="11">
        <f t="shared" si="191"/>
        <v>462.78217451626006</v>
      </c>
      <c r="O909" s="11">
        <f t="shared" si="192"/>
        <v>7944.4273291957961</v>
      </c>
      <c r="P909" s="11">
        <f t="shared" si="193"/>
        <v>7.9444273291957961</v>
      </c>
      <c r="Q909" s="11">
        <f t="shared" si="187"/>
        <v>5335.0439116731523</v>
      </c>
      <c r="R909" s="11">
        <f t="shared" si="186"/>
        <v>-1938.1385169543366</v>
      </c>
      <c r="S909" s="11">
        <f t="shared" si="184"/>
        <v>0</v>
      </c>
      <c r="T909" s="11">
        <f t="shared" si="185"/>
        <v>0</v>
      </c>
    </row>
    <row r="910" spans="2:20" x14ac:dyDescent="0.2">
      <c r="B910" s="18" t="s">
        <v>11</v>
      </c>
      <c r="C910" s="18">
        <v>900</v>
      </c>
      <c r="D910" s="18">
        <v>311</v>
      </c>
      <c r="E910" s="19">
        <v>61.5</v>
      </c>
      <c r="F910" s="19">
        <f t="shared" si="183"/>
        <v>17.083333333333332</v>
      </c>
      <c r="G910" s="15">
        <f t="shared" si="194"/>
        <v>-0.12499999999999981</v>
      </c>
      <c r="H910" s="15">
        <f t="shared" si="195"/>
        <v>-0.44999999999999929</v>
      </c>
      <c r="I910" s="11">
        <f>IF(G910&lt;0,(G910-'Coast Down Run'!H905)*-1,)</f>
        <v>0.12499999999999981</v>
      </c>
      <c r="K910" s="11">
        <f t="shared" si="189"/>
        <v>-298.62499999999955</v>
      </c>
      <c r="L910" s="11">
        <f t="shared" si="188"/>
        <v>280.94639999999998</v>
      </c>
      <c r="M910" s="11">
        <f t="shared" si="190"/>
        <v>311.5114481321213</v>
      </c>
      <c r="N910" s="11">
        <f t="shared" si="191"/>
        <v>293.83284813212174</v>
      </c>
      <c r="O910" s="11">
        <f t="shared" si="192"/>
        <v>5019.6444889237464</v>
      </c>
      <c r="P910" s="11">
        <f t="shared" si="193"/>
        <v>5.0196444889237464</v>
      </c>
      <c r="Q910" s="11">
        <f t="shared" si="187"/>
        <v>5340.0635561620757</v>
      </c>
      <c r="R910" s="11">
        <f t="shared" si="186"/>
        <v>-1938.1385169543366</v>
      </c>
      <c r="S910" s="11">
        <f t="shared" si="184"/>
        <v>0</v>
      </c>
      <c r="T910" s="11">
        <f t="shared" si="185"/>
        <v>0</v>
      </c>
    </row>
    <row r="911" spans="2:20" x14ac:dyDescent="0.2">
      <c r="B911" s="18" t="s">
        <v>11</v>
      </c>
      <c r="C911" s="18">
        <v>901</v>
      </c>
      <c r="D911" s="18">
        <v>312</v>
      </c>
      <c r="E911" s="19">
        <v>60.9</v>
      </c>
      <c r="F911" s="19">
        <f t="shared" si="183"/>
        <v>16.916666666666664</v>
      </c>
      <c r="G911" s="15">
        <f t="shared" si="194"/>
        <v>-0.24999999999999961</v>
      </c>
      <c r="H911" s="15">
        <f t="shared" si="195"/>
        <v>-0.89999999999999858</v>
      </c>
      <c r="I911" s="11">
        <f>IF(G911&lt;0,(G911-'Coast Down Run'!H906)*-1,)</f>
        <v>0.24999999999999961</v>
      </c>
      <c r="K911" s="11">
        <f t="shared" si="189"/>
        <v>-597.24999999999909</v>
      </c>
      <c r="L911" s="11">
        <f t="shared" si="188"/>
        <v>280.94639999999998</v>
      </c>
      <c r="M911" s="11">
        <f t="shared" si="190"/>
        <v>305.46282608153683</v>
      </c>
      <c r="N911" s="11">
        <f t="shared" si="191"/>
        <v>-10.840773918462276</v>
      </c>
      <c r="O911" s="11">
        <f t="shared" si="192"/>
        <v>-183.38975878732015</v>
      </c>
      <c r="P911" s="11">
        <f t="shared" si="193"/>
        <v>-0.18338975878732014</v>
      </c>
      <c r="Q911" s="11">
        <f t="shared" si="187"/>
        <v>5340.0635561620757</v>
      </c>
      <c r="R911" s="11">
        <f t="shared" si="186"/>
        <v>-1938.321906713124</v>
      </c>
      <c r="S911" s="11">
        <f t="shared" si="184"/>
        <v>0.18338975878732014</v>
      </c>
      <c r="T911" s="11">
        <f t="shared" si="185"/>
        <v>12.660908977595568</v>
      </c>
    </row>
    <row r="912" spans="2:20" x14ac:dyDescent="0.2">
      <c r="B912" s="18" t="s">
        <v>11</v>
      </c>
      <c r="C912" s="18">
        <v>902</v>
      </c>
      <c r="D912" s="18">
        <v>313</v>
      </c>
      <c r="E912" s="19">
        <v>59.7</v>
      </c>
      <c r="F912" s="19">
        <f t="shared" si="183"/>
        <v>16.583333333333332</v>
      </c>
      <c r="G912" s="15">
        <f t="shared" si="194"/>
        <v>-0.87499999999999956</v>
      </c>
      <c r="H912" s="15">
        <f t="shared" si="195"/>
        <v>-3.1499999999999986</v>
      </c>
      <c r="I912" s="11">
        <f>IF(G912&lt;0,(G912-'Coast Down Run'!H907)*-1,)</f>
        <v>0.87499999999999956</v>
      </c>
      <c r="K912" s="11">
        <f t="shared" si="189"/>
        <v>-2090.3749999999991</v>
      </c>
      <c r="L912" s="11">
        <f t="shared" si="188"/>
        <v>280.94639999999998</v>
      </c>
      <c r="M912" s="11">
        <f t="shared" si="190"/>
        <v>293.5434826289146</v>
      </c>
      <c r="N912" s="11">
        <f t="shared" si="191"/>
        <v>-1515.8851173710846</v>
      </c>
      <c r="O912" s="11">
        <f t="shared" si="192"/>
        <v>-25138.428196403816</v>
      </c>
      <c r="P912" s="11">
        <f t="shared" si="193"/>
        <v>-25.138428196403815</v>
      </c>
      <c r="Q912" s="11">
        <f t="shared" si="187"/>
        <v>5340.0635561620757</v>
      </c>
      <c r="R912" s="11">
        <f t="shared" si="186"/>
        <v>-1963.4603349095278</v>
      </c>
      <c r="S912" s="11">
        <f t="shared" si="184"/>
        <v>25.138428196403815</v>
      </c>
      <c r="T912" s="11">
        <f t="shared" si="185"/>
        <v>47.406055890252432</v>
      </c>
    </row>
    <row r="913" spans="2:20" x14ac:dyDescent="0.2">
      <c r="B913" s="18" t="s">
        <v>11</v>
      </c>
      <c r="C913" s="18">
        <v>903</v>
      </c>
      <c r="D913" s="18">
        <v>314</v>
      </c>
      <c r="E913" s="19">
        <v>54.6</v>
      </c>
      <c r="F913" s="19">
        <f t="shared" si="183"/>
        <v>15.166666666666666</v>
      </c>
      <c r="G913" s="15">
        <f t="shared" si="194"/>
        <v>-1.4444444444444453</v>
      </c>
      <c r="H913" s="15">
        <f t="shared" si="195"/>
        <v>-5.2000000000000028</v>
      </c>
      <c r="I913" s="11">
        <f>IF(G913&lt;0,(G913-'Coast Down Run'!H908)*-1,)</f>
        <v>1.4444444444444453</v>
      </c>
      <c r="K913" s="11">
        <f t="shared" si="189"/>
        <v>-3450.7777777777796</v>
      </c>
      <c r="L913" s="11">
        <f t="shared" si="188"/>
        <v>280.94639999999998</v>
      </c>
      <c r="M913" s="11">
        <f t="shared" si="190"/>
        <v>245.53254510240069</v>
      </c>
      <c r="N913" s="11">
        <f t="shared" si="191"/>
        <v>-2924.2988326753793</v>
      </c>
      <c r="O913" s="11">
        <f t="shared" si="192"/>
        <v>-44351.865628909916</v>
      </c>
      <c r="P913" s="11">
        <f t="shared" si="193"/>
        <v>-44.35186562890992</v>
      </c>
      <c r="Q913" s="11">
        <f t="shared" si="187"/>
        <v>5340.0635561620757</v>
      </c>
      <c r="R913" s="11">
        <f t="shared" si="186"/>
        <v>-2007.8122005384378</v>
      </c>
      <c r="S913" s="11">
        <f t="shared" si="184"/>
        <v>44.35186562890992</v>
      </c>
      <c r="T913" s="11">
        <f t="shared" si="185"/>
        <v>88.325498826595179</v>
      </c>
    </row>
    <row r="914" spans="2:20" x14ac:dyDescent="0.2">
      <c r="B914" s="18" t="s">
        <v>11</v>
      </c>
      <c r="C914" s="18">
        <v>904</v>
      </c>
      <c r="D914" s="18">
        <v>315</v>
      </c>
      <c r="E914" s="19">
        <v>49.3</v>
      </c>
      <c r="F914" s="19">
        <f t="shared" si="183"/>
        <v>13.694444444444443</v>
      </c>
      <c r="G914" s="15">
        <f t="shared" si="194"/>
        <v>-1.3472222222222225</v>
      </c>
      <c r="H914" s="15">
        <f t="shared" si="195"/>
        <v>-4.8500000000000014</v>
      </c>
      <c r="I914" s="11">
        <f>IF(G914&lt;0,(G914-'Coast Down Run'!H909)*-1,)</f>
        <v>1.3472222222222225</v>
      </c>
      <c r="K914" s="11">
        <f t="shared" si="189"/>
        <v>-3218.5138888888896</v>
      </c>
      <c r="L914" s="11">
        <f t="shared" si="188"/>
        <v>280.94639999999998</v>
      </c>
      <c r="M914" s="11">
        <f t="shared" si="190"/>
        <v>200.17858670649468</v>
      </c>
      <c r="N914" s="11">
        <f t="shared" si="191"/>
        <v>-2737.3889021823952</v>
      </c>
      <c r="O914" s="11">
        <f t="shared" si="192"/>
        <v>-37487.020243775572</v>
      </c>
      <c r="P914" s="11">
        <f t="shared" si="193"/>
        <v>-37.487020243775575</v>
      </c>
      <c r="Q914" s="11">
        <f t="shared" si="187"/>
        <v>5340.0635561620757</v>
      </c>
      <c r="R914" s="11">
        <f t="shared" si="186"/>
        <v>-2045.2992207822133</v>
      </c>
      <c r="S914" s="11">
        <f t="shared" si="184"/>
        <v>37.487020243775575</v>
      </c>
      <c r="T914" s="11">
        <f t="shared" si="185"/>
        <v>118.76577736409563</v>
      </c>
    </row>
    <row r="915" spans="2:20" x14ac:dyDescent="0.2">
      <c r="B915" s="18" t="s">
        <v>11</v>
      </c>
      <c r="C915" s="18">
        <v>905</v>
      </c>
      <c r="D915" s="18">
        <v>316</v>
      </c>
      <c r="E915" s="19">
        <v>44.9</v>
      </c>
      <c r="F915" s="19">
        <f t="shared" si="183"/>
        <v>12.472222222222221</v>
      </c>
      <c r="G915" s="15">
        <f t="shared" si="194"/>
        <v>-0.97222222222222221</v>
      </c>
      <c r="H915" s="15">
        <f t="shared" si="195"/>
        <v>-3.5</v>
      </c>
      <c r="I915" s="11">
        <f>IF(G915&lt;0,(G915-'Coast Down Run'!H910)*-1,)</f>
        <v>0.97222222222222221</v>
      </c>
      <c r="K915" s="11">
        <f t="shared" si="189"/>
        <v>-2322.6388888888887</v>
      </c>
      <c r="L915" s="11">
        <f t="shared" si="188"/>
        <v>280.94639999999998</v>
      </c>
      <c r="M915" s="11">
        <f t="shared" si="190"/>
        <v>166.04142892427467</v>
      </c>
      <c r="N915" s="11">
        <f t="shared" si="191"/>
        <v>-1875.651059964614</v>
      </c>
      <c r="O915" s="11">
        <f t="shared" si="192"/>
        <v>-23393.536831225323</v>
      </c>
      <c r="P915" s="11">
        <f t="shared" si="193"/>
        <v>-23.393536831225322</v>
      </c>
      <c r="Q915" s="11">
        <f t="shared" si="187"/>
        <v>5340.0635561620757</v>
      </c>
      <c r="R915" s="11">
        <f t="shared" si="186"/>
        <v>-2068.6927576134385</v>
      </c>
      <c r="S915" s="11">
        <f t="shared" si="184"/>
        <v>23.393536831225322</v>
      </c>
      <c r="T915" s="11">
        <f t="shared" si="185"/>
        <v>134.76894777359814</v>
      </c>
    </row>
    <row r="916" spans="2:20" x14ac:dyDescent="0.2">
      <c r="B916" s="18" t="s">
        <v>11</v>
      </c>
      <c r="C916" s="18">
        <v>906</v>
      </c>
      <c r="D916" s="18">
        <v>317</v>
      </c>
      <c r="E916" s="19">
        <v>42.3</v>
      </c>
      <c r="F916" s="19">
        <f t="shared" si="183"/>
        <v>11.749999999999998</v>
      </c>
      <c r="G916" s="15">
        <f t="shared" si="194"/>
        <v>-0.4861111111111111</v>
      </c>
      <c r="H916" s="15">
        <f t="shared" si="195"/>
        <v>-1.75</v>
      </c>
      <c r="I916" s="11">
        <f>IF(G916&lt;0,(G916-'Coast Down Run'!H911)*-1,)</f>
        <v>0.4861111111111111</v>
      </c>
      <c r="K916" s="11">
        <f t="shared" si="189"/>
        <v>-1161.3194444444443</v>
      </c>
      <c r="L916" s="11">
        <f t="shared" si="188"/>
        <v>280.94639999999998</v>
      </c>
      <c r="M916" s="11">
        <f t="shared" si="190"/>
        <v>147.36844973979069</v>
      </c>
      <c r="N916" s="11">
        <f t="shared" si="191"/>
        <v>-733.00459470465364</v>
      </c>
      <c r="O916" s="11">
        <f t="shared" si="192"/>
        <v>-8612.8039877796782</v>
      </c>
      <c r="P916" s="11">
        <f t="shared" si="193"/>
        <v>-8.612803987779678</v>
      </c>
      <c r="Q916" s="11">
        <f t="shared" si="187"/>
        <v>5340.0635561620757</v>
      </c>
      <c r="R916" s="11">
        <f t="shared" si="186"/>
        <v>-2077.3055616012184</v>
      </c>
      <c r="S916" s="11">
        <f t="shared" si="184"/>
        <v>8.612803987779678</v>
      </c>
      <c r="T916" s="11">
        <f t="shared" si="185"/>
        <v>139.07534976748798</v>
      </c>
    </row>
    <row r="917" spans="2:20" x14ac:dyDescent="0.2">
      <c r="B917" s="18" t="s">
        <v>11</v>
      </c>
      <c r="C917" s="18">
        <v>907</v>
      </c>
      <c r="D917" s="18">
        <v>318</v>
      </c>
      <c r="E917" s="19">
        <v>41.4</v>
      </c>
      <c r="F917" s="19">
        <f t="shared" si="183"/>
        <v>11.5</v>
      </c>
      <c r="G917" s="15">
        <f t="shared" si="194"/>
        <v>-0.1388888888888889</v>
      </c>
      <c r="H917" s="15">
        <f t="shared" si="195"/>
        <v>-0.5</v>
      </c>
      <c r="I917" s="11">
        <f>IF(G917&lt;0,(G917-'Coast Down Run'!H912)*-1,)</f>
        <v>0.1388888888888889</v>
      </c>
      <c r="K917" s="11">
        <f t="shared" si="189"/>
        <v>-331.80555555555554</v>
      </c>
      <c r="L917" s="11">
        <f t="shared" si="188"/>
        <v>280.94639999999998</v>
      </c>
      <c r="M917" s="11">
        <f t="shared" si="190"/>
        <v>141.16416462172802</v>
      </c>
      <c r="N917" s="11">
        <f t="shared" si="191"/>
        <v>90.30500906617246</v>
      </c>
      <c r="O917" s="11">
        <f t="shared" si="192"/>
        <v>1038.5076042609833</v>
      </c>
      <c r="P917" s="11">
        <f t="shared" si="193"/>
        <v>1.0385076042609833</v>
      </c>
      <c r="Q917" s="11">
        <f t="shared" si="187"/>
        <v>5341.1020637663369</v>
      </c>
      <c r="R917" s="11">
        <f t="shared" si="186"/>
        <v>-2077.3055616012184</v>
      </c>
      <c r="S917" s="11">
        <f t="shared" si="184"/>
        <v>0</v>
      </c>
      <c r="T917" s="11">
        <f t="shared" si="185"/>
        <v>0</v>
      </c>
    </row>
    <row r="918" spans="2:20" x14ac:dyDescent="0.2">
      <c r="B918" s="18" t="s">
        <v>11</v>
      </c>
      <c r="C918" s="18">
        <v>908</v>
      </c>
      <c r="D918" s="18">
        <v>319</v>
      </c>
      <c r="E918" s="19">
        <v>41.3</v>
      </c>
      <c r="F918" s="19">
        <f t="shared" si="183"/>
        <v>11.472222222222221</v>
      </c>
      <c r="G918" s="15">
        <f t="shared" si="194"/>
        <v>9.7222222222222612E-2</v>
      </c>
      <c r="H918" s="15">
        <f t="shared" si="195"/>
        <v>0.35000000000000142</v>
      </c>
      <c r="I918" s="11">
        <f>IF(G918&lt;0,(G918-'Coast Down Run'!H913)*-1,)</f>
        <v>0</v>
      </c>
      <c r="K918" s="11">
        <f t="shared" si="189"/>
        <v>232.26388888888982</v>
      </c>
      <c r="L918" s="11">
        <f t="shared" si="188"/>
        <v>280.94639999999998</v>
      </c>
      <c r="M918" s="11">
        <f t="shared" si="190"/>
        <v>140.48303574974634</v>
      </c>
      <c r="N918" s="11">
        <f t="shared" si="191"/>
        <v>653.69332463863623</v>
      </c>
      <c r="O918" s="11">
        <f t="shared" si="192"/>
        <v>7499.3150854376872</v>
      </c>
      <c r="P918" s="11">
        <f t="shared" si="193"/>
        <v>7.4993150854376873</v>
      </c>
      <c r="Q918" s="11">
        <f t="shared" si="187"/>
        <v>5348.6013788517748</v>
      </c>
      <c r="R918" s="11">
        <f t="shared" si="186"/>
        <v>-2077.3055616012184</v>
      </c>
      <c r="S918" s="11">
        <f t="shared" si="184"/>
        <v>0</v>
      </c>
      <c r="T918" s="11">
        <f t="shared" si="185"/>
        <v>0</v>
      </c>
    </row>
    <row r="919" spans="2:20" x14ac:dyDescent="0.2">
      <c r="B919" s="18" t="s">
        <v>11</v>
      </c>
      <c r="C919" s="18">
        <v>909</v>
      </c>
      <c r="D919" s="18">
        <v>320</v>
      </c>
      <c r="E919" s="19">
        <v>42.1</v>
      </c>
      <c r="F919" s="19">
        <f t="shared" si="183"/>
        <v>11.694444444444445</v>
      </c>
      <c r="G919" s="15">
        <f t="shared" si="194"/>
        <v>0.47222222222222299</v>
      </c>
      <c r="H919" s="15">
        <f t="shared" si="195"/>
        <v>1.7000000000000028</v>
      </c>
      <c r="I919" s="11">
        <f>IF(G919&lt;0,(G919-'Coast Down Run'!H914)*-1,)</f>
        <v>0</v>
      </c>
      <c r="K919" s="11">
        <f t="shared" si="189"/>
        <v>1128.1388888888907</v>
      </c>
      <c r="L919" s="11">
        <f t="shared" si="188"/>
        <v>280.94639999999998</v>
      </c>
      <c r="M919" s="11">
        <f t="shared" si="190"/>
        <v>145.9781891159636</v>
      </c>
      <c r="N919" s="11">
        <f t="shared" si="191"/>
        <v>1555.0634780048545</v>
      </c>
      <c r="O919" s="11">
        <f t="shared" si="192"/>
        <v>18185.603451112325</v>
      </c>
      <c r="P919" s="11">
        <f t="shared" si="193"/>
        <v>18.185603451112325</v>
      </c>
      <c r="Q919" s="11">
        <f t="shared" si="187"/>
        <v>5366.7869823028868</v>
      </c>
      <c r="R919" s="11">
        <f t="shared" si="186"/>
        <v>-2077.3055616012184</v>
      </c>
      <c r="S919" s="11">
        <f t="shared" si="184"/>
        <v>0</v>
      </c>
      <c r="T919" s="11">
        <f t="shared" si="185"/>
        <v>0</v>
      </c>
    </row>
    <row r="920" spans="2:20" x14ac:dyDescent="0.2">
      <c r="B920" s="18" t="s">
        <v>11</v>
      </c>
      <c r="C920" s="18">
        <v>910</v>
      </c>
      <c r="D920" s="18">
        <v>321</v>
      </c>
      <c r="E920" s="19">
        <v>44.7</v>
      </c>
      <c r="F920" s="19">
        <f t="shared" si="183"/>
        <v>12.416666666666668</v>
      </c>
      <c r="G920" s="15">
        <f t="shared" si="194"/>
        <v>0.87499999999999956</v>
      </c>
      <c r="H920" s="15">
        <f t="shared" si="195"/>
        <v>3.1499999999999986</v>
      </c>
      <c r="I920" s="11">
        <f>IF(G920&lt;0,(G920-'Coast Down Run'!H915)*-1,)</f>
        <v>0</v>
      </c>
      <c r="K920" s="11">
        <f t="shared" si="189"/>
        <v>2090.3749999999991</v>
      </c>
      <c r="L920" s="11">
        <f t="shared" si="188"/>
        <v>280.94639999999998</v>
      </c>
      <c r="M920" s="11">
        <f t="shared" si="190"/>
        <v>164.56551243262888</v>
      </c>
      <c r="N920" s="11">
        <f t="shared" si="191"/>
        <v>2535.8869124326279</v>
      </c>
      <c r="O920" s="11">
        <f t="shared" si="192"/>
        <v>31487.262496038467</v>
      </c>
      <c r="P920" s="11">
        <f t="shared" si="193"/>
        <v>31.487262496038468</v>
      </c>
      <c r="Q920" s="11">
        <f t="shared" si="187"/>
        <v>5398.2742447989249</v>
      </c>
      <c r="R920" s="11">
        <f t="shared" si="186"/>
        <v>-2077.3055616012184</v>
      </c>
      <c r="S920" s="11">
        <f t="shared" si="184"/>
        <v>0</v>
      </c>
      <c r="T920" s="11">
        <f t="shared" si="185"/>
        <v>0</v>
      </c>
    </row>
    <row r="921" spans="2:20" x14ac:dyDescent="0.2">
      <c r="B921" s="18" t="s">
        <v>11</v>
      </c>
      <c r="C921" s="18">
        <v>911</v>
      </c>
      <c r="D921" s="18">
        <v>322</v>
      </c>
      <c r="E921" s="19">
        <v>48.4</v>
      </c>
      <c r="F921" s="19">
        <f t="shared" ref="F921:F984" si="196">E921/3.6</f>
        <v>13.444444444444443</v>
      </c>
      <c r="G921" s="15">
        <f t="shared" si="194"/>
        <v>0.93055555555555491</v>
      </c>
      <c r="H921" s="15">
        <f t="shared" si="195"/>
        <v>3.3499999999999979</v>
      </c>
      <c r="I921" s="11">
        <f>IF(G921&lt;0,(G921-'Coast Down Run'!H916)*-1,)</f>
        <v>0</v>
      </c>
      <c r="K921" s="11">
        <f t="shared" si="189"/>
        <v>2223.0972222222208</v>
      </c>
      <c r="L921" s="11">
        <f t="shared" si="188"/>
        <v>280.94639999999998</v>
      </c>
      <c r="M921" s="11">
        <f t="shared" si="190"/>
        <v>192.93654780524346</v>
      </c>
      <c r="N921" s="11">
        <f t="shared" si="191"/>
        <v>2696.9801700274643</v>
      </c>
      <c r="O921" s="11">
        <f t="shared" si="192"/>
        <v>36259.400063702575</v>
      </c>
      <c r="P921" s="11">
        <f t="shared" si="193"/>
        <v>36.259400063702572</v>
      </c>
      <c r="Q921" s="11">
        <f t="shared" si="187"/>
        <v>5434.5336448626276</v>
      </c>
      <c r="R921" s="11">
        <f t="shared" si="186"/>
        <v>-2077.3055616012184</v>
      </c>
      <c r="S921" s="11">
        <f t="shared" si="184"/>
        <v>0</v>
      </c>
      <c r="T921" s="11">
        <f t="shared" si="185"/>
        <v>0</v>
      </c>
    </row>
    <row r="922" spans="2:20" x14ac:dyDescent="0.2">
      <c r="B922" s="18" t="s">
        <v>11</v>
      </c>
      <c r="C922" s="18">
        <v>912</v>
      </c>
      <c r="D922" s="18">
        <v>323</v>
      </c>
      <c r="E922" s="19">
        <v>51.4</v>
      </c>
      <c r="F922" s="19">
        <f t="shared" si="196"/>
        <v>14.277777777777777</v>
      </c>
      <c r="G922" s="15">
        <f t="shared" si="194"/>
        <v>0.59722222222222276</v>
      </c>
      <c r="H922" s="15">
        <f t="shared" si="195"/>
        <v>2.1500000000000021</v>
      </c>
      <c r="I922" s="11">
        <f>IF(G922&lt;0,(G922-'Coast Down Run'!H917)*-1,)</f>
        <v>0</v>
      </c>
      <c r="K922" s="11">
        <f t="shared" si="189"/>
        <v>1426.7638888888903</v>
      </c>
      <c r="L922" s="11">
        <f t="shared" si="188"/>
        <v>280.94639999999998</v>
      </c>
      <c r="M922" s="11">
        <f t="shared" si="190"/>
        <v>217.59555436767513</v>
      </c>
      <c r="N922" s="11">
        <f t="shared" si="191"/>
        <v>1925.3058432565654</v>
      </c>
      <c r="O922" s="11">
        <f t="shared" si="192"/>
        <v>27489.088984274291</v>
      </c>
      <c r="P922" s="11">
        <f t="shared" si="193"/>
        <v>27.489088984274289</v>
      </c>
      <c r="Q922" s="11">
        <f t="shared" si="187"/>
        <v>5462.0227338469022</v>
      </c>
      <c r="R922" s="11">
        <f t="shared" si="186"/>
        <v>-2077.3055616012184</v>
      </c>
      <c r="S922" s="11">
        <f t="shared" si="184"/>
        <v>0</v>
      </c>
      <c r="T922" s="11">
        <f t="shared" si="185"/>
        <v>0</v>
      </c>
    </row>
    <row r="923" spans="2:20" x14ac:dyDescent="0.2">
      <c r="B923" s="18" t="s">
        <v>11</v>
      </c>
      <c r="C923" s="18">
        <v>913</v>
      </c>
      <c r="D923" s="18">
        <v>324</v>
      </c>
      <c r="E923" s="19">
        <v>52.7</v>
      </c>
      <c r="F923" s="19">
        <f t="shared" si="196"/>
        <v>14.638888888888889</v>
      </c>
      <c r="G923" s="15">
        <f t="shared" si="194"/>
        <v>0.36111111111111133</v>
      </c>
      <c r="H923" s="15">
        <f t="shared" si="195"/>
        <v>1.3000000000000007</v>
      </c>
      <c r="I923" s="11">
        <f>IF(G923&lt;0,(G923-'Coast Down Run'!H918)*-1,)</f>
        <v>0</v>
      </c>
      <c r="K923" s="11">
        <f t="shared" si="189"/>
        <v>862.69444444444491</v>
      </c>
      <c r="L923" s="11">
        <f t="shared" si="188"/>
        <v>280.94639999999998</v>
      </c>
      <c r="M923" s="11">
        <f t="shared" si="190"/>
        <v>228.74152416758793</v>
      </c>
      <c r="N923" s="11">
        <f t="shared" si="191"/>
        <v>1372.3823686120327</v>
      </c>
      <c r="O923" s="11">
        <f t="shared" si="192"/>
        <v>20090.1530071817</v>
      </c>
      <c r="P923" s="11">
        <f t="shared" si="193"/>
        <v>20.090153007181701</v>
      </c>
      <c r="Q923" s="11">
        <f t="shared" si="187"/>
        <v>5482.1128868540836</v>
      </c>
      <c r="R923" s="11">
        <f t="shared" si="186"/>
        <v>-2077.3055616012184</v>
      </c>
      <c r="S923" s="11">
        <f t="shared" si="184"/>
        <v>0</v>
      </c>
      <c r="T923" s="11">
        <f t="shared" si="185"/>
        <v>0</v>
      </c>
    </row>
    <row r="924" spans="2:20" x14ac:dyDescent="0.2">
      <c r="B924" s="18" t="s">
        <v>11</v>
      </c>
      <c r="C924" s="18">
        <v>914</v>
      </c>
      <c r="D924" s="18">
        <v>325</v>
      </c>
      <c r="E924" s="19">
        <v>54</v>
      </c>
      <c r="F924" s="19">
        <f t="shared" si="196"/>
        <v>15</v>
      </c>
      <c r="G924" s="15">
        <f t="shared" si="194"/>
        <v>0.59722222222222177</v>
      </c>
      <c r="H924" s="15">
        <f t="shared" si="195"/>
        <v>2.1499999999999986</v>
      </c>
      <c r="I924" s="11">
        <f>IF(G924&lt;0,(G924-'Coast Down Run'!H919)*-1,)</f>
        <v>0</v>
      </c>
      <c r="K924" s="11">
        <f t="shared" si="189"/>
        <v>1426.7638888888878</v>
      </c>
      <c r="L924" s="11">
        <f t="shared" si="188"/>
        <v>280.94639999999998</v>
      </c>
      <c r="M924" s="11">
        <f t="shared" si="190"/>
        <v>240.16587553791155</v>
      </c>
      <c r="N924" s="11">
        <f t="shared" si="191"/>
        <v>1947.8761644267993</v>
      </c>
      <c r="O924" s="11">
        <f t="shared" si="192"/>
        <v>29218.142466401991</v>
      </c>
      <c r="P924" s="11">
        <f t="shared" si="193"/>
        <v>29.218142466401989</v>
      </c>
      <c r="Q924" s="11">
        <f t="shared" si="187"/>
        <v>5511.3310293204859</v>
      </c>
      <c r="R924" s="11">
        <f t="shared" si="186"/>
        <v>-2077.3055616012184</v>
      </c>
      <c r="S924" s="11">
        <f t="shared" si="184"/>
        <v>0</v>
      </c>
      <c r="T924" s="11">
        <f t="shared" si="185"/>
        <v>0</v>
      </c>
    </row>
    <row r="925" spans="2:20" x14ac:dyDescent="0.2">
      <c r="B925" s="18" t="s">
        <v>11</v>
      </c>
      <c r="C925" s="18">
        <v>915</v>
      </c>
      <c r="D925" s="18">
        <v>326</v>
      </c>
      <c r="E925" s="19">
        <v>57</v>
      </c>
      <c r="F925" s="19">
        <f t="shared" si="196"/>
        <v>15.833333333333332</v>
      </c>
      <c r="G925" s="15">
        <f t="shared" si="194"/>
        <v>0.56944444444444464</v>
      </c>
      <c r="H925" s="15">
        <f t="shared" si="195"/>
        <v>2.0500000000000007</v>
      </c>
      <c r="I925" s="11">
        <f>IF(G925&lt;0,(G925-'Coast Down Run'!H920)*-1,)</f>
        <v>0</v>
      </c>
      <c r="K925" s="11">
        <f t="shared" si="189"/>
        <v>1360.4027777777783</v>
      </c>
      <c r="L925" s="11">
        <f t="shared" si="188"/>
        <v>280.94639999999998</v>
      </c>
      <c r="M925" s="11">
        <f t="shared" si="190"/>
        <v>267.59222552217921</v>
      </c>
      <c r="N925" s="11">
        <f t="shared" si="191"/>
        <v>1908.9414032999575</v>
      </c>
      <c r="O925" s="11">
        <f t="shared" si="192"/>
        <v>30224.905552249325</v>
      </c>
      <c r="P925" s="11">
        <f t="shared" si="193"/>
        <v>30.224905552249325</v>
      </c>
      <c r="Q925" s="11">
        <f t="shared" si="187"/>
        <v>5541.5559348727356</v>
      </c>
      <c r="R925" s="11">
        <f t="shared" si="186"/>
        <v>-2077.3055616012184</v>
      </c>
      <c r="S925" s="11">
        <f t="shared" si="184"/>
        <v>0</v>
      </c>
      <c r="T925" s="11">
        <f t="shared" si="185"/>
        <v>0</v>
      </c>
    </row>
    <row r="926" spans="2:20" x14ac:dyDescent="0.2">
      <c r="B926" s="18" t="s">
        <v>11</v>
      </c>
      <c r="C926" s="18">
        <v>916</v>
      </c>
      <c r="D926" s="18">
        <v>327</v>
      </c>
      <c r="E926" s="19">
        <v>58.1</v>
      </c>
      <c r="F926" s="19">
        <f t="shared" si="196"/>
        <v>16.138888888888889</v>
      </c>
      <c r="G926" s="15">
        <f t="shared" si="194"/>
        <v>0.30555555555555597</v>
      </c>
      <c r="H926" s="15">
        <f t="shared" si="195"/>
        <v>1.1000000000000014</v>
      </c>
      <c r="I926" s="11">
        <f>IF(G926&lt;0,(G926-'Coast Down Run'!H921)*-1,)</f>
        <v>0</v>
      </c>
      <c r="K926" s="11">
        <f t="shared" si="189"/>
        <v>729.97222222222319</v>
      </c>
      <c r="L926" s="11">
        <f t="shared" si="188"/>
        <v>280.94639999999998</v>
      </c>
      <c r="M926" s="11">
        <f t="shared" si="190"/>
        <v>278.02000381499647</v>
      </c>
      <c r="N926" s="11">
        <f t="shared" si="191"/>
        <v>1288.9386260372196</v>
      </c>
      <c r="O926" s="11">
        <f t="shared" si="192"/>
        <v>20802.037270211793</v>
      </c>
      <c r="P926" s="11">
        <f t="shared" si="193"/>
        <v>20.802037270211795</v>
      </c>
      <c r="Q926" s="11">
        <f t="shared" si="187"/>
        <v>5562.3579721429478</v>
      </c>
      <c r="R926" s="11">
        <f t="shared" si="186"/>
        <v>-2077.3055616012184</v>
      </c>
      <c r="S926" s="11">
        <f t="shared" si="184"/>
        <v>0</v>
      </c>
      <c r="T926" s="11">
        <f t="shared" si="185"/>
        <v>0</v>
      </c>
    </row>
    <row r="927" spans="2:20" x14ac:dyDescent="0.2">
      <c r="B927" s="18" t="s">
        <v>11</v>
      </c>
      <c r="C927" s="18">
        <v>917</v>
      </c>
      <c r="D927" s="18">
        <v>328</v>
      </c>
      <c r="E927" s="19">
        <v>59.2</v>
      </c>
      <c r="F927" s="19">
        <f t="shared" si="196"/>
        <v>16.444444444444446</v>
      </c>
      <c r="G927" s="15">
        <f t="shared" si="194"/>
        <v>0.12499999999999981</v>
      </c>
      <c r="H927" s="15">
        <f t="shared" si="195"/>
        <v>0.44999999999999929</v>
      </c>
      <c r="I927" s="11">
        <f>IF(G927&lt;0,(G927-'Coast Down Run'!H922)*-1,)</f>
        <v>0</v>
      </c>
      <c r="K927" s="11">
        <f t="shared" si="189"/>
        <v>298.62499999999955</v>
      </c>
      <c r="L927" s="11">
        <f t="shared" si="188"/>
        <v>280.94639999999998</v>
      </c>
      <c r="M927" s="11">
        <f t="shared" si="190"/>
        <v>288.64709672331497</v>
      </c>
      <c r="N927" s="11">
        <f t="shared" si="191"/>
        <v>868.2184967233145</v>
      </c>
      <c r="O927" s="11">
        <f t="shared" si="192"/>
        <v>14277.370835005619</v>
      </c>
      <c r="P927" s="11">
        <f t="shared" si="193"/>
        <v>14.277370835005618</v>
      </c>
      <c r="Q927" s="11">
        <f t="shared" si="187"/>
        <v>5576.6353429779538</v>
      </c>
      <c r="R927" s="11">
        <f t="shared" si="186"/>
        <v>-2077.3055616012184</v>
      </c>
      <c r="S927" s="11">
        <f t="shared" si="184"/>
        <v>0</v>
      </c>
      <c r="T927" s="11">
        <f t="shared" si="185"/>
        <v>0</v>
      </c>
    </row>
    <row r="928" spans="2:20" x14ac:dyDescent="0.2">
      <c r="B928" s="18" t="s">
        <v>11</v>
      </c>
      <c r="C928" s="18">
        <v>918</v>
      </c>
      <c r="D928" s="18">
        <v>329</v>
      </c>
      <c r="E928" s="19">
        <v>59</v>
      </c>
      <c r="F928" s="19">
        <f t="shared" si="196"/>
        <v>16.388888888888889</v>
      </c>
      <c r="G928" s="15">
        <f t="shared" si="194"/>
        <v>-1.3888888888889086E-2</v>
      </c>
      <c r="H928" s="15">
        <f t="shared" si="195"/>
        <v>-5.0000000000000711E-2</v>
      </c>
      <c r="I928" s="11">
        <f>IF(G928&lt;0,(G928-'Coast Down Run'!H923)*-1,)</f>
        <v>1.3888888888889086E-2</v>
      </c>
      <c r="K928" s="11">
        <f t="shared" si="189"/>
        <v>-33.180555555556026</v>
      </c>
      <c r="L928" s="11">
        <f t="shared" si="188"/>
        <v>280.94639999999998</v>
      </c>
      <c r="M928" s="11">
        <f t="shared" si="190"/>
        <v>286.700072958666</v>
      </c>
      <c r="N928" s="11">
        <f t="shared" si="191"/>
        <v>534.46591740310998</v>
      </c>
      <c r="O928" s="11">
        <f t="shared" si="192"/>
        <v>8759.3025352176355</v>
      </c>
      <c r="P928" s="11">
        <f t="shared" si="193"/>
        <v>8.7593025352176355</v>
      </c>
      <c r="Q928" s="11">
        <f t="shared" si="187"/>
        <v>5585.3946455131718</v>
      </c>
      <c r="R928" s="11">
        <f t="shared" si="186"/>
        <v>-2077.3055616012184</v>
      </c>
      <c r="S928" s="11">
        <f t="shared" si="184"/>
        <v>0</v>
      </c>
      <c r="T928" s="11">
        <f t="shared" si="185"/>
        <v>0</v>
      </c>
    </row>
    <row r="929" spans="2:20" x14ac:dyDescent="0.2">
      <c r="B929" s="18" t="s">
        <v>11</v>
      </c>
      <c r="C929" s="18">
        <v>919</v>
      </c>
      <c r="D929" s="18">
        <v>330</v>
      </c>
      <c r="E929" s="19">
        <v>59.1</v>
      </c>
      <c r="F929" s="19">
        <f t="shared" si="196"/>
        <v>16.416666666666668</v>
      </c>
      <c r="G929" s="15">
        <f t="shared" si="194"/>
        <v>6.9444444444444448E-2</v>
      </c>
      <c r="H929" s="15">
        <f t="shared" si="195"/>
        <v>0.25</v>
      </c>
      <c r="I929" s="11">
        <f>IF(G929&lt;0,(G929-'Coast Down Run'!H924)*-1,)</f>
        <v>0</v>
      </c>
      <c r="K929" s="11">
        <f t="shared" si="189"/>
        <v>165.90277777777777</v>
      </c>
      <c r="L929" s="11">
        <f t="shared" si="188"/>
        <v>280.94639999999998</v>
      </c>
      <c r="M929" s="11">
        <f t="shared" si="190"/>
        <v>287.67276122687684</v>
      </c>
      <c r="N929" s="11">
        <f t="shared" si="191"/>
        <v>734.52193900465454</v>
      </c>
      <c r="O929" s="11">
        <f t="shared" si="192"/>
        <v>12058.40183199308</v>
      </c>
      <c r="P929" s="11">
        <f t="shared" si="193"/>
        <v>12.058401831993081</v>
      </c>
      <c r="Q929" s="11">
        <f t="shared" si="187"/>
        <v>5597.453047345165</v>
      </c>
      <c r="R929" s="11">
        <f t="shared" si="186"/>
        <v>-2077.3055616012184</v>
      </c>
      <c r="S929" s="11">
        <f t="shared" si="184"/>
        <v>0</v>
      </c>
      <c r="T929" s="11">
        <f t="shared" si="185"/>
        <v>0</v>
      </c>
    </row>
    <row r="930" spans="2:20" x14ac:dyDescent="0.2">
      <c r="B930" s="18" t="s">
        <v>11</v>
      </c>
      <c r="C930" s="18">
        <v>920</v>
      </c>
      <c r="D930" s="18">
        <v>331</v>
      </c>
      <c r="E930" s="19">
        <v>59.5</v>
      </c>
      <c r="F930" s="19">
        <f t="shared" si="196"/>
        <v>16.527777777777779</v>
      </c>
      <c r="G930" s="15">
        <f t="shared" si="194"/>
        <v>0.19444444444444425</v>
      </c>
      <c r="H930" s="15">
        <f t="shared" si="195"/>
        <v>0.69999999999999929</v>
      </c>
      <c r="I930" s="11">
        <f>IF(G930&lt;0,(G930-'Coast Down Run'!H925)*-1,)</f>
        <v>0</v>
      </c>
      <c r="K930" s="11">
        <f t="shared" si="189"/>
        <v>464.52777777777732</v>
      </c>
      <c r="L930" s="11">
        <f t="shared" si="188"/>
        <v>280.94639999999998</v>
      </c>
      <c r="M930" s="11">
        <f t="shared" si="190"/>
        <v>291.57998658199296</v>
      </c>
      <c r="N930" s="11">
        <f t="shared" si="191"/>
        <v>1037.0541643597703</v>
      </c>
      <c r="O930" s="11">
        <f t="shared" si="192"/>
        <v>17140.200772057316</v>
      </c>
      <c r="P930" s="11">
        <f t="shared" si="193"/>
        <v>17.140200772057316</v>
      </c>
      <c r="Q930" s="11">
        <f t="shared" si="187"/>
        <v>5614.5932481172222</v>
      </c>
      <c r="R930" s="11">
        <f t="shared" si="186"/>
        <v>-2077.3055616012184</v>
      </c>
      <c r="S930" s="11">
        <f t="shared" si="184"/>
        <v>0</v>
      </c>
      <c r="T930" s="11">
        <f t="shared" si="185"/>
        <v>0</v>
      </c>
    </row>
    <row r="931" spans="2:20" x14ac:dyDescent="0.2">
      <c r="B931" s="18" t="s">
        <v>11</v>
      </c>
      <c r="C931" s="18">
        <v>921</v>
      </c>
      <c r="D931" s="18">
        <v>332</v>
      </c>
      <c r="E931" s="19">
        <v>60.5</v>
      </c>
      <c r="F931" s="19">
        <f t="shared" si="196"/>
        <v>16.805555555555554</v>
      </c>
      <c r="G931" s="15">
        <f t="shared" si="194"/>
        <v>0.38888888888888851</v>
      </c>
      <c r="H931" s="15">
        <f t="shared" si="195"/>
        <v>1.3999999999999986</v>
      </c>
      <c r="I931" s="11">
        <f>IF(G931&lt;0,(G931-'Coast Down Run'!H926)*-1,)</f>
        <v>0</v>
      </c>
      <c r="K931" s="11">
        <f t="shared" si="189"/>
        <v>929.05555555555463</v>
      </c>
      <c r="L931" s="11">
        <f t="shared" si="188"/>
        <v>280.94639999999998</v>
      </c>
      <c r="M931" s="11">
        <f t="shared" si="190"/>
        <v>301.46335594569291</v>
      </c>
      <c r="N931" s="11">
        <f t="shared" si="191"/>
        <v>1511.4653115012475</v>
      </c>
      <c r="O931" s="11">
        <f t="shared" si="192"/>
        <v>25401.014262729295</v>
      </c>
      <c r="P931" s="11">
        <f t="shared" si="193"/>
        <v>25.401014262729294</v>
      </c>
      <c r="Q931" s="11">
        <f t="shared" si="187"/>
        <v>5639.9942623799516</v>
      </c>
      <c r="R931" s="11">
        <f t="shared" si="186"/>
        <v>-2077.3055616012184</v>
      </c>
      <c r="S931" s="11">
        <f t="shared" si="184"/>
        <v>0</v>
      </c>
      <c r="T931" s="11">
        <f t="shared" si="185"/>
        <v>0</v>
      </c>
    </row>
    <row r="932" spans="2:20" x14ac:dyDescent="0.2">
      <c r="B932" s="18" t="s">
        <v>11</v>
      </c>
      <c r="C932" s="18">
        <v>922</v>
      </c>
      <c r="D932" s="18">
        <v>333</v>
      </c>
      <c r="E932" s="19">
        <v>62.3</v>
      </c>
      <c r="F932" s="19">
        <f t="shared" si="196"/>
        <v>17.305555555555554</v>
      </c>
      <c r="G932" s="15">
        <f t="shared" si="194"/>
        <v>0.47222222222222199</v>
      </c>
      <c r="H932" s="15">
        <f t="shared" si="195"/>
        <v>1.6999999999999993</v>
      </c>
      <c r="I932" s="11">
        <f>IF(G932&lt;0,(G932-'Coast Down Run'!H927)*-1,)</f>
        <v>0</v>
      </c>
      <c r="K932" s="11">
        <f t="shared" si="189"/>
        <v>1128.1388888888882</v>
      </c>
      <c r="L932" s="11">
        <f t="shared" si="188"/>
        <v>280.94639999999998</v>
      </c>
      <c r="M932" s="11">
        <f t="shared" si="190"/>
        <v>319.66852231362844</v>
      </c>
      <c r="N932" s="11">
        <f t="shared" si="191"/>
        <v>1728.7538112025168</v>
      </c>
      <c r="O932" s="11">
        <f t="shared" si="192"/>
        <v>29917.04512164355</v>
      </c>
      <c r="P932" s="11">
        <f t="shared" si="193"/>
        <v>29.91704512164355</v>
      </c>
      <c r="Q932" s="11">
        <f t="shared" si="187"/>
        <v>5669.9113075015948</v>
      </c>
      <c r="R932" s="11">
        <f t="shared" si="186"/>
        <v>-2077.3055616012184</v>
      </c>
      <c r="S932" s="11">
        <f t="shared" si="184"/>
        <v>0</v>
      </c>
      <c r="T932" s="11">
        <f t="shared" si="185"/>
        <v>0</v>
      </c>
    </row>
    <row r="933" spans="2:20" x14ac:dyDescent="0.2">
      <c r="B933" s="18" t="s">
        <v>11</v>
      </c>
      <c r="C933" s="18">
        <v>923</v>
      </c>
      <c r="D933" s="18">
        <v>334</v>
      </c>
      <c r="E933" s="19">
        <v>63.9</v>
      </c>
      <c r="F933" s="19">
        <f t="shared" si="196"/>
        <v>17.75</v>
      </c>
      <c r="G933" s="15">
        <f t="shared" si="194"/>
        <v>0.38888888888888851</v>
      </c>
      <c r="H933" s="15">
        <f t="shared" si="195"/>
        <v>1.3999999999999986</v>
      </c>
      <c r="I933" s="11">
        <f>IF(G933&lt;0,(G933-'Coast Down Run'!H928)*-1,)</f>
        <v>0</v>
      </c>
      <c r="K933" s="11">
        <f t="shared" si="189"/>
        <v>929.05555555555463</v>
      </c>
      <c r="L933" s="11">
        <f t="shared" si="188"/>
        <v>280.94639999999998</v>
      </c>
      <c r="M933" s="11">
        <f t="shared" si="190"/>
        <v>336.29893849628115</v>
      </c>
      <c r="N933" s="11">
        <f t="shared" si="191"/>
        <v>1546.3008940518357</v>
      </c>
      <c r="O933" s="11">
        <f t="shared" si="192"/>
        <v>27446.840869420084</v>
      </c>
      <c r="P933" s="11">
        <f t="shared" si="193"/>
        <v>27.446840869420086</v>
      </c>
      <c r="Q933" s="11">
        <f t="shared" si="187"/>
        <v>5697.358148371015</v>
      </c>
      <c r="R933" s="11">
        <f t="shared" si="186"/>
        <v>-2077.3055616012184</v>
      </c>
      <c r="S933" s="11">
        <f t="shared" si="184"/>
        <v>0</v>
      </c>
      <c r="T933" s="11">
        <f t="shared" si="185"/>
        <v>0</v>
      </c>
    </row>
    <row r="934" spans="2:20" x14ac:dyDescent="0.2">
      <c r="B934" s="18" t="s">
        <v>11</v>
      </c>
      <c r="C934" s="18">
        <v>924</v>
      </c>
      <c r="D934" s="18">
        <v>335</v>
      </c>
      <c r="E934" s="19">
        <v>65.099999999999994</v>
      </c>
      <c r="F934" s="19">
        <f t="shared" si="196"/>
        <v>18.083333333333332</v>
      </c>
      <c r="G934" s="15">
        <f t="shared" si="194"/>
        <v>2.7777777777777186E-2</v>
      </c>
      <c r="H934" s="15">
        <f t="shared" si="195"/>
        <v>9.9999999999997868E-2</v>
      </c>
      <c r="I934" s="11">
        <f>IF(G934&lt;0,(G934-'Coast Down Run'!H929)*-1,)</f>
        <v>0</v>
      </c>
      <c r="K934" s="11">
        <f t="shared" si="189"/>
        <v>66.361111111109693</v>
      </c>
      <c r="L934" s="11">
        <f t="shared" si="188"/>
        <v>280.94639999999998</v>
      </c>
      <c r="M934" s="11">
        <f t="shared" si="190"/>
        <v>349.04848497545419</v>
      </c>
      <c r="N934" s="11">
        <f t="shared" si="191"/>
        <v>696.35599608656389</v>
      </c>
      <c r="O934" s="11">
        <f t="shared" si="192"/>
        <v>12592.437595898697</v>
      </c>
      <c r="P934" s="11">
        <f t="shared" si="193"/>
        <v>12.592437595898696</v>
      </c>
      <c r="Q934" s="11">
        <f t="shared" si="187"/>
        <v>5709.9505859669134</v>
      </c>
      <c r="R934" s="11">
        <f t="shared" si="186"/>
        <v>-2077.3055616012184</v>
      </c>
      <c r="S934" s="11">
        <f t="shared" si="184"/>
        <v>0</v>
      </c>
      <c r="T934" s="11">
        <f t="shared" si="185"/>
        <v>0</v>
      </c>
    </row>
    <row r="935" spans="2:20" x14ac:dyDescent="0.2">
      <c r="B935" s="18" t="s">
        <v>11</v>
      </c>
      <c r="C935" s="18">
        <v>925</v>
      </c>
      <c r="D935" s="18">
        <v>336</v>
      </c>
      <c r="E935" s="19">
        <v>64.099999999999994</v>
      </c>
      <c r="F935" s="19">
        <f t="shared" si="196"/>
        <v>17.805555555555554</v>
      </c>
      <c r="G935" s="15">
        <f t="shared" si="194"/>
        <v>-0.33333333333333215</v>
      </c>
      <c r="H935" s="15">
        <f t="shared" si="195"/>
        <v>-1.1999999999999957</v>
      </c>
      <c r="I935" s="11">
        <f>IF(G935&lt;0,(G935-'Coast Down Run'!H930)*-1,)</f>
        <v>0.33333333333333215</v>
      </c>
      <c r="K935" s="11">
        <f t="shared" si="189"/>
        <v>-796.33333333333053</v>
      </c>
      <c r="L935" s="11">
        <f t="shared" si="188"/>
        <v>280.94639999999998</v>
      </c>
      <c r="M935" s="11">
        <f t="shared" si="190"/>
        <v>338.40739062720377</v>
      </c>
      <c r="N935" s="11">
        <f t="shared" si="191"/>
        <v>-176.97954270612672</v>
      </c>
      <c r="O935" s="11">
        <f t="shared" si="192"/>
        <v>-3151.2190798507559</v>
      </c>
      <c r="P935" s="11">
        <f t="shared" si="193"/>
        <v>-3.151219079850756</v>
      </c>
      <c r="Q935" s="11">
        <f t="shared" si="187"/>
        <v>5709.9505859669134</v>
      </c>
      <c r="R935" s="11">
        <f t="shared" si="186"/>
        <v>-2080.4567806810692</v>
      </c>
      <c r="S935" s="11">
        <f t="shared" si="184"/>
        <v>3.151219079850756</v>
      </c>
      <c r="T935" s="11">
        <f t="shared" si="185"/>
        <v>2.3772871574682535</v>
      </c>
    </row>
    <row r="936" spans="2:20" x14ac:dyDescent="0.2">
      <c r="B936" s="18" t="s">
        <v>11</v>
      </c>
      <c r="C936" s="18">
        <v>926</v>
      </c>
      <c r="D936" s="18">
        <v>337</v>
      </c>
      <c r="E936" s="19">
        <v>62.7</v>
      </c>
      <c r="F936" s="19">
        <f t="shared" si="196"/>
        <v>17.416666666666668</v>
      </c>
      <c r="G936" s="15">
        <f t="shared" si="194"/>
        <v>-0.29166666666666585</v>
      </c>
      <c r="H936" s="15">
        <f t="shared" si="195"/>
        <v>-1.0499999999999972</v>
      </c>
      <c r="I936" s="11">
        <f>IF(G936&lt;0,(G936-'Coast Down Run'!H931)*-1,)</f>
        <v>0.29166666666666585</v>
      </c>
      <c r="K936" s="11">
        <f t="shared" si="189"/>
        <v>-696.7916666666647</v>
      </c>
      <c r="L936" s="11">
        <f t="shared" si="188"/>
        <v>280.94639999999998</v>
      </c>
      <c r="M936" s="11">
        <f t="shared" si="190"/>
        <v>323.7865928818369</v>
      </c>
      <c r="N936" s="11">
        <f t="shared" si="191"/>
        <v>-92.058673784827818</v>
      </c>
      <c r="O936" s="11">
        <f t="shared" si="192"/>
        <v>-1603.3552350857512</v>
      </c>
      <c r="P936" s="11">
        <f t="shared" si="193"/>
        <v>-1.6033552350857512</v>
      </c>
      <c r="Q936" s="11">
        <f t="shared" si="187"/>
        <v>5709.9505859669134</v>
      </c>
      <c r="R936" s="11">
        <f t="shared" si="186"/>
        <v>-2082.0601359161551</v>
      </c>
      <c r="S936" s="11">
        <f t="shared" si="184"/>
        <v>1.6033552350857512</v>
      </c>
      <c r="T936" s="11">
        <f t="shared" si="185"/>
        <v>3.1789647750111292</v>
      </c>
    </row>
    <row r="937" spans="2:20" x14ac:dyDescent="0.2">
      <c r="B937" s="18" t="s">
        <v>11</v>
      </c>
      <c r="C937" s="18">
        <v>927</v>
      </c>
      <c r="D937" s="18">
        <v>338</v>
      </c>
      <c r="E937" s="19">
        <v>62</v>
      </c>
      <c r="F937" s="19">
        <f t="shared" si="196"/>
        <v>17.222222222222221</v>
      </c>
      <c r="G937" s="15">
        <f t="shared" si="194"/>
        <v>-0.19444444444444522</v>
      </c>
      <c r="H937" s="15">
        <f t="shared" si="195"/>
        <v>-0.70000000000000284</v>
      </c>
      <c r="I937" s="11">
        <f>IF(G937&lt;0,(G937-'Coast Down Run'!H932)*-1,)</f>
        <v>0.19444444444444522</v>
      </c>
      <c r="K937" s="11">
        <f t="shared" si="189"/>
        <v>-464.52777777777965</v>
      </c>
      <c r="L937" s="11">
        <f t="shared" si="188"/>
        <v>280.94639999999998</v>
      </c>
      <c r="M937" s="11">
        <f t="shared" si="190"/>
        <v>316.59726528385869</v>
      </c>
      <c r="N937" s="11">
        <f t="shared" si="191"/>
        <v>133.01588750607903</v>
      </c>
      <c r="O937" s="11">
        <f t="shared" si="192"/>
        <v>2290.8291737158052</v>
      </c>
      <c r="P937" s="11">
        <f t="shared" si="193"/>
        <v>2.2908291737158053</v>
      </c>
      <c r="Q937" s="11">
        <f t="shared" si="187"/>
        <v>5712.2414151406292</v>
      </c>
      <c r="R937" s="11">
        <f t="shared" si="186"/>
        <v>-2082.0601359161551</v>
      </c>
      <c r="S937" s="11">
        <f t="shared" si="184"/>
        <v>0</v>
      </c>
      <c r="T937" s="11">
        <f t="shared" si="185"/>
        <v>0</v>
      </c>
    </row>
    <row r="938" spans="2:20" x14ac:dyDescent="0.2">
      <c r="B938" s="18" t="s">
        <v>11</v>
      </c>
      <c r="C938" s="18">
        <v>928</v>
      </c>
      <c r="D938" s="18">
        <v>339</v>
      </c>
      <c r="E938" s="19">
        <v>61.3</v>
      </c>
      <c r="F938" s="19">
        <f t="shared" si="196"/>
        <v>17.027777777777775</v>
      </c>
      <c r="G938" s="15">
        <f t="shared" si="194"/>
        <v>-0.15277777777777798</v>
      </c>
      <c r="H938" s="15">
        <f t="shared" si="195"/>
        <v>-0.55000000000000071</v>
      </c>
      <c r="I938" s="11">
        <f>IF(G938&lt;0,(G938-'Coast Down Run'!H933)*-1,)</f>
        <v>0.15277777777777798</v>
      </c>
      <c r="K938" s="11">
        <f t="shared" si="189"/>
        <v>-364.9861111111116</v>
      </c>
      <c r="L938" s="11">
        <f t="shared" si="188"/>
        <v>280.94639999999998</v>
      </c>
      <c r="M938" s="11">
        <f t="shared" si="190"/>
        <v>309.48865186901736</v>
      </c>
      <c r="N938" s="11">
        <f t="shared" si="191"/>
        <v>225.44894075790575</v>
      </c>
      <c r="O938" s="11">
        <f t="shared" si="192"/>
        <v>3838.8944634610057</v>
      </c>
      <c r="P938" s="11">
        <f t="shared" si="193"/>
        <v>3.8388944634610058</v>
      </c>
      <c r="Q938" s="11">
        <f t="shared" si="187"/>
        <v>5716.08030960409</v>
      </c>
      <c r="R938" s="11">
        <f t="shared" si="186"/>
        <v>-2082.0601359161551</v>
      </c>
      <c r="S938" s="11">
        <f t="shared" si="184"/>
        <v>0</v>
      </c>
      <c r="T938" s="11">
        <f t="shared" si="185"/>
        <v>0</v>
      </c>
    </row>
    <row r="939" spans="2:20" x14ac:dyDescent="0.2">
      <c r="B939" s="18" t="s">
        <v>11</v>
      </c>
      <c r="C939" s="18">
        <v>929</v>
      </c>
      <c r="D939" s="18">
        <v>340</v>
      </c>
      <c r="E939" s="19">
        <v>60.9</v>
      </c>
      <c r="F939" s="19">
        <f t="shared" si="196"/>
        <v>16.916666666666664</v>
      </c>
      <c r="G939" s="15">
        <f t="shared" si="194"/>
        <v>-0.11111111111111072</v>
      </c>
      <c r="H939" s="15">
        <f t="shared" si="195"/>
        <v>-0.39999999999999858</v>
      </c>
      <c r="I939" s="11">
        <f>IF(G939&lt;0,(G939-'Coast Down Run'!H934)*-1,)</f>
        <v>0.11111111111111072</v>
      </c>
      <c r="K939" s="11">
        <f t="shared" si="189"/>
        <v>-265.44444444444349</v>
      </c>
      <c r="L939" s="11">
        <f t="shared" si="188"/>
        <v>280.94639999999998</v>
      </c>
      <c r="M939" s="11">
        <f t="shared" si="190"/>
        <v>305.46282608153683</v>
      </c>
      <c r="N939" s="11">
        <f t="shared" si="191"/>
        <v>320.96478163709332</v>
      </c>
      <c r="O939" s="11">
        <f t="shared" si="192"/>
        <v>5429.654222694161</v>
      </c>
      <c r="P939" s="11">
        <f t="shared" si="193"/>
        <v>5.4296542226941611</v>
      </c>
      <c r="Q939" s="11">
        <f t="shared" si="187"/>
        <v>5721.5099638267839</v>
      </c>
      <c r="R939" s="11">
        <f t="shared" si="186"/>
        <v>-2082.0601359161551</v>
      </c>
      <c r="S939" s="11">
        <f t="shared" si="184"/>
        <v>0</v>
      </c>
      <c r="T939" s="11">
        <f t="shared" si="185"/>
        <v>0</v>
      </c>
    </row>
    <row r="940" spans="2:20" x14ac:dyDescent="0.2">
      <c r="B940" s="18" t="s">
        <v>11</v>
      </c>
      <c r="C940" s="18">
        <v>930</v>
      </c>
      <c r="D940" s="18">
        <v>341</v>
      </c>
      <c r="E940" s="19">
        <v>60.5</v>
      </c>
      <c r="F940" s="19">
        <f t="shared" si="196"/>
        <v>16.805555555555554</v>
      </c>
      <c r="G940" s="15">
        <f t="shared" si="194"/>
        <v>-9.7222222222221627E-2</v>
      </c>
      <c r="H940" s="15">
        <f t="shared" si="195"/>
        <v>-0.34999999999999787</v>
      </c>
      <c r="I940" s="11">
        <f>IF(G940&lt;0,(G940-'Coast Down Run'!H935)*-1,)</f>
        <v>9.7222222222221627E-2</v>
      </c>
      <c r="K940" s="11">
        <f t="shared" si="189"/>
        <v>-232.26388888888746</v>
      </c>
      <c r="L940" s="11">
        <f t="shared" si="188"/>
        <v>280.94639999999998</v>
      </c>
      <c r="M940" s="11">
        <f t="shared" si="190"/>
        <v>301.46335594569291</v>
      </c>
      <c r="N940" s="11">
        <f t="shared" si="191"/>
        <v>350.1458670568054</v>
      </c>
      <c r="O940" s="11">
        <f t="shared" si="192"/>
        <v>5884.3958213713122</v>
      </c>
      <c r="P940" s="11">
        <f t="shared" si="193"/>
        <v>5.8843958213713119</v>
      </c>
      <c r="Q940" s="11">
        <f t="shared" si="187"/>
        <v>5727.3943596481549</v>
      </c>
      <c r="R940" s="11">
        <f t="shared" si="186"/>
        <v>-2082.0601359161551</v>
      </c>
      <c r="S940" s="11">
        <f t="shared" si="184"/>
        <v>0</v>
      </c>
      <c r="T940" s="11">
        <f t="shared" si="185"/>
        <v>0</v>
      </c>
    </row>
    <row r="941" spans="2:20" x14ac:dyDescent="0.2">
      <c r="B941" s="18" t="s">
        <v>11</v>
      </c>
      <c r="C941" s="18">
        <v>931</v>
      </c>
      <c r="D941" s="18">
        <v>342</v>
      </c>
      <c r="E941" s="19">
        <v>60.2</v>
      </c>
      <c r="F941" s="19">
        <f t="shared" si="196"/>
        <v>16.722222222222221</v>
      </c>
      <c r="G941" s="15">
        <f t="shared" si="194"/>
        <v>-9.7222222222222612E-2</v>
      </c>
      <c r="H941" s="15">
        <f t="shared" si="195"/>
        <v>-0.35000000000000142</v>
      </c>
      <c r="I941" s="11">
        <f>IF(G941&lt;0,(G941-'Coast Down Run'!H936)*-1,)</f>
        <v>9.7222222222222612E-2</v>
      </c>
      <c r="K941" s="11">
        <f t="shared" si="189"/>
        <v>-232.26388888888982</v>
      </c>
      <c r="L941" s="11">
        <f t="shared" si="188"/>
        <v>280.94639999999998</v>
      </c>
      <c r="M941" s="11">
        <f t="shared" si="190"/>
        <v>298.48104924019646</v>
      </c>
      <c r="N941" s="11">
        <f t="shared" si="191"/>
        <v>347.16356035130661</v>
      </c>
      <c r="O941" s="11">
        <f t="shared" si="192"/>
        <v>5805.3462036524052</v>
      </c>
      <c r="P941" s="11">
        <f t="shared" si="193"/>
        <v>5.8053462036524053</v>
      </c>
      <c r="Q941" s="11">
        <f t="shared" si="187"/>
        <v>5733.1997058518073</v>
      </c>
      <c r="R941" s="11">
        <f t="shared" si="186"/>
        <v>-2082.0601359161551</v>
      </c>
      <c r="S941" s="11">
        <f t="shared" si="184"/>
        <v>0</v>
      </c>
      <c r="T941" s="11">
        <f t="shared" si="185"/>
        <v>0</v>
      </c>
    </row>
    <row r="942" spans="2:20" x14ac:dyDescent="0.2">
      <c r="B942" s="18" t="s">
        <v>11</v>
      </c>
      <c r="C942" s="18">
        <v>932</v>
      </c>
      <c r="D942" s="18">
        <v>343</v>
      </c>
      <c r="E942" s="19">
        <v>59.8</v>
      </c>
      <c r="F942" s="19">
        <f t="shared" si="196"/>
        <v>16.611111111111111</v>
      </c>
      <c r="G942" s="15">
        <f t="shared" si="194"/>
        <v>-0.1111111111111117</v>
      </c>
      <c r="H942" s="15">
        <f t="shared" si="195"/>
        <v>-0.40000000000000213</v>
      </c>
      <c r="I942" s="11">
        <f>IF(G942&lt;0,(G942-'Coast Down Run'!H937)*-1,)</f>
        <v>0.1111111111111117</v>
      </c>
      <c r="K942" s="11">
        <f t="shared" si="189"/>
        <v>-265.44444444444588</v>
      </c>
      <c r="L942" s="11">
        <f t="shared" si="188"/>
        <v>280.94639999999998</v>
      </c>
      <c r="M942" s="11">
        <f t="shared" si="190"/>
        <v>294.52770149471644</v>
      </c>
      <c r="N942" s="11">
        <f t="shared" si="191"/>
        <v>310.02965705027054</v>
      </c>
      <c r="O942" s="11">
        <f t="shared" si="192"/>
        <v>5149.9370810017163</v>
      </c>
      <c r="P942" s="11">
        <f t="shared" si="193"/>
        <v>5.149937081001716</v>
      </c>
      <c r="Q942" s="11">
        <f t="shared" si="187"/>
        <v>5738.3496429328088</v>
      </c>
      <c r="R942" s="11">
        <f t="shared" si="186"/>
        <v>-2082.0601359161551</v>
      </c>
      <c r="S942" s="11">
        <f t="shared" si="184"/>
        <v>0</v>
      </c>
      <c r="T942" s="11">
        <f t="shared" si="185"/>
        <v>0</v>
      </c>
    </row>
    <row r="943" spans="2:20" x14ac:dyDescent="0.2">
      <c r="B943" s="18" t="s">
        <v>11</v>
      </c>
      <c r="C943" s="18">
        <v>933</v>
      </c>
      <c r="D943" s="18">
        <v>344</v>
      </c>
      <c r="E943" s="19">
        <v>59.4</v>
      </c>
      <c r="F943" s="19">
        <f t="shared" si="196"/>
        <v>16.5</v>
      </c>
      <c r="G943" s="15">
        <f t="shared" si="194"/>
        <v>-0.16666666666666607</v>
      </c>
      <c r="H943" s="15">
        <f t="shared" si="195"/>
        <v>-0.59999999999999787</v>
      </c>
      <c r="I943" s="11">
        <f>IF(G943&lt;0,(G943-'Coast Down Run'!H938)*-1,)</f>
        <v>0.16666666666666607</v>
      </c>
      <c r="K943" s="11">
        <f t="shared" si="189"/>
        <v>-398.16666666666526</v>
      </c>
      <c r="L943" s="11">
        <f t="shared" si="188"/>
        <v>280.94639999999998</v>
      </c>
      <c r="M943" s="11">
        <f t="shared" si="190"/>
        <v>290.60070940087297</v>
      </c>
      <c r="N943" s="11">
        <f t="shared" si="191"/>
        <v>173.38044273420769</v>
      </c>
      <c r="O943" s="11">
        <f t="shared" si="192"/>
        <v>2860.7773051144268</v>
      </c>
      <c r="P943" s="11">
        <f t="shared" si="193"/>
        <v>2.8607773051144267</v>
      </c>
      <c r="Q943" s="11">
        <f t="shared" si="187"/>
        <v>5741.2104202379232</v>
      </c>
      <c r="R943" s="11">
        <f t="shared" si="186"/>
        <v>-2082.0601359161551</v>
      </c>
      <c r="S943" s="11">
        <f t="shared" si="184"/>
        <v>0</v>
      </c>
      <c r="T943" s="11">
        <f t="shared" si="185"/>
        <v>0</v>
      </c>
    </row>
    <row r="944" spans="2:20" x14ac:dyDescent="0.2">
      <c r="B944" s="18" t="s">
        <v>11</v>
      </c>
      <c r="C944" s="18">
        <v>934</v>
      </c>
      <c r="D944" s="18">
        <v>345</v>
      </c>
      <c r="E944" s="19">
        <v>58.6</v>
      </c>
      <c r="F944" s="19">
        <f t="shared" si="196"/>
        <v>16.277777777777779</v>
      </c>
      <c r="G944" s="15">
        <f t="shared" si="194"/>
        <v>-0.26388888888888867</v>
      </c>
      <c r="H944" s="15">
        <f t="shared" si="195"/>
        <v>-0.94999999999999929</v>
      </c>
      <c r="I944" s="11">
        <f>IF(G944&lt;0,(G944-'Coast Down Run'!H939)*-1,)</f>
        <v>0.26388888888888867</v>
      </c>
      <c r="K944" s="11">
        <f t="shared" si="189"/>
        <v>-630.43055555555509</v>
      </c>
      <c r="L944" s="11">
        <f t="shared" si="188"/>
        <v>280.94639999999998</v>
      </c>
      <c r="M944" s="11">
        <f t="shared" si="190"/>
        <v>282.82579216809557</v>
      </c>
      <c r="N944" s="11">
        <f t="shared" si="191"/>
        <v>-66.658363387459531</v>
      </c>
      <c r="O944" s="11">
        <f t="shared" si="192"/>
        <v>-1085.0500262514247</v>
      </c>
      <c r="P944" s="11">
        <f t="shared" si="193"/>
        <v>-1.0850500262514247</v>
      </c>
      <c r="Q944" s="11">
        <f t="shared" si="187"/>
        <v>5741.2104202379232</v>
      </c>
      <c r="R944" s="11">
        <f t="shared" si="186"/>
        <v>-2083.1451859424064</v>
      </c>
      <c r="S944" s="11">
        <f t="shared" si="184"/>
        <v>1.0850500262514247</v>
      </c>
      <c r="T944" s="11">
        <f t="shared" si="185"/>
        <v>1.4238506312269852</v>
      </c>
    </row>
    <row r="945" spans="2:20" x14ac:dyDescent="0.2">
      <c r="B945" s="18" t="s">
        <v>11</v>
      </c>
      <c r="C945" s="18">
        <v>935</v>
      </c>
      <c r="D945" s="18">
        <v>346</v>
      </c>
      <c r="E945" s="19">
        <v>57.5</v>
      </c>
      <c r="F945" s="19">
        <f t="shared" si="196"/>
        <v>15.972222222222221</v>
      </c>
      <c r="G945" s="15">
        <f t="shared" si="194"/>
        <v>-0.27777777777777779</v>
      </c>
      <c r="H945" s="15">
        <f t="shared" si="195"/>
        <v>-1</v>
      </c>
      <c r="I945" s="11">
        <f>IF(G945&lt;0,(G945-'Coast Down Run'!H940)*-1,)</f>
        <v>0.27777777777777779</v>
      </c>
      <c r="K945" s="11">
        <f t="shared" si="189"/>
        <v>-663.61111111111109</v>
      </c>
      <c r="L945" s="11">
        <f t="shared" si="188"/>
        <v>280.94639999999998</v>
      </c>
      <c r="M945" s="11">
        <f t="shared" si="190"/>
        <v>272.30741632277778</v>
      </c>
      <c r="N945" s="11">
        <f t="shared" si="191"/>
        <v>-110.35729478833332</v>
      </c>
      <c r="O945" s="11">
        <f t="shared" si="192"/>
        <v>-1762.651236202546</v>
      </c>
      <c r="P945" s="11">
        <f t="shared" si="193"/>
        <v>-1.7626512362025459</v>
      </c>
      <c r="Q945" s="11">
        <f t="shared" si="187"/>
        <v>5741.2104202379232</v>
      </c>
      <c r="R945" s="11">
        <f t="shared" si="186"/>
        <v>-2084.907837178609</v>
      </c>
      <c r="S945" s="11">
        <f t="shared" ref="S945:S1008" si="197">IF(P945&lt;0,P945*-1,)</f>
        <v>1.7626512362025459</v>
      </c>
      <c r="T945" s="11">
        <f t="shared" ref="T945:T1008" si="198">IF(S945&gt;0,T944+((S945+S946)/2*(C946-C945)),0)</f>
        <v>2.3051762493282579</v>
      </c>
    </row>
    <row r="946" spans="2:20" x14ac:dyDescent="0.2">
      <c r="B946" s="18" t="s">
        <v>11</v>
      </c>
      <c r="C946" s="18">
        <v>936</v>
      </c>
      <c r="D946" s="18">
        <v>347</v>
      </c>
      <c r="E946" s="19">
        <v>56.6</v>
      </c>
      <c r="F946" s="19">
        <f t="shared" si="196"/>
        <v>15.722222222222221</v>
      </c>
      <c r="G946" s="15">
        <f t="shared" si="194"/>
        <v>-0.20833333333333331</v>
      </c>
      <c r="H946" s="15">
        <f t="shared" si="195"/>
        <v>-0.75</v>
      </c>
      <c r="I946" s="11">
        <f>IF(G946&lt;0,(G946-'Coast Down Run'!H941)*-1,)</f>
        <v>0.20833333333333331</v>
      </c>
      <c r="K946" s="11">
        <f t="shared" si="189"/>
        <v>-497.70833333333331</v>
      </c>
      <c r="L946" s="11">
        <f t="shared" si="188"/>
        <v>280.94639999999998</v>
      </c>
      <c r="M946" s="11">
        <f t="shared" si="190"/>
        <v>263.84972298979147</v>
      </c>
      <c r="N946" s="11">
        <f t="shared" si="191"/>
        <v>47.087789656458142</v>
      </c>
      <c r="O946" s="11">
        <f t="shared" si="192"/>
        <v>740.32469293209181</v>
      </c>
      <c r="P946" s="11">
        <f t="shared" si="193"/>
        <v>0.7403246929320918</v>
      </c>
      <c r="Q946" s="11">
        <f t="shared" si="187"/>
        <v>5741.9507449308558</v>
      </c>
      <c r="R946" s="11">
        <f t="shared" si="186"/>
        <v>-2084.907837178609</v>
      </c>
      <c r="S946" s="11">
        <f t="shared" si="197"/>
        <v>0</v>
      </c>
      <c r="T946" s="11">
        <f t="shared" si="198"/>
        <v>0</v>
      </c>
    </row>
    <row r="947" spans="2:20" x14ac:dyDescent="0.2">
      <c r="B947" s="18" t="s">
        <v>11</v>
      </c>
      <c r="C947" s="18">
        <v>937</v>
      </c>
      <c r="D947" s="18">
        <v>348</v>
      </c>
      <c r="E947" s="19">
        <v>56</v>
      </c>
      <c r="F947" s="19">
        <f t="shared" si="196"/>
        <v>15.555555555555555</v>
      </c>
      <c r="G947" s="15">
        <f t="shared" si="194"/>
        <v>-0.15277777777777798</v>
      </c>
      <c r="H947" s="15">
        <f t="shared" si="195"/>
        <v>-0.55000000000000071</v>
      </c>
      <c r="I947" s="11">
        <f>IF(G947&lt;0,(G947-'Coast Down Run'!H942)*-1,)</f>
        <v>0.15277777777777798</v>
      </c>
      <c r="K947" s="11">
        <f t="shared" si="189"/>
        <v>-364.9861111111116</v>
      </c>
      <c r="L947" s="11">
        <f t="shared" si="188"/>
        <v>280.94639999999998</v>
      </c>
      <c r="M947" s="11">
        <f t="shared" si="190"/>
        <v>258.28538603802832</v>
      </c>
      <c r="N947" s="11">
        <f t="shared" si="191"/>
        <v>174.24567492691671</v>
      </c>
      <c r="O947" s="11">
        <f t="shared" si="192"/>
        <v>2710.4882766409264</v>
      </c>
      <c r="P947" s="11">
        <f t="shared" si="193"/>
        <v>2.7104882766409264</v>
      </c>
      <c r="Q947" s="11">
        <f t="shared" si="187"/>
        <v>5744.6612332074965</v>
      </c>
      <c r="R947" s="11">
        <f t="shared" si="186"/>
        <v>-2084.907837178609</v>
      </c>
      <c r="S947" s="11">
        <f t="shared" si="197"/>
        <v>0</v>
      </c>
      <c r="T947" s="11">
        <f t="shared" si="198"/>
        <v>0</v>
      </c>
    </row>
    <row r="948" spans="2:20" x14ac:dyDescent="0.2">
      <c r="B948" s="18" t="s">
        <v>11</v>
      </c>
      <c r="C948" s="18">
        <v>938</v>
      </c>
      <c r="D948" s="18">
        <v>349</v>
      </c>
      <c r="E948" s="19">
        <v>55.5</v>
      </c>
      <c r="F948" s="19">
        <f t="shared" si="196"/>
        <v>15.416666666666666</v>
      </c>
      <c r="G948" s="15">
        <f t="shared" si="194"/>
        <v>-0.1388888888888889</v>
      </c>
      <c r="H948" s="15">
        <f t="shared" si="195"/>
        <v>-0.5</v>
      </c>
      <c r="I948" s="11">
        <f>IF(G948&lt;0,(G948-'Coast Down Run'!H943)*-1,)</f>
        <v>0.1388888888888889</v>
      </c>
      <c r="K948" s="11">
        <f t="shared" si="189"/>
        <v>-331.80555555555554</v>
      </c>
      <c r="L948" s="11">
        <f t="shared" si="188"/>
        <v>280.94639999999998</v>
      </c>
      <c r="M948" s="11">
        <f t="shared" si="190"/>
        <v>253.69373735447599</v>
      </c>
      <c r="N948" s="11">
        <f t="shared" si="191"/>
        <v>202.83458179892042</v>
      </c>
      <c r="O948" s="11">
        <f t="shared" si="192"/>
        <v>3127.0331360666896</v>
      </c>
      <c r="P948" s="11">
        <f t="shared" si="193"/>
        <v>3.1270331360666894</v>
      </c>
      <c r="Q948" s="11">
        <f t="shared" si="187"/>
        <v>5747.788266343563</v>
      </c>
      <c r="R948" s="11">
        <f t="shared" si="186"/>
        <v>-2084.907837178609</v>
      </c>
      <c r="S948" s="11">
        <f t="shared" si="197"/>
        <v>0</v>
      </c>
      <c r="T948" s="11">
        <f t="shared" si="198"/>
        <v>0</v>
      </c>
    </row>
    <row r="949" spans="2:20" x14ac:dyDescent="0.2">
      <c r="B949" s="18" t="s">
        <v>11</v>
      </c>
      <c r="C949" s="18">
        <v>939</v>
      </c>
      <c r="D949" s="18">
        <v>350</v>
      </c>
      <c r="E949" s="19">
        <v>55</v>
      </c>
      <c r="F949" s="19">
        <f t="shared" si="196"/>
        <v>15.277777777777777</v>
      </c>
      <c r="G949" s="15">
        <f t="shared" si="194"/>
        <v>-0.15277777777777798</v>
      </c>
      <c r="H949" s="15">
        <f t="shared" si="195"/>
        <v>-0.55000000000000071</v>
      </c>
      <c r="I949" s="11">
        <f>IF(G949&lt;0,(G949-'Coast Down Run'!H944)*-1,)</f>
        <v>0.15277777777777798</v>
      </c>
      <c r="K949" s="11">
        <f t="shared" si="189"/>
        <v>-364.9861111111116</v>
      </c>
      <c r="L949" s="11">
        <f t="shared" si="188"/>
        <v>280.94639999999998</v>
      </c>
      <c r="M949" s="11">
        <f t="shared" si="190"/>
        <v>249.14326937660573</v>
      </c>
      <c r="N949" s="11">
        <f t="shared" si="191"/>
        <v>165.10355826549412</v>
      </c>
      <c r="O949" s="11">
        <f t="shared" si="192"/>
        <v>2522.4154735006045</v>
      </c>
      <c r="P949" s="11">
        <f t="shared" si="193"/>
        <v>2.5224154735006046</v>
      </c>
      <c r="Q949" s="11">
        <f t="shared" si="187"/>
        <v>5750.3106818170636</v>
      </c>
      <c r="R949" s="11">
        <f t="shared" si="186"/>
        <v>-2084.907837178609</v>
      </c>
      <c r="S949" s="11">
        <f t="shared" si="197"/>
        <v>0</v>
      </c>
      <c r="T949" s="11">
        <f t="shared" si="198"/>
        <v>0</v>
      </c>
    </row>
    <row r="950" spans="2:20" x14ac:dyDescent="0.2">
      <c r="B950" s="18" t="s">
        <v>11</v>
      </c>
      <c r="C950" s="18">
        <v>940</v>
      </c>
      <c r="D950" s="18">
        <v>351</v>
      </c>
      <c r="E950" s="19">
        <v>54.4</v>
      </c>
      <c r="F950" s="19">
        <f t="shared" si="196"/>
        <v>15.111111111111111</v>
      </c>
      <c r="G950" s="15">
        <f t="shared" si="194"/>
        <v>-0.12499999999999981</v>
      </c>
      <c r="H950" s="15">
        <f t="shared" si="195"/>
        <v>-0.44999999999999929</v>
      </c>
      <c r="I950" s="11">
        <f>IF(G950&lt;0,(G950-'Coast Down Run'!H945)*-1,)</f>
        <v>0.12499999999999981</v>
      </c>
      <c r="K950" s="11">
        <f t="shared" si="189"/>
        <v>-298.62499999999955</v>
      </c>
      <c r="L950" s="11">
        <f t="shared" si="188"/>
        <v>280.94639999999998</v>
      </c>
      <c r="M950" s="11">
        <f t="shared" si="190"/>
        <v>243.73706633466182</v>
      </c>
      <c r="N950" s="11">
        <f t="shared" si="191"/>
        <v>226.05846633466226</v>
      </c>
      <c r="O950" s="11">
        <f t="shared" si="192"/>
        <v>3415.9946023904517</v>
      </c>
      <c r="P950" s="11">
        <f t="shared" si="193"/>
        <v>3.4159946023904517</v>
      </c>
      <c r="Q950" s="11">
        <f t="shared" si="187"/>
        <v>5753.7266764194537</v>
      </c>
      <c r="R950" s="11">
        <f t="shared" si="186"/>
        <v>-2084.907837178609</v>
      </c>
      <c r="S950" s="11">
        <f t="shared" si="197"/>
        <v>0</v>
      </c>
      <c r="T950" s="11">
        <f t="shared" si="198"/>
        <v>0</v>
      </c>
    </row>
    <row r="951" spans="2:20" x14ac:dyDescent="0.2">
      <c r="B951" s="18" t="s">
        <v>11</v>
      </c>
      <c r="C951" s="18">
        <v>941</v>
      </c>
      <c r="D951" s="18">
        <v>352</v>
      </c>
      <c r="E951" s="19">
        <v>54.1</v>
      </c>
      <c r="F951" s="19">
        <f t="shared" si="196"/>
        <v>15.027777777777779</v>
      </c>
      <c r="G951" s="15">
        <f t="shared" si="194"/>
        <v>-5.5555555555555358E-2</v>
      </c>
      <c r="H951" s="15">
        <f t="shared" si="195"/>
        <v>-0.19999999999999929</v>
      </c>
      <c r="I951" s="11">
        <f>IF(G951&lt;0,(G951-'Coast Down Run'!H946)*-1,)</f>
        <v>5.5555555555555358E-2</v>
      </c>
      <c r="K951" s="11">
        <f t="shared" si="189"/>
        <v>-132.72222222222175</v>
      </c>
      <c r="L951" s="11">
        <f t="shared" si="188"/>
        <v>280.94639999999998</v>
      </c>
      <c r="M951" s="11">
        <f t="shared" si="190"/>
        <v>241.0562023947582</v>
      </c>
      <c r="N951" s="11">
        <f t="shared" si="191"/>
        <v>389.28038017253641</v>
      </c>
      <c r="O951" s="11">
        <f t="shared" si="192"/>
        <v>5850.0190464817279</v>
      </c>
      <c r="P951" s="11">
        <f t="shared" si="193"/>
        <v>5.8500190464817274</v>
      </c>
      <c r="Q951" s="11">
        <f t="shared" si="187"/>
        <v>5759.5766954659357</v>
      </c>
      <c r="R951" s="11">
        <f t="shared" si="186"/>
        <v>-2084.907837178609</v>
      </c>
      <c r="S951" s="11">
        <f t="shared" si="197"/>
        <v>0</v>
      </c>
      <c r="T951" s="11">
        <f t="shared" si="198"/>
        <v>0</v>
      </c>
    </row>
    <row r="952" spans="2:20" x14ac:dyDescent="0.2">
      <c r="B952" s="18" t="s">
        <v>11</v>
      </c>
      <c r="C952" s="18">
        <v>942</v>
      </c>
      <c r="D952" s="18">
        <v>353</v>
      </c>
      <c r="E952" s="19">
        <v>54</v>
      </c>
      <c r="F952" s="19">
        <f t="shared" si="196"/>
        <v>15</v>
      </c>
      <c r="G952" s="15">
        <f t="shared" si="194"/>
        <v>-2.7777777777778172E-2</v>
      </c>
      <c r="H952" s="15">
        <f t="shared" si="195"/>
        <v>-0.10000000000000142</v>
      </c>
      <c r="I952" s="11">
        <f>IF(G952&lt;0,(G952-'Coast Down Run'!H947)*-1,)</f>
        <v>2.7777777777778172E-2</v>
      </c>
      <c r="K952" s="11">
        <f t="shared" si="189"/>
        <v>-66.361111111112052</v>
      </c>
      <c r="L952" s="11">
        <f t="shared" si="188"/>
        <v>280.94639999999998</v>
      </c>
      <c r="M952" s="11">
        <f t="shared" si="190"/>
        <v>240.16587553791155</v>
      </c>
      <c r="N952" s="11">
        <f t="shared" si="191"/>
        <v>454.75116442679951</v>
      </c>
      <c r="O952" s="11">
        <f t="shared" si="192"/>
        <v>6821.2674664019924</v>
      </c>
      <c r="P952" s="11">
        <f t="shared" si="193"/>
        <v>6.8212674664019923</v>
      </c>
      <c r="Q952" s="11">
        <f t="shared" si="187"/>
        <v>5766.3979629323376</v>
      </c>
      <c r="R952" s="11">
        <f t="shared" si="186"/>
        <v>-2084.907837178609</v>
      </c>
      <c r="S952" s="11">
        <f t="shared" si="197"/>
        <v>0</v>
      </c>
      <c r="T952" s="11">
        <f t="shared" si="198"/>
        <v>0</v>
      </c>
    </row>
    <row r="953" spans="2:20" x14ac:dyDescent="0.2">
      <c r="B953" s="18" t="s">
        <v>11</v>
      </c>
      <c r="C953" s="18">
        <v>943</v>
      </c>
      <c r="D953" s="18">
        <v>354</v>
      </c>
      <c r="E953" s="19">
        <v>53.9</v>
      </c>
      <c r="F953" s="19">
        <f t="shared" si="196"/>
        <v>14.972222222222221</v>
      </c>
      <c r="G953" s="15">
        <f t="shared" si="194"/>
        <v>-1.3888888888889086E-2</v>
      </c>
      <c r="H953" s="15">
        <f t="shared" si="195"/>
        <v>-5.0000000000000711E-2</v>
      </c>
      <c r="I953" s="11">
        <f>IF(G953&lt;0,(G953-'Coast Down Run'!H948)*-1,)</f>
        <v>1.3888888888889086E-2</v>
      </c>
      <c r="K953" s="11">
        <f t="shared" si="189"/>
        <v>-33.180555555556026</v>
      </c>
      <c r="L953" s="11">
        <f t="shared" si="188"/>
        <v>280.94639999999998</v>
      </c>
      <c r="M953" s="11">
        <f t="shared" si="190"/>
        <v>239.27719590929215</v>
      </c>
      <c r="N953" s="11">
        <f t="shared" si="191"/>
        <v>487.0430403537361</v>
      </c>
      <c r="O953" s="11">
        <f t="shared" si="192"/>
        <v>7292.1166319628819</v>
      </c>
      <c r="P953" s="11">
        <f t="shared" si="193"/>
        <v>7.2921166319628821</v>
      </c>
      <c r="Q953" s="11">
        <f t="shared" si="187"/>
        <v>5773.6900795643005</v>
      </c>
      <c r="R953" s="11">
        <f t="shared" si="186"/>
        <v>-2084.907837178609</v>
      </c>
      <c r="S953" s="11">
        <f t="shared" si="197"/>
        <v>0</v>
      </c>
      <c r="T953" s="11">
        <f t="shared" si="198"/>
        <v>0</v>
      </c>
    </row>
    <row r="954" spans="2:20" x14ac:dyDescent="0.2">
      <c r="B954" s="18" t="s">
        <v>11</v>
      </c>
      <c r="C954" s="18">
        <v>944</v>
      </c>
      <c r="D954" s="18">
        <v>355</v>
      </c>
      <c r="E954" s="19">
        <v>53.9</v>
      </c>
      <c r="F954" s="19">
        <f t="shared" si="196"/>
        <v>14.972222222222221</v>
      </c>
      <c r="G954" s="15">
        <f t="shared" si="194"/>
        <v>1.3888888888889086E-2</v>
      </c>
      <c r="H954" s="15">
        <f t="shared" si="195"/>
        <v>5.0000000000000711E-2</v>
      </c>
      <c r="I954" s="11">
        <f>IF(G954&lt;0,(G954-'Coast Down Run'!H949)*-1,)</f>
        <v>0</v>
      </c>
      <c r="K954" s="11">
        <f t="shared" si="189"/>
        <v>33.180555555556026</v>
      </c>
      <c r="L954" s="11">
        <f t="shared" si="188"/>
        <v>280.94639999999998</v>
      </c>
      <c r="M954" s="11">
        <f t="shared" si="190"/>
        <v>239.27719590929215</v>
      </c>
      <c r="N954" s="11">
        <f t="shared" si="191"/>
        <v>553.40415146484816</v>
      </c>
      <c r="O954" s="11">
        <f t="shared" si="192"/>
        <v>8285.6899344320318</v>
      </c>
      <c r="P954" s="11">
        <f t="shared" si="193"/>
        <v>8.2856899344320318</v>
      </c>
      <c r="Q954" s="11">
        <f t="shared" si="187"/>
        <v>5781.9757694987329</v>
      </c>
      <c r="R954" s="11">
        <f t="shared" si="186"/>
        <v>-2084.907837178609</v>
      </c>
      <c r="S954" s="11">
        <f t="shared" si="197"/>
        <v>0</v>
      </c>
      <c r="T954" s="11">
        <f t="shared" si="198"/>
        <v>0</v>
      </c>
    </row>
    <row r="955" spans="2:20" x14ac:dyDescent="0.2">
      <c r="B955" s="18" t="s">
        <v>11</v>
      </c>
      <c r="C955" s="18">
        <v>945</v>
      </c>
      <c r="D955" s="18">
        <v>356</v>
      </c>
      <c r="E955" s="19">
        <v>54</v>
      </c>
      <c r="F955" s="19">
        <f t="shared" si="196"/>
        <v>15</v>
      </c>
      <c r="G955" s="15">
        <f t="shared" si="194"/>
        <v>4.1666666666667261E-2</v>
      </c>
      <c r="H955" s="15">
        <f t="shared" si="195"/>
        <v>0.15000000000000213</v>
      </c>
      <c r="I955" s="11">
        <f>IF(G955&lt;0,(G955-'Coast Down Run'!H950)*-1,)</f>
        <v>0</v>
      </c>
      <c r="K955" s="11">
        <f t="shared" si="189"/>
        <v>99.541666666668092</v>
      </c>
      <c r="L955" s="11">
        <f t="shared" si="188"/>
        <v>280.94639999999998</v>
      </c>
      <c r="M955" s="11">
        <f t="shared" si="190"/>
        <v>240.16587553791155</v>
      </c>
      <c r="N955" s="11">
        <f t="shared" si="191"/>
        <v>620.65394220457961</v>
      </c>
      <c r="O955" s="11">
        <f t="shared" si="192"/>
        <v>9309.8091330686948</v>
      </c>
      <c r="P955" s="11">
        <f t="shared" si="193"/>
        <v>9.3098091330686952</v>
      </c>
      <c r="Q955" s="11">
        <f t="shared" si="187"/>
        <v>5791.2855786318014</v>
      </c>
      <c r="R955" s="11">
        <f t="shared" si="186"/>
        <v>-2084.907837178609</v>
      </c>
      <c r="S955" s="11">
        <f t="shared" si="197"/>
        <v>0</v>
      </c>
      <c r="T955" s="11">
        <f t="shared" si="198"/>
        <v>0</v>
      </c>
    </row>
    <row r="956" spans="2:20" x14ac:dyDescent="0.2">
      <c r="B956" s="18" t="s">
        <v>11</v>
      </c>
      <c r="C956" s="18">
        <v>946</v>
      </c>
      <c r="D956" s="18">
        <v>357</v>
      </c>
      <c r="E956" s="19">
        <v>54.2</v>
      </c>
      <c r="F956" s="19">
        <f t="shared" si="196"/>
        <v>15.055555555555555</v>
      </c>
      <c r="G956" s="15">
        <f t="shared" si="194"/>
        <v>0.1388888888888889</v>
      </c>
      <c r="H956" s="15">
        <f t="shared" si="195"/>
        <v>0.5</v>
      </c>
      <c r="I956" s="11">
        <f>IF(G956&lt;0,(G956-'Coast Down Run'!H951)*-1,)</f>
        <v>0</v>
      </c>
      <c r="K956" s="11">
        <f t="shared" si="189"/>
        <v>331.80555555555554</v>
      </c>
      <c r="L956" s="11">
        <f t="shared" si="188"/>
        <v>280.94639999999998</v>
      </c>
      <c r="M956" s="11">
        <f t="shared" si="190"/>
        <v>241.94817647983211</v>
      </c>
      <c r="N956" s="11">
        <f t="shared" si="191"/>
        <v>854.70013203538758</v>
      </c>
      <c r="O956" s="11">
        <f t="shared" si="192"/>
        <v>12867.985321199447</v>
      </c>
      <c r="P956" s="11">
        <f t="shared" si="193"/>
        <v>12.867985321199447</v>
      </c>
      <c r="Q956" s="11">
        <f t="shared" si="187"/>
        <v>5804.1535639530011</v>
      </c>
      <c r="R956" s="11">
        <f t="shared" ref="R956:R1019" si="199">IF(P956&lt;0,R955+P956,R955)</f>
        <v>-2084.907837178609</v>
      </c>
      <c r="S956" s="11">
        <f t="shared" si="197"/>
        <v>0</v>
      </c>
      <c r="T956" s="11">
        <f t="shared" si="198"/>
        <v>0</v>
      </c>
    </row>
    <row r="957" spans="2:20" x14ac:dyDescent="0.2">
      <c r="B957" s="18" t="s">
        <v>11</v>
      </c>
      <c r="C957" s="18">
        <v>947</v>
      </c>
      <c r="D957" s="18">
        <v>358</v>
      </c>
      <c r="E957" s="19">
        <v>55</v>
      </c>
      <c r="F957" s="19">
        <f t="shared" si="196"/>
        <v>15.277777777777777</v>
      </c>
      <c r="G957" s="15">
        <f t="shared" si="194"/>
        <v>0.22222222222222143</v>
      </c>
      <c r="H957" s="15">
        <f t="shared" si="195"/>
        <v>0.79999999999999716</v>
      </c>
      <c r="I957" s="11">
        <f>IF(G957&lt;0,(G957-'Coast Down Run'!H952)*-1,)</f>
        <v>0</v>
      </c>
      <c r="K957" s="11">
        <f t="shared" si="189"/>
        <v>530.88888888888698</v>
      </c>
      <c r="L957" s="11">
        <f t="shared" si="188"/>
        <v>280.94639999999998</v>
      </c>
      <c r="M957" s="11">
        <f t="shared" si="190"/>
        <v>249.14326937660573</v>
      </c>
      <c r="N957" s="11">
        <f t="shared" si="191"/>
        <v>1060.9785582654927</v>
      </c>
      <c r="O957" s="11">
        <f t="shared" si="192"/>
        <v>16209.394640167247</v>
      </c>
      <c r="P957" s="11">
        <f t="shared" si="193"/>
        <v>16.209394640167247</v>
      </c>
      <c r="Q957" s="11">
        <f t="shared" si="187"/>
        <v>5820.3629585931685</v>
      </c>
      <c r="R957" s="11">
        <f t="shared" si="199"/>
        <v>-2084.907837178609</v>
      </c>
      <c r="S957" s="11">
        <f t="shared" si="197"/>
        <v>0</v>
      </c>
      <c r="T957" s="11">
        <f t="shared" si="198"/>
        <v>0</v>
      </c>
    </row>
    <row r="958" spans="2:20" x14ac:dyDescent="0.2">
      <c r="B958" s="18" t="s">
        <v>11</v>
      </c>
      <c r="C958" s="18">
        <v>948</v>
      </c>
      <c r="D958" s="18">
        <v>359</v>
      </c>
      <c r="E958" s="19">
        <v>55.8</v>
      </c>
      <c r="F958" s="19">
        <f t="shared" si="196"/>
        <v>15.499999999999998</v>
      </c>
      <c r="G958" s="15">
        <f t="shared" si="194"/>
        <v>0.16666666666666705</v>
      </c>
      <c r="H958" s="15">
        <f t="shared" si="195"/>
        <v>0.60000000000000142</v>
      </c>
      <c r="I958" s="11">
        <f>IF(G958&lt;0,(G958-'Coast Down Run'!H953)*-1,)</f>
        <v>0</v>
      </c>
      <c r="K958" s="11">
        <f t="shared" si="189"/>
        <v>398.1666666666676</v>
      </c>
      <c r="L958" s="11">
        <f t="shared" si="188"/>
        <v>280.94639999999998</v>
      </c>
      <c r="M958" s="11">
        <f t="shared" si="190"/>
        <v>256.44378487992549</v>
      </c>
      <c r="N958" s="11">
        <f t="shared" si="191"/>
        <v>935.55685154659307</v>
      </c>
      <c r="O958" s="11">
        <f t="shared" si="192"/>
        <v>14501.131198972191</v>
      </c>
      <c r="P958" s="11">
        <f t="shared" si="193"/>
        <v>14.501131198972191</v>
      </c>
      <c r="Q958" s="11">
        <f t="shared" ref="Q958:Q1021" si="200">IF(P958&gt;0,Q957+P958,Q957)</f>
        <v>5834.8640897921405</v>
      </c>
      <c r="R958" s="11">
        <f t="shared" si="199"/>
        <v>-2084.907837178609</v>
      </c>
      <c r="S958" s="11">
        <f t="shared" si="197"/>
        <v>0</v>
      </c>
      <c r="T958" s="11">
        <f t="shared" si="198"/>
        <v>0</v>
      </c>
    </row>
    <row r="959" spans="2:20" x14ac:dyDescent="0.2">
      <c r="B959" s="18" t="s">
        <v>11</v>
      </c>
      <c r="C959" s="18">
        <v>949</v>
      </c>
      <c r="D959" s="18">
        <v>360</v>
      </c>
      <c r="E959" s="19">
        <v>56.2</v>
      </c>
      <c r="F959" s="19">
        <f t="shared" si="196"/>
        <v>15.611111111111111</v>
      </c>
      <c r="G959" s="15">
        <f t="shared" si="194"/>
        <v>4.1666666666667261E-2</v>
      </c>
      <c r="H959" s="15">
        <f t="shared" si="195"/>
        <v>0.15000000000000213</v>
      </c>
      <c r="I959" s="11">
        <f>IF(G959&lt;0,(G959-'Coast Down Run'!H954)*-1,)</f>
        <v>0</v>
      </c>
      <c r="K959" s="11">
        <f t="shared" si="189"/>
        <v>99.541666666668092</v>
      </c>
      <c r="L959" s="11">
        <f t="shared" si="188"/>
        <v>280.94639999999998</v>
      </c>
      <c r="M959" s="11">
        <f t="shared" si="190"/>
        <v>260.13357610904023</v>
      </c>
      <c r="N959" s="11">
        <f t="shared" si="191"/>
        <v>640.62164277570832</v>
      </c>
      <c r="O959" s="11">
        <f t="shared" si="192"/>
        <v>10000.815645554114</v>
      </c>
      <c r="P959" s="11">
        <f t="shared" si="193"/>
        <v>10.000815645554114</v>
      </c>
      <c r="Q959" s="11">
        <f t="shared" si="200"/>
        <v>5844.8649054376947</v>
      </c>
      <c r="R959" s="11">
        <f t="shared" si="199"/>
        <v>-2084.907837178609</v>
      </c>
      <c r="S959" s="11">
        <f t="shared" si="197"/>
        <v>0</v>
      </c>
      <c r="T959" s="11">
        <f t="shared" si="198"/>
        <v>0</v>
      </c>
    </row>
    <row r="960" spans="2:20" x14ac:dyDescent="0.2">
      <c r="B960" s="18" t="s">
        <v>11</v>
      </c>
      <c r="C960" s="18">
        <v>950</v>
      </c>
      <c r="D960" s="18">
        <v>361</v>
      </c>
      <c r="E960" s="19">
        <v>56.1</v>
      </c>
      <c r="F960" s="19">
        <f t="shared" si="196"/>
        <v>15.583333333333334</v>
      </c>
      <c r="G960" s="15">
        <f t="shared" si="194"/>
        <v>-0.15277777777777798</v>
      </c>
      <c r="H960" s="15">
        <f t="shared" si="195"/>
        <v>-0.55000000000000071</v>
      </c>
      <c r="I960" s="11">
        <f>IF(G960&lt;0,(G960-'Coast Down Run'!H955)*-1,)</f>
        <v>0.15277777777777798</v>
      </c>
      <c r="K960" s="11">
        <f t="shared" si="189"/>
        <v>-364.9861111111116</v>
      </c>
      <c r="L960" s="11">
        <f t="shared" si="188"/>
        <v>280.94639999999998</v>
      </c>
      <c r="M960" s="11">
        <f t="shared" si="190"/>
        <v>259.20865745942069</v>
      </c>
      <c r="N960" s="11">
        <f t="shared" si="191"/>
        <v>175.16894634830908</v>
      </c>
      <c r="O960" s="11">
        <f t="shared" si="192"/>
        <v>2729.7160805944832</v>
      </c>
      <c r="P960" s="11">
        <f t="shared" si="193"/>
        <v>2.7297160805944833</v>
      </c>
      <c r="Q960" s="11">
        <f t="shared" si="200"/>
        <v>5847.5946215182894</v>
      </c>
      <c r="R960" s="11">
        <f t="shared" si="199"/>
        <v>-2084.907837178609</v>
      </c>
      <c r="S960" s="11">
        <f t="shared" si="197"/>
        <v>0</v>
      </c>
      <c r="T960" s="11">
        <f t="shared" si="198"/>
        <v>0</v>
      </c>
    </row>
    <row r="961" spans="2:20" x14ac:dyDescent="0.2">
      <c r="B961" s="18" t="s">
        <v>11</v>
      </c>
      <c r="C961" s="18">
        <v>951</v>
      </c>
      <c r="D961" s="18">
        <v>362</v>
      </c>
      <c r="E961" s="19">
        <v>55.1</v>
      </c>
      <c r="F961" s="19">
        <f t="shared" si="196"/>
        <v>15.305555555555555</v>
      </c>
      <c r="G961" s="15">
        <f t="shared" si="194"/>
        <v>-0.47222222222222199</v>
      </c>
      <c r="H961" s="15">
        <f t="shared" si="195"/>
        <v>-1.6999999999999993</v>
      </c>
      <c r="I961" s="11">
        <f>IF(G961&lt;0,(G961-'Coast Down Run'!H956)*-1,)</f>
        <v>0.47222222222222199</v>
      </c>
      <c r="K961" s="11">
        <f t="shared" si="189"/>
        <v>-1128.1388888888882</v>
      </c>
      <c r="L961" s="11">
        <f t="shared" si="188"/>
        <v>280.94639999999998</v>
      </c>
      <c r="M961" s="11">
        <f t="shared" si="190"/>
        <v>250.05006851572523</v>
      </c>
      <c r="N961" s="11">
        <f t="shared" si="191"/>
        <v>-597.14242037316296</v>
      </c>
      <c r="O961" s="11">
        <f t="shared" si="192"/>
        <v>-9139.5964896003552</v>
      </c>
      <c r="P961" s="11">
        <f t="shared" si="193"/>
        <v>-9.1395964896003559</v>
      </c>
      <c r="Q961" s="11">
        <f t="shared" si="200"/>
        <v>5847.5946215182894</v>
      </c>
      <c r="R961" s="11">
        <f t="shared" si="199"/>
        <v>-2094.0474336682096</v>
      </c>
      <c r="S961" s="11">
        <f t="shared" si="197"/>
        <v>9.1395964896003559</v>
      </c>
      <c r="T961" s="11">
        <f t="shared" si="198"/>
        <v>17.111002412505634</v>
      </c>
    </row>
    <row r="962" spans="2:20" x14ac:dyDescent="0.2">
      <c r="B962" s="18" t="s">
        <v>11</v>
      </c>
      <c r="C962" s="18">
        <v>952</v>
      </c>
      <c r="D962" s="18">
        <v>363</v>
      </c>
      <c r="E962" s="19">
        <v>52.7</v>
      </c>
      <c r="F962" s="19">
        <f t="shared" si="196"/>
        <v>14.638888888888889</v>
      </c>
      <c r="G962" s="15">
        <f t="shared" si="194"/>
        <v>-0.93055555555555591</v>
      </c>
      <c r="H962" s="15">
        <f t="shared" si="195"/>
        <v>-3.3500000000000014</v>
      </c>
      <c r="I962" s="11">
        <f>IF(G962&lt;0,(G962-'Coast Down Run'!H957)*-1,)</f>
        <v>0.93055555555555591</v>
      </c>
      <c r="K962" s="11">
        <f t="shared" si="189"/>
        <v>-2223.0972222222231</v>
      </c>
      <c r="L962" s="11">
        <f t="shared" si="188"/>
        <v>280.94639999999998</v>
      </c>
      <c r="M962" s="11">
        <f t="shared" si="190"/>
        <v>228.74152416758793</v>
      </c>
      <c r="N962" s="11">
        <f t="shared" si="191"/>
        <v>-1713.4092980546352</v>
      </c>
      <c r="O962" s="11">
        <f t="shared" si="192"/>
        <v>-25082.40833541091</v>
      </c>
      <c r="P962" s="11">
        <f t="shared" si="193"/>
        <v>-25.082408335410911</v>
      </c>
      <c r="Q962" s="11">
        <f t="shared" si="200"/>
        <v>5847.5946215182894</v>
      </c>
      <c r="R962" s="11">
        <f t="shared" si="199"/>
        <v>-2119.1298420036205</v>
      </c>
      <c r="S962" s="11">
        <f t="shared" si="197"/>
        <v>25.082408335410911</v>
      </c>
      <c r="T962" s="11">
        <f t="shared" si="198"/>
        <v>47.879178616261029</v>
      </c>
    </row>
    <row r="963" spans="2:20" x14ac:dyDescent="0.2">
      <c r="B963" s="18" t="s">
        <v>11</v>
      </c>
      <c r="C963" s="18">
        <v>953</v>
      </c>
      <c r="D963" s="18">
        <v>364</v>
      </c>
      <c r="E963" s="19">
        <v>48.4</v>
      </c>
      <c r="F963" s="19">
        <f t="shared" si="196"/>
        <v>13.444444444444443</v>
      </c>
      <c r="G963" s="15">
        <f t="shared" si="194"/>
        <v>-1.3333333333333335</v>
      </c>
      <c r="H963" s="15">
        <f t="shared" si="195"/>
        <v>-4.8000000000000007</v>
      </c>
      <c r="I963" s="11">
        <f>IF(G963&lt;0,(G963-'Coast Down Run'!H958)*-1,)</f>
        <v>1.3333333333333335</v>
      </c>
      <c r="K963" s="11">
        <f t="shared" si="189"/>
        <v>-3185.3333333333335</v>
      </c>
      <c r="L963" s="11">
        <f t="shared" si="188"/>
        <v>280.94639999999998</v>
      </c>
      <c r="M963" s="11">
        <f t="shared" si="190"/>
        <v>192.93654780524346</v>
      </c>
      <c r="N963" s="11">
        <f t="shared" si="191"/>
        <v>-2711.45038552809</v>
      </c>
      <c r="O963" s="11">
        <f t="shared" si="192"/>
        <v>-36453.944072099875</v>
      </c>
      <c r="P963" s="11">
        <f t="shared" si="193"/>
        <v>-36.453944072099873</v>
      </c>
      <c r="Q963" s="11">
        <f t="shared" si="200"/>
        <v>5847.5946215182894</v>
      </c>
      <c r="R963" s="11">
        <f t="shared" si="199"/>
        <v>-2155.5837860757206</v>
      </c>
      <c r="S963" s="11">
        <f t="shared" si="197"/>
        <v>36.453944072099873</v>
      </c>
      <c r="T963" s="11">
        <f t="shared" si="198"/>
        <v>84.562511115410203</v>
      </c>
    </row>
    <row r="964" spans="2:20" x14ac:dyDescent="0.2">
      <c r="B964" s="18" t="s">
        <v>11</v>
      </c>
      <c r="C964" s="18">
        <v>954</v>
      </c>
      <c r="D964" s="18">
        <v>365</v>
      </c>
      <c r="E964" s="19">
        <v>43.1</v>
      </c>
      <c r="F964" s="19">
        <f t="shared" si="196"/>
        <v>11.972222222222223</v>
      </c>
      <c r="G964" s="15">
        <f t="shared" si="194"/>
        <v>-1.4722222222222223</v>
      </c>
      <c r="H964" s="15">
        <f t="shared" si="195"/>
        <v>-5.3000000000000007</v>
      </c>
      <c r="I964" s="11">
        <f>IF(G964&lt;0,(G964-'Coast Down Run'!H959)*-1,)</f>
        <v>1.4722222222222223</v>
      </c>
      <c r="K964" s="11">
        <f t="shared" si="189"/>
        <v>-3517.1388888888891</v>
      </c>
      <c r="L964" s="11">
        <f t="shared" si="188"/>
        <v>280.94639999999998</v>
      </c>
      <c r="M964" s="11">
        <f t="shared" si="190"/>
        <v>152.99538136419065</v>
      </c>
      <c r="N964" s="11">
        <f t="shared" si="191"/>
        <v>-3083.1971075246988</v>
      </c>
      <c r="O964" s="11">
        <f t="shared" si="192"/>
        <v>-36912.720926198483</v>
      </c>
      <c r="P964" s="11">
        <f t="shared" si="193"/>
        <v>-36.912720926198482</v>
      </c>
      <c r="Q964" s="11">
        <f t="shared" si="200"/>
        <v>5847.5946215182894</v>
      </c>
      <c r="R964" s="11">
        <f t="shared" si="199"/>
        <v>-2192.4965070019189</v>
      </c>
      <c r="S964" s="11">
        <f t="shared" si="197"/>
        <v>36.912720926198482</v>
      </c>
      <c r="T964" s="11">
        <f t="shared" si="198"/>
        <v>119.39105543035484</v>
      </c>
    </row>
    <row r="965" spans="2:20" x14ac:dyDescent="0.2">
      <c r="B965" s="18" t="s">
        <v>11</v>
      </c>
      <c r="C965" s="18">
        <v>955</v>
      </c>
      <c r="D965" s="18">
        <v>366</v>
      </c>
      <c r="E965" s="19">
        <v>37.799999999999997</v>
      </c>
      <c r="F965" s="19">
        <f t="shared" si="196"/>
        <v>10.499999999999998</v>
      </c>
      <c r="G965" s="15">
        <f t="shared" si="194"/>
        <v>-1.4722222222222223</v>
      </c>
      <c r="H965" s="15">
        <f t="shared" si="195"/>
        <v>-5.3000000000000007</v>
      </c>
      <c r="I965" s="11">
        <f>IF(G965&lt;0,(G965-'Coast Down Run'!H960)*-1,)</f>
        <v>1.4722222222222223</v>
      </c>
      <c r="K965" s="11">
        <f t="shared" si="189"/>
        <v>-3517.1388888888891</v>
      </c>
      <c r="L965" s="11">
        <f t="shared" si="188"/>
        <v>280.94639999999998</v>
      </c>
      <c r="M965" s="11">
        <f t="shared" si="190"/>
        <v>117.68127901357661</v>
      </c>
      <c r="N965" s="11">
        <f t="shared" si="191"/>
        <v>-3118.5112098753125</v>
      </c>
      <c r="O965" s="11">
        <f t="shared" si="192"/>
        <v>-32744.367703690776</v>
      </c>
      <c r="P965" s="11">
        <f t="shared" si="193"/>
        <v>-32.744367703690777</v>
      </c>
      <c r="Q965" s="11">
        <f t="shared" si="200"/>
        <v>5847.5946215182894</v>
      </c>
      <c r="R965" s="11">
        <f t="shared" si="199"/>
        <v>-2225.2408747056097</v>
      </c>
      <c r="S965" s="11">
        <f t="shared" si="197"/>
        <v>32.744367703690777</v>
      </c>
      <c r="T965" s="11">
        <f t="shared" si="198"/>
        <v>149.97837026336737</v>
      </c>
    </row>
    <row r="966" spans="2:20" x14ac:dyDescent="0.2">
      <c r="B966" s="18" t="s">
        <v>11</v>
      </c>
      <c r="C966" s="18">
        <v>956</v>
      </c>
      <c r="D966" s="18">
        <v>367</v>
      </c>
      <c r="E966" s="19">
        <v>32.5</v>
      </c>
      <c r="F966" s="19">
        <f t="shared" si="196"/>
        <v>9.0277777777777768</v>
      </c>
      <c r="G966" s="15">
        <f t="shared" si="194"/>
        <v>-1.4722222222222219</v>
      </c>
      <c r="H966" s="15">
        <f t="shared" si="195"/>
        <v>-5.2999999999999989</v>
      </c>
      <c r="I966" s="11">
        <f>IF(G966&lt;0,(G966-'Coast Down Run'!H961)*-1,)</f>
        <v>1.4722222222222219</v>
      </c>
      <c r="K966" s="11">
        <f t="shared" si="189"/>
        <v>-3517.1388888888882</v>
      </c>
      <c r="L966" s="11">
        <f t="shared" si="188"/>
        <v>280.94639999999998</v>
      </c>
      <c r="M966" s="11">
        <f t="shared" si="190"/>
        <v>86.994240753401584</v>
      </c>
      <c r="N966" s="11">
        <f t="shared" si="191"/>
        <v>-3149.1982481354867</v>
      </c>
      <c r="O966" s="11">
        <f t="shared" si="192"/>
        <v>-28430.261962334251</v>
      </c>
      <c r="P966" s="11">
        <f t="shared" si="193"/>
        <v>-28.430261962334249</v>
      </c>
      <c r="Q966" s="11">
        <f t="shared" si="200"/>
        <v>5847.5946215182894</v>
      </c>
      <c r="R966" s="11">
        <f t="shared" si="199"/>
        <v>-2253.6711366679438</v>
      </c>
      <c r="S966" s="11">
        <f t="shared" si="197"/>
        <v>28.430261962334249</v>
      </c>
      <c r="T966" s="11">
        <f t="shared" si="198"/>
        <v>172.17776070163816</v>
      </c>
    </row>
    <row r="967" spans="2:20" x14ac:dyDescent="0.2">
      <c r="B967" s="18" t="s">
        <v>11</v>
      </c>
      <c r="C967" s="18">
        <v>957</v>
      </c>
      <c r="D967" s="18">
        <v>368</v>
      </c>
      <c r="E967" s="19">
        <v>27.2</v>
      </c>
      <c r="F967" s="19">
        <f t="shared" si="196"/>
        <v>7.5555555555555554</v>
      </c>
      <c r="G967" s="15">
        <f t="shared" si="194"/>
        <v>-1.0277777777777775</v>
      </c>
      <c r="H967" s="15">
        <f t="shared" si="195"/>
        <v>-3.6999999999999993</v>
      </c>
      <c r="I967" s="11">
        <f>IF(G967&lt;0,(G967-'Coast Down Run'!H962)*-1,)</f>
        <v>1.0277777777777775</v>
      </c>
      <c r="K967" s="11">
        <f t="shared" si="189"/>
        <v>-2455.3611111111104</v>
      </c>
      <c r="L967" s="11">
        <f t="shared" si="188"/>
        <v>280.94639999999998</v>
      </c>
      <c r="M967" s="11">
        <f t="shared" si="190"/>
        <v>60.934266583665455</v>
      </c>
      <c r="N967" s="11">
        <f t="shared" si="191"/>
        <v>-2113.4804445274453</v>
      </c>
      <c r="O967" s="11">
        <f t="shared" si="192"/>
        <v>-15968.518914207365</v>
      </c>
      <c r="P967" s="11">
        <f t="shared" si="193"/>
        <v>-15.968518914207365</v>
      </c>
      <c r="Q967" s="11">
        <f t="shared" si="200"/>
        <v>5847.5946215182894</v>
      </c>
      <c r="R967" s="11">
        <f t="shared" si="199"/>
        <v>-2269.6396555821511</v>
      </c>
      <c r="S967" s="11">
        <f t="shared" si="197"/>
        <v>15.968518914207365</v>
      </c>
      <c r="T967" s="11">
        <f t="shared" si="198"/>
        <v>180.38977391189707</v>
      </c>
    </row>
    <row r="968" spans="2:20" x14ac:dyDescent="0.2">
      <c r="B968" s="18" t="s">
        <v>11</v>
      </c>
      <c r="C968" s="18">
        <v>958</v>
      </c>
      <c r="D968" s="18">
        <v>369</v>
      </c>
      <c r="E968" s="19">
        <v>25.1</v>
      </c>
      <c r="F968" s="19">
        <f t="shared" si="196"/>
        <v>6.9722222222222223</v>
      </c>
      <c r="G968" s="15">
        <f t="shared" si="194"/>
        <v>-0.16666666666666657</v>
      </c>
      <c r="H968" s="15">
        <f t="shared" si="195"/>
        <v>-0.59999999999999964</v>
      </c>
      <c r="I968" s="11">
        <f>IF(G968&lt;0,(G968-'Coast Down Run'!H963)*-1,)</f>
        <v>0.16666666666666657</v>
      </c>
      <c r="K968" s="11">
        <f t="shared" si="189"/>
        <v>-398.16666666666646</v>
      </c>
      <c r="L968" s="11">
        <f t="shared" si="188"/>
        <v>280.94639999999998</v>
      </c>
      <c r="M968" s="11">
        <f t="shared" si="190"/>
        <v>51.888512773538977</v>
      </c>
      <c r="N968" s="11">
        <f t="shared" si="191"/>
        <v>-65.331753893127498</v>
      </c>
      <c r="O968" s="11">
        <f t="shared" si="192"/>
        <v>-455.50750631041672</v>
      </c>
      <c r="P968" s="11">
        <f t="shared" si="193"/>
        <v>-0.4555075063104167</v>
      </c>
      <c r="Q968" s="11">
        <f t="shared" si="200"/>
        <v>5847.5946215182894</v>
      </c>
      <c r="R968" s="11">
        <f t="shared" si="199"/>
        <v>-2270.0951630884615</v>
      </c>
      <c r="S968" s="11">
        <f t="shared" si="197"/>
        <v>0.4555075063104167</v>
      </c>
      <c r="T968" s="11">
        <f t="shared" si="198"/>
        <v>180.61752766505228</v>
      </c>
    </row>
    <row r="969" spans="2:20" x14ac:dyDescent="0.2">
      <c r="B969" s="18" t="s">
        <v>11</v>
      </c>
      <c r="C969" s="18">
        <v>959</v>
      </c>
      <c r="D969" s="18">
        <v>370</v>
      </c>
      <c r="E969" s="19">
        <v>26</v>
      </c>
      <c r="F969" s="19">
        <f t="shared" si="196"/>
        <v>7.2222222222222223</v>
      </c>
      <c r="G969" s="15">
        <f t="shared" si="194"/>
        <v>0.58333333333333326</v>
      </c>
      <c r="H969" s="15">
        <f t="shared" si="195"/>
        <v>2.0999999999999996</v>
      </c>
      <c r="I969" s="11">
        <f>IF(G969&lt;0,(G969-'Coast Down Run'!H964)*-1,)</f>
        <v>0</v>
      </c>
      <c r="K969" s="11">
        <f t="shared" si="189"/>
        <v>1393.5833333333333</v>
      </c>
      <c r="L969" s="11">
        <f t="shared" si="188"/>
        <v>280.94639999999998</v>
      </c>
      <c r="M969" s="11">
        <f t="shared" si="190"/>
        <v>55.676314082177022</v>
      </c>
      <c r="N969" s="11">
        <f t="shared" si="191"/>
        <v>1730.2060474155103</v>
      </c>
      <c r="O969" s="11">
        <f t="shared" si="192"/>
        <v>12495.932564667575</v>
      </c>
      <c r="P969" s="11">
        <f t="shared" si="193"/>
        <v>12.495932564667575</v>
      </c>
      <c r="Q969" s="11">
        <f t="shared" si="200"/>
        <v>5860.0905540829572</v>
      </c>
      <c r="R969" s="11">
        <f t="shared" si="199"/>
        <v>-2270.0951630884615</v>
      </c>
      <c r="S969" s="11">
        <f t="shared" si="197"/>
        <v>0</v>
      </c>
      <c r="T969" s="11">
        <f t="shared" si="198"/>
        <v>0</v>
      </c>
    </row>
    <row r="970" spans="2:20" x14ac:dyDescent="0.2">
      <c r="B970" s="18" t="s">
        <v>11</v>
      </c>
      <c r="C970" s="18">
        <v>960</v>
      </c>
      <c r="D970" s="18">
        <v>371</v>
      </c>
      <c r="E970" s="19">
        <v>29.3</v>
      </c>
      <c r="F970" s="19">
        <f t="shared" si="196"/>
        <v>8.1388888888888893</v>
      </c>
      <c r="G970" s="15">
        <f t="shared" si="194"/>
        <v>1.1944444444444446</v>
      </c>
      <c r="H970" s="15">
        <f t="shared" si="195"/>
        <v>4.3000000000000007</v>
      </c>
      <c r="I970" s="11">
        <f>IF(G970&lt;0,(G970-'Coast Down Run'!H965)*-1,)</f>
        <v>0</v>
      </c>
      <c r="K970" s="11">
        <f t="shared" si="189"/>
        <v>2853.5277777777783</v>
      </c>
      <c r="L970" s="11">
        <f t="shared" ref="L970:L1033" si="201">$B$5*$K$5*$D$5</f>
        <v>280.94639999999998</v>
      </c>
      <c r="M970" s="11">
        <f t="shared" si="190"/>
        <v>70.706448042023894</v>
      </c>
      <c r="N970" s="11">
        <f t="shared" si="191"/>
        <v>3205.1806258198021</v>
      </c>
      <c r="O970" s="11">
        <f t="shared" si="192"/>
        <v>26086.608982366724</v>
      </c>
      <c r="P970" s="11">
        <f t="shared" si="193"/>
        <v>26.086608982366723</v>
      </c>
      <c r="Q970" s="11">
        <f t="shared" si="200"/>
        <v>5886.1771630653238</v>
      </c>
      <c r="R970" s="11">
        <f t="shared" si="199"/>
        <v>-2270.0951630884615</v>
      </c>
      <c r="S970" s="11">
        <f t="shared" si="197"/>
        <v>0</v>
      </c>
      <c r="T970" s="11">
        <f t="shared" si="198"/>
        <v>0</v>
      </c>
    </row>
    <row r="971" spans="2:20" x14ac:dyDescent="0.2">
      <c r="B971" s="18" t="s">
        <v>11</v>
      </c>
      <c r="C971" s="18">
        <v>961</v>
      </c>
      <c r="D971" s="18">
        <v>372</v>
      </c>
      <c r="E971" s="19">
        <v>34.6</v>
      </c>
      <c r="F971" s="19">
        <f t="shared" si="196"/>
        <v>9.6111111111111107</v>
      </c>
      <c r="G971" s="15">
        <f t="shared" si="194"/>
        <v>1.5416666666666663</v>
      </c>
      <c r="H971" s="15">
        <f t="shared" si="195"/>
        <v>5.5499999999999989</v>
      </c>
      <c r="I971" s="11">
        <f>IF(G971&lt;0,(G971-'Coast Down Run'!H966)*-1,)</f>
        <v>0</v>
      </c>
      <c r="K971" s="11">
        <f t="shared" ref="K971:K1034" si="202">$B$5*G971</f>
        <v>3683.0416666666656</v>
      </c>
      <c r="L971" s="11">
        <f t="shared" si="201"/>
        <v>280.94639999999998</v>
      </c>
      <c r="M971" s="11">
        <f t="shared" ref="M971:M1034" si="203">($C$5*$E$5*$L$5*(F971^2))/2</f>
        <v>98.599787228726399</v>
      </c>
      <c r="N971" s="11">
        <f t="shared" ref="N971:N1034" si="204">SUM(K971:M971)</f>
        <v>4062.5878538953916</v>
      </c>
      <c r="O971" s="11">
        <f t="shared" ref="O971:O1034" si="205">N971*F971</f>
        <v>39045.98326243904</v>
      </c>
      <c r="P971" s="11">
        <f t="shared" ref="P971:P1034" si="206">O971/1000</f>
        <v>39.045983262439037</v>
      </c>
      <c r="Q971" s="11">
        <f t="shared" si="200"/>
        <v>5925.2231463277631</v>
      </c>
      <c r="R971" s="11">
        <f t="shared" si="199"/>
        <v>-2270.0951630884615</v>
      </c>
      <c r="S971" s="11">
        <f t="shared" si="197"/>
        <v>0</v>
      </c>
      <c r="T971" s="11">
        <f t="shared" si="198"/>
        <v>0</v>
      </c>
    </row>
    <row r="972" spans="2:20" x14ac:dyDescent="0.2">
      <c r="B972" s="18" t="s">
        <v>11</v>
      </c>
      <c r="C972" s="18">
        <v>962</v>
      </c>
      <c r="D972" s="18">
        <v>373</v>
      </c>
      <c r="E972" s="19">
        <v>40.4</v>
      </c>
      <c r="F972" s="19">
        <f t="shared" si="196"/>
        <v>11.222222222222221</v>
      </c>
      <c r="G972" s="15">
        <f t="shared" ref="G972:G1035" si="207">($E973-$E971)/2/3.6</f>
        <v>1.4861111111111105</v>
      </c>
      <c r="H972" s="15">
        <f t="shared" ref="H972:H1035" si="208">($E973-$E971)/2</f>
        <v>5.3499999999999979</v>
      </c>
      <c r="I972" s="11">
        <f>IF(G972&lt;0,(G972-'Coast Down Run'!H967)*-1,)</f>
        <v>0</v>
      </c>
      <c r="K972" s="11">
        <f t="shared" si="202"/>
        <v>3550.319444444443</v>
      </c>
      <c r="L972" s="11">
        <f t="shared" si="201"/>
        <v>280.94639999999998</v>
      </c>
      <c r="M972" s="11">
        <f t="shared" si="203"/>
        <v>134.42700117213911</v>
      </c>
      <c r="N972" s="11">
        <f t="shared" si="204"/>
        <v>3965.692845616582</v>
      </c>
      <c r="O972" s="11">
        <f t="shared" si="205"/>
        <v>44503.886378586081</v>
      </c>
      <c r="P972" s="11">
        <f t="shared" si="206"/>
        <v>44.503886378586081</v>
      </c>
      <c r="Q972" s="11">
        <f t="shared" si="200"/>
        <v>5969.7270327063488</v>
      </c>
      <c r="R972" s="11">
        <f t="shared" si="199"/>
        <v>-2270.0951630884615</v>
      </c>
      <c r="S972" s="11">
        <f t="shared" si="197"/>
        <v>0</v>
      </c>
      <c r="T972" s="11">
        <f t="shared" si="198"/>
        <v>0</v>
      </c>
    </row>
    <row r="973" spans="2:20" x14ac:dyDescent="0.2">
      <c r="B973" s="18" t="s">
        <v>11</v>
      </c>
      <c r="C973" s="18">
        <v>963</v>
      </c>
      <c r="D973" s="18">
        <v>374</v>
      </c>
      <c r="E973" s="19">
        <v>45.3</v>
      </c>
      <c r="F973" s="19">
        <f t="shared" si="196"/>
        <v>12.583333333333332</v>
      </c>
      <c r="G973" s="15">
        <f t="shared" si="207"/>
        <v>1.1944444444444446</v>
      </c>
      <c r="H973" s="15">
        <f t="shared" si="208"/>
        <v>4.3000000000000007</v>
      </c>
      <c r="I973" s="11">
        <f>IF(G973&lt;0,(G973-'Coast Down Run'!H968)*-1,)</f>
        <v>0</v>
      </c>
      <c r="K973" s="11">
        <f t="shared" si="202"/>
        <v>2853.5277777777783</v>
      </c>
      <c r="L973" s="11">
        <f t="shared" si="201"/>
        <v>280.94639999999998</v>
      </c>
      <c r="M973" s="11">
        <f t="shared" si="203"/>
        <v>169.01302864629383</v>
      </c>
      <c r="N973" s="11">
        <f t="shared" si="204"/>
        <v>3303.4872064240717</v>
      </c>
      <c r="O973" s="11">
        <f t="shared" si="205"/>
        <v>41568.880680836235</v>
      </c>
      <c r="P973" s="11">
        <f t="shared" si="206"/>
        <v>41.568880680836237</v>
      </c>
      <c r="Q973" s="11">
        <f t="shared" si="200"/>
        <v>6011.2959133871855</v>
      </c>
      <c r="R973" s="11">
        <f t="shared" si="199"/>
        <v>-2270.0951630884615</v>
      </c>
      <c r="S973" s="11">
        <f t="shared" si="197"/>
        <v>0</v>
      </c>
      <c r="T973" s="11">
        <f t="shared" si="198"/>
        <v>0</v>
      </c>
    </row>
    <row r="974" spans="2:20" x14ac:dyDescent="0.2">
      <c r="B974" s="18" t="s">
        <v>11</v>
      </c>
      <c r="C974" s="18">
        <v>964</v>
      </c>
      <c r="D974" s="18">
        <v>375</v>
      </c>
      <c r="E974" s="19">
        <v>49</v>
      </c>
      <c r="F974" s="19">
        <f t="shared" si="196"/>
        <v>13.611111111111111</v>
      </c>
      <c r="G974" s="15">
        <f t="shared" si="207"/>
        <v>0.80555555555555614</v>
      </c>
      <c r="H974" s="15">
        <f t="shared" si="208"/>
        <v>2.9000000000000021</v>
      </c>
      <c r="I974" s="11">
        <f>IF(G974&lt;0,(G974-'Coast Down Run'!H969)*-1,)</f>
        <v>0</v>
      </c>
      <c r="K974" s="11">
        <f t="shared" si="202"/>
        <v>1924.4722222222235</v>
      </c>
      <c r="L974" s="11">
        <f t="shared" si="201"/>
        <v>280.94639999999998</v>
      </c>
      <c r="M974" s="11">
        <f t="shared" si="203"/>
        <v>197.74974868536543</v>
      </c>
      <c r="N974" s="11">
        <f t="shared" si="204"/>
        <v>2403.1683709075887</v>
      </c>
      <c r="O974" s="11">
        <f t="shared" si="205"/>
        <v>32709.791715131068</v>
      </c>
      <c r="P974" s="11">
        <f t="shared" si="206"/>
        <v>32.709791715131068</v>
      </c>
      <c r="Q974" s="11">
        <f t="shared" si="200"/>
        <v>6044.0057051023168</v>
      </c>
      <c r="R974" s="11">
        <f t="shared" si="199"/>
        <v>-2270.0951630884615</v>
      </c>
      <c r="S974" s="11">
        <f t="shared" si="197"/>
        <v>0</v>
      </c>
      <c r="T974" s="11">
        <f t="shared" si="198"/>
        <v>0</v>
      </c>
    </row>
    <row r="975" spans="2:20" x14ac:dyDescent="0.2">
      <c r="B975" s="18" t="s">
        <v>11</v>
      </c>
      <c r="C975" s="18">
        <v>965</v>
      </c>
      <c r="D975" s="18">
        <v>376</v>
      </c>
      <c r="E975" s="19">
        <v>51.1</v>
      </c>
      <c r="F975" s="19">
        <f t="shared" si="196"/>
        <v>14.194444444444445</v>
      </c>
      <c r="G975" s="15">
        <f t="shared" si="207"/>
        <v>0.43055555555555575</v>
      </c>
      <c r="H975" s="15">
        <f t="shared" si="208"/>
        <v>1.5500000000000007</v>
      </c>
      <c r="I975" s="11">
        <f>IF(G975&lt;0,(G975-'Coast Down Run'!H970)*-1,)</f>
        <v>0</v>
      </c>
      <c r="K975" s="11">
        <f t="shared" si="202"/>
        <v>1028.5972222222226</v>
      </c>
      <c r="L975" s="11">
        <f t="shared" si="201"/>
        <v>280.94639999999998</v>
      </c>
      <c r="M975" s="11">
        <f t="shared" si="203"/>
        <v>215.06294096822702</v>
      </c>
      <c r="N975" s="11">
        <f t="shared" si="204"/>
        <v>1524.6065631904496</v>
      </c>
      <c r="O975" s="11">
        <f t="shared" si="205"/>
        <v>21640.943160842216</v>
      </c>
      <c r="P975" s="11">
        <f t="shared" si="206"/>
        <v>21.640943160842216</v>
      </c>
      <c r="Q975" s="11">
        <f t="shared" si="200"/>
        <v>6065.6466482631595</v>
      </c>
      <c r="R975" s="11">
        <f t="shared" si="199"/>
        <v>-2270.0951630884615</v>
      </c>
      <c r="S975" s="11">
        <f t="shared" si="197"/>
        <v>0</v>
      </c>
      <c r="T975" s="11">
        <f t="shared" si="198"/>
        <v>0</v>
      </c>
    </row>
    <row r="976" spans="2:20" x14ac:dyDescent="0.2">
      <c r="B976" s="18" t="s">
        <v>11</v>
      </c>
      <c r="C976" s="18">
        <v>966</v>
      </c>
      <c r="D976" s="18">
        <v>377</v>
      </c>
      <c r="E976" s="19">
        <v>52.1</v>
      </c>
      <c r="F976" s="19">
        <f t="shared" si="196"/>
        <v>14.472222222222221</v>
      </c>
      <c r="G976" s="15">
        <f t="shared" si="207"/>
        <v>0.15277777777777798</v>
      </c>
      <c r="H976" s="15">
        <f t="shared" si="208"/>
        <v>0.55000000000000071</v>
      </c>
      <c r="I976" s="11">
        <f>IF(G976&lt;0,(G976-'Coast Down Run'!H971)*-1,)</f>
        <v>0</v>
      </c>
      <c r="K976" s="11">
        <f t="shared" si="202"/>
        <v>364.9861111111116</v>
      </c>
      <c r="L976" s="11">
        <f t="shared" si="201"/>
        <v>280.94639999999998</v>
      </c>
      <c r="M976" s="11">
        <f t="shared" si="203"/>
        <v>223.56263862100906</v>
      </c>
      <c r="N976" s="11">
        <f t="shared" si="204"/>
        <v>869.49514973212058</v>
      </c>
      <c r="O976" s="11">
        <f t="shared" si="205"/>
        <v>12583.527028067634</v>
      </c>
      <c r="P976" s="11">
        <f t="shared" si="206"/>
        <v>12.583527028067634</v>
      </c>
      <c r="Q976" s="11">
        <f t="shared" si="200"/>
        <v>6078.2301752912272</v>
      </c>
      <c r="R976" s="11">
        <f t="shared" si="199"/>
        <v>-2270.0951630884615</v>
      </c>
      <c r="S976" s="11">
        <f t="shared" si="197"/>
        <v>0</v>
      </c>
      <c r="T976" s="11">
        <f t="shared" si="198"/>
        <v>0</v>
      </c>
    </row>
    <row r="977" spans="2:20" x14ac:dyDescent="0.2">
      <c r="B977" s="18" t="s">
        <v>11</v>
      </c>
      <c r="C977" s="18">
        <v>967</v>
      </c>
      <c r="D977" s="18">
        <v>378</v>
      </c>
      <c r="E977" s="19">
        <v>52.2</v>
      </c>
      <c r="F977" s="19">
        <f t="shared" si="196"/>
        <v>14.5</v>
      </c>
      <c r="G977" s="15">
        <f t="shared" si="207"/>
        <v>0</v>
      </c>
      <c r="H977" s="15">
        <f t="shared" si="208"/>
        <v>0</v>
      </c>
      <c r="I977" s="11">
        <f>IF(G977&lt;0,(G977-'Coast Down Run'!H972)*-1,)</f>
        <v>0</v>
      </c>
      <c r="K977" s="11">
        <f t="shared" si="202"/>
        <v>0</v>
      </c>
      <c r="L977" s="11">
        <f t="shared" si="201"/>
        <v>280.94639999999998</v>
      </c>
      <c r="M977" s="11">
        <f t="shared" si="203"/>
        <v>224.42166814153734</v>
      </c>
      <c r="N977" s="11">
        <f t="shared" si="204"/>
        <v>505.36806814153732</v>
      </c>
      <c r="O977" s="11">
        <f t="shared" si="205"/>
        <v>7327.8369880522914</v>
      </c>
      <c r="P977" s="11">
        <f t="shared" si="206"/>
        <v>7.3278369880522911</v>
      </c>
      <c r="Q977" s="11">
        <f t="shared" si="200"/>
        <v>6085.5580122792799</v>
      </c>
      <c r="R977" s="11">
        <f t="shared" si="199"/>
        <v>-2270.0951630884615</v>
      </c>
      <c r="S977" s="11">
        <f t="shared" si="197"/>
        <v>0</v>
      </c>
      <c r="T977" s="11">
        <f t="shared" si="198"/>
        <v>0</v>
      </c>
    </row>
    <row r="978" spans="2:20" x14ac:dyDescent="0.2">
      <c r="B978" s="18" t="s">
        <v>11</v>
      </c>
      <c r="C978" s="18">
        <v>968</v>
      </c>
      <c r="D978" s="18">
        <v>379</v>
      </c>
      <c r="E978" s="19">
        <v>52.1</v>
      </c>
      <c r="F978" s="19">
        <f t="shared" si="196"/>
        <v>14.472222222222221</v>
      </c>
      <c r="G978" s="15">
        <f t="shared" si="207"/>
        <v>-6.9444444444444448E-2</v>
      </c>
      <c r="H978" s="15">
        <f t="shared" si="208"/>
        <v>-0.25</v>
      </c>
      <c r="I978" s="11">
        <f>IF(G978&lt;0,(G978-'Coast Down Run'!H973)*-1,)</f>
        <v>6.9444444444444448E-2</v>
      </c>
      <c r="K978" s="11">
        <f t="shared" si="202"/>
        <v>-165.90277777777777</v>
      </c>
      <c r="L978" s="11">
        <f t="shared" si="201"/>
        <v>280.94639999999998</v>
      </c>
      <c r="M978" s="11">
        <f t="shared" si="203"/>
        <v>223.56263862100906</v>
      </c>
      <c r="N978" s="11">
        <f t="shared" si="204"/>
        <v>338.60626084323127</v>
      </c>
      <c r="O978" s="11">
        <f t="shared" si="205"/>
        <v>4900.3850527589857</v>
      </c>
      <c r="P978" s="11">
        <f t="shared" si="206"/>
        <v>4.9003850527589856</v>
      </c>
      <c r="Q978" s="11">
        <f t="shared" si="200"/>
        <v>6090.4583973320387</v>
      </c>
      <c r="R978" s="11">
        <f t="shared" si="199"/>
        <v>-2270.0951630884615</v>
      </c>
      <c r="S978" s="11">
        <f t="shared" si="197"/>
        <v>0</v>
      </c>
      <c r="T978" s="11">
        <f t="shared" si="198"/>
        <v>0</v>
      </c>
    </row>
    <row r="979" spans="2:20" x14ac:dyDescent="0.2">
      <c r="B979" s="18" t="s">
        <v>11</v>
      </c>
      <c r="C979" s="18">
        <v>969</v>
      </c>
      <c r="D979" s="18">
        <v>380</v>
      </c>
      <c r="E979" s="19">
        <v>51.7</v>
      </c>
      <c r="F979" s="19">
        <f t="shared" si="196"/>
        <v>14.361111111111111</v>
      </c>
      <c r="G979" s="15">
        <f t="shared" si="207"/>
        <v>-0.16666666666666705</v>
      </c>
      <c r="H979" s="15">
        <f t="shared" si="208"/>
        <v>-0.60000000000000142</v>
      </c>
      <c r="I979" s="11">
        <f>IF(G979&lt;0,(G979-'Coast Down Run'!H974)*-1,)</f>
        <v>0.16666666666666705</v>
      </c>
      <c r="K979" s="11">
        <f t="shared" si="202"/>
        <v>-398.1666666666676</v>
      </c>
      <c r="L979" s="11">
        <f t="shared" si="201"/>
        <v>280.94639999999998</v>
      </c>
      <c r="M979" s="11">
        <f t="shared" si="203"/>
        <v>220.14299282116886</v>
      </c>
      <c r="N979" s="11">
        <f t="shared" si="204"/>
        <v>102.92272615450125</v>
      </c>
      <c r="O979" s="11">
        <f t="shared" si="205"/>
        <v>1478.0847061632539</v>
      </c>
      <c r="P979" s="11">
        <f t="shared" si="206"/>
        <v>1.478084706163254</v>
      </c>
      <c r="Q979" s="11">
        <f t="shared" si="200"/>
        <v>6091.9364820382016</v>
      </c>
      <c r="R979" s="11">
        <f t="shared" si="199"/>
        <v>-2270.0951630884615</v>
      </c>
      <c r="S979" s="11">
        <f t="shared" si="197"/>
        <v>0</v>
      </c>
      <c r="T979" s="11">
        <f t="shared" si="198"/>
        <v>0</v>
      </c>
    </row>
    <row r="980" spans="2:20" x14ac:dyDescent="0.2">
      <c r="B980" s="18" t="s">
        <v>11</v>
      </c>
      <c r="C980" s="18">
        <v>970</v>
      </c>
      <c r="D980" s="18">
        <v>381</v>
      </c>
      <c r="E980" s="19">
        <v>50.9</v>
      </c>
      <c r="F980" s="19">
        <f t="shared" si="196"/>
        <v>14.138888888888888</v>
      </c>
      <c r="G980" s="15">
        <f t="shared" si="207"/>
        <v>-0.34722222222222221</v>
      </c>
      <c r="H980" s="15">
        <f t="shared" si="208"/>
        <v>-1.25</v>
      </c>
      <c r="I980" s="11">
        <f>IF(G980&lt;0,(G980-'Coast Down Run'!H975)*-1,)</f>
        <v>0.34722222222222221</v>
      </c>
      <c r="K980" s="11">
        <f t="shared" si="202"/>
        <v>-829.51388888888891</v>
      </c>
      <c r="L980" s="11">
        <f t="shared" si="201"/>
        <v>280.94639999999998</v>
      </c>
      <c r="M980" s="11">
        <f t="shared" si="203"/>
        <v>213.38276817639797</v>
      </c>
      <c r="N980" s="11">
        <f t="shared" si="204"/>
        <v>-335.1847207124909</v>
      </c>
      <c r="O980" s="11">
        <f t="shared" si="205"/>
        <v>-4739.1395234071624</v>
      </c>
      <c r="P980" s="11">
        <f t="shared" si="206"/>
        <v>-4.7391395234071627</v>
      </c>
      <c r="Q980" s="11">
        <f t="shared" si="200"/>
        <v>6091.9364820382016</v>
      </c>
      <c r="R980" s="11">
        <f t="shared" si="199"/>
        <v>-2274.8343026118687</v>
      </c>
      <c r="S980" s="11">
        <f t="shared" si="197"/>
        <v>4.7391395234071627</v>
      </c>
      <c r="T980" s="11">
        <f t="shared" si="198"/>
        <v>10.424115776687252</v>
      </c>
    </row>
    <row r="981" spans="2:20" x14ac:dyDescent="0.2">
      <c r="B981" s="18" t="s">
        <v>11</v>
      </c>
      <c r="C981" s="18">
        <v>971</v>
      </c>
      <c r="D981" s="18">
        <v>382</v>
      </c>
      <c r="E981" s="19">
        <v>49.2</v>
      </c>
      <c r="F981" s="19">
        <f t="shared" si="196"/>
        <v>13.666666666666668</v>
      </c>
      <c r="G981" s="15">
        <f t="shared" si="207"/>
        <v>-0.69444444444444442</v>
      </c>
      <c r="H981" s="15">
        <f t="shared" si="208"/>
        <v>-2.5</v>
      </c>
      <c r="I981" s="11">
        <f>IF(G981&lt;0,(G981-'Coast Down Run'!H976)*-1,)</f>
        <v>0.69444444444444442</v>
      </c>
      <c r="K981" s="11">
        <f t="shared" si="202"/>
        <v>-1659.0277777777778</v>
      </c>
      <c r="L981" s="11">
        <f t="shared" si="201"/>
        <v>280.94639999999998</v>
      </c>
      <c r="M981" s="11">
        <f t="shared" si="203"/>
        <v>199.36732680455771</v>
      </c>
      <c r="N981" s="11">
        <f t="shared" si="204"/>
        <v>-1178.7140509732201</v>
      </c>
      <c r="O981" s="11">
        <f t="shared" si="205"/>
        <v>-16109.092029967342</v>
      </c>
      <c r="P981" s="11">
        <f t="shared" si="206"/>
        <v>-16.109092029967343</v>
      </c>
      <c r="Q981" s="11">
        <f t="shared" si="200"/>
        <v>6091.9364820382016</v>
      </c>
      <c r="R981" s="11">
        <f t="shared" si="199"/>
        <v>-2290.9433946418362</v>
      </c>
      <c r="S981" s="11">
        <f t="shared" si="197"/>
        <v>16.109092029967343</v>
      </c>
      <c r="T981" s="11">
        <f t="shared" si="198"/>
        <v>33.77267906264386</v>
      </c>
    </row>
    <row r="982" spans="2:20" x14ac:dyDescent="0.2">
      <c r="B982" s="18" t="s">
        <v>11</v>
      </c>
      <c r="C982" s="18">
        <v>972</v>
      </c>
      <c r="D982" s="18">
        <v>383</v>
      </c>
      <c r="E982" s="19">
        <v>45.9</v>
      </c>
      <c r="F982" s="19">
        <f t="shared" si="196"/>
        <v>12.75</v>
      </c>
      <c r="G982" s="15">
        <f t="shared" si="207"/>
        <v>-1.1944444444444446</v>
      </c>
      <c r="H982" s="15">
        <f t="shared" si="208"/>
        <v>-4.3000000000000007</v>
      </c>
      <c r="I982" s="11">
        <f>IF(G982&lt;0,(G982-'Coast Down Run'!H977)*-1,)</f>
        <v>1.1944444444444446</v>
      </c>
      <c r="K982" s="11">
        <f t="shared" si="202"/>
        <v>-2853.5277777777783</v>
      </c>
      <c r="L982" s="11">
        <f t="shared" si="201"/>
        <v>280.94639999999998</v>
      </c>
      <c r="M982" s="11">
        <f t="shared" si="203"/>
        <v>173.51984507614108</v>
      </c>
      <c r="N982" s="11">
        <f t="shared" si="204"/>
        <v>-2399.0615327016376</v>
      </c>
      <c r="O982" s="11">
        <f t="shared" si="205"/>
        <v>-30588.034541945879</v>
      </c>
      <c r="P982" s="11">
        <f t="shared" si="206"/>
        <v>-30.588034541945881</v>
      </c>
      <c r="Q982" s="11">
        <f t="shared" si="200"/>
        <v>6091.9364820382016</v>
      </c>
      <c r="R982" s="11">
        <f t="shared" si="199"/>
        <v>-2321.5314291837822</v>
      </c>
      <c r="S982" s="11">
        <f t="shared" si="197"/>
        <v>30.588034541945881</v>
      </c>
      <c r="T982" s="11">
        <f t="shared" si="198"/>
        <v>66.549683563313693</v>
      </c>
    </row>
    <row r="983" spans="2:20" x14ac:dyDescent="0.2">
      <c r="B983" s="18" t="s">
        <v>11</v>
      </c>
      <c r="C983" s="18">
        <v>973</v>
      </c>
      <c r="D983" s="18">
        <v>384</v>
      </c>
      <c r="E983" s="19">
        <v>40.6</v>
      </c>
      <c r="F983" s="19">
        <f t="shared" si="196"/>
        <v>11.277777777777779</v>
      </c>
      <c r="G983" s="15">
        <f t="shared" si="207"/>
        <v>-1.4722222222222223</v>
      </c>
      <c r="H983" s="15">
        <f t="shared" si="208"/>
        <v>-5.3000000000000007</v>
      </c>
      <c r="I983" s="11">
        <f>IF(G983&lt;0,(G983-'Coast Down Run'!H978)*-1,)</f>
        <v>1.4722222222222223</v>
      </c>
      <c r="K983" s="11">
        <f t="shared" si="202"/>
        <v>-3517.1388888888891</v>
      </c>
      <c r="L983" s="11">
        <f t="shared" si="201"/>
        <v>280.94639999999998</v>
      </c>
      <c r="M983" s="11">
        <f t="shared" si="203"/>
        <v>135.76125603623868</v>
      </c>
      <c r="N983" s="11">
        <f t="shared" si="204"/>
        <v>-3100.4312328526507</v>
      </c>
      <c r="O983" s="11">
        <f t="shared" si="205"/>
        <v>-34965.974459393787</v>
      </c>
      <c r="P983" s="11">
        <f t="shared" si="206"/>
        <v>-34.965974459393784</v>
      </c>
      <c r="Q983" s="11">
        <f t="shared" si="200"/>
        <v>6091.9364820382016</v>
      </c>
      <c r="R983" s="11">
        <f t="shared" si="199"/>
        <v>-2356.4974036431759</v>
      </c>
      <c r="S983" s="11">
        <f t="shared" si="197"/>
        <v>34.965974459393784</v>
      </c>
      <c r="T983" s="11">
        <f t="shared" si="198"/>
        <v>99.39583264723484</v>
      </c>
    </row>
    <row r="984" spans="2:20" x14ac:dyDescent="0.2">
      <c r="B984" s="18" t="s">
        <v>11</v>
      </c>
      <c r="C984" s="18">
        <v>974</v>
      </c>
      <c r="D984" s="18">
        <v>385</v>
      </c>
      <c r="E984" s="19">
        <v>35.299999999999997</v>
      </c>
      <c r="F984" s="19">
        <f t="shared" si="196"/>
        <v>9.8055555555555554</v>
      </c>
      <c r="G984" s="15">
        <f t="shared" si="207"/>
        <v>-1.4722222222222223</v>
      </c>
      <c r="H984" s="15">
        <f t="shared" si="208"/>
        <v>-5.3000000000000007</v>
      </c>
      <c r="I984" s="11">
        <f>IF(G984&lt;0,(G984-'Coast Down Run'!H979)*-1,)</f>
        <v>1.4722222222222223</v>
      </c>
      <c r="K984" s="11">
        <f t="shared" si="202"/>
        <v>-3517.1388888888891</v>
      </c>
      <c r="L984" s="11">
        <f t="shared" si="201"/>
        <v>280.94639999999998</v>
      </c>
      <c r="M984" s="11">
        <f t="shared" si="203"/>
        <v>102.6297310867751</v>
      </c>
      <c r="N984" s="11">
        <f t="shared" si="204"/>
        <v>-3133.5627578021144</v>
      </c>
      <c r="O984" s="11">
        <f t="shared" si="205"/>
        <v>-30726.323708448512</v>
      </c>
      <c r="P984" s="11">
        <f t="shared" si="206"/>
        <v>-30.726323708448511</v>
      </c>
      <c r="Q984" s="11">
        <f t="shared" si="200"/>
        <v>6091.9364820382016</v>
      </c>
      <c r="R984" s="11">
        <f t="shared" si="199"/>
        <v>-2387.2237273516243</v>
      </c>
      <c r="S984" s="11">
        <f t="shared" si="197"/>
        <v>30.726323708448511</v>
      </c>
      <c r="T984" s="11">
        <f t="shared" si="198"/>
        <v>127.93427457921383</v>
      </c>
    </row>
    <row r="985" spans="2:20" x14ac:dyDescent="0.2">
      <c r="B985" s="18" t="s">
        <v>11</v>
      </c>
      <c r="C985" s="18">
        <v>975</v>
      </c>
      <c r="D985" s="18">
        <v>386</v>
      </c>
      <c r="E985" s="19">
        <v>30</v>
      </c>
      <c r="F985" s="19">
        <f t="shared" ref="F985:F1032" si="209">E985/3.6</f>
        <v>8.3333333333333339</v>
      </c>
      <c r="G985" s="15">
        <f t="shared" si="207"/>
        <v>-1.4722222222222219</v>
      </c>
      <c r="H985" s="15">
        <f t="shared" si="208"/>
        <v>-5.2999999999999989</v>
      </c>
      <c r="I985" s="11">
        <f>IF(G985&lt;0,(G985-'Coast Down Run'!H980)*-1,)</f>
        <v>1.4722222222222219</v>
      </c>
      <c r="K985" s="11">
        <f t="shared" si="202"/>
        <v>-3517.1388888888882</v>
      </c>
      <c r="L985" s="11">
        <f t="shared" si="201"/>
        <v>280.94639999999998</v>
      </c>
      <c r="M985" s="11">
        <f t="shared" si="203"/>
        <v>74.125270227750491</v>
      </c>
      <c r="N985" s="11">
        <f t="shared" si="204"/>
        <v>-3162.0672186611378</v>
      </c>
      <c r="O985" s="11">
        <f t="shared" si="205"/>
        <v>-26350.560155509484</v>
      </c>
      <c r="P985" s="11">
        <f t="shared" si="206"/>
        <v>-26.350560155509484</v>
      </c>
      <c r="Q985" s="11">
        <f t="shared" si="200"/>
        <v>6091.9364820382016</v>
      </c>
      <c r="R985" s="11">
        <f t="shared" si="199"/>
        <v>-2413.5742875071337</v>
      </c>
      <c r="S985" s="11">
        <f t="shared" si="197"/>
        <v>26.350560155509484</v>
      </c>
      <c r="T985" s="11">
        <f t="shared" si="198"/>
        <v>152.15294239632084</v>
      </c>
    </row>
    <row r="986" spans="2:20" x14ac:dyDescent="0.2">
      <c r="B986" s="18" t="s">
        <v>11</v>
      </c>
      <c r="C986" s="18">
        <v>976</v>
      </c>
      <c r="D986" s="18">
        <v>387</v>
      </c>
      <c r="E986" s="19">
        <v>24.7</v>
      </c>
      <c r="F986" s="19">
        <f t="shared" si="209"/>
        <v>6.8611111111111107</v>
      </c>
      <c r="G986" s="15">
        <f t="shared" si="207"/>
        <v>-1.4861111111111109</v>
      </c>
      <c r="H986" s="15">
        <f t="shared" si="208"/>
        <v>-5.35</v>
      </c>
      <c r="I986" s="11">
        <f>IF(G986&lt;0,(G986-'Coast Down Run'!H981)*-1,)</f>
        <v>1.4861111111111109</v>
      </c>
      <c r="K986" s="11">
        <f t="shared" si="202"/>
        <v>-3550.3194444444439</v>
      </c>
      <c r="L986" s="11">
        <f t="shared" si="201"/>
        <v>280.94639999999998</v>
      </c>
      <c r="M986" s="11">
        <f t="shared" si="203"/>
        <v>50.247873459164758</v>
      </c>
      <c r="N986" s="11">
        <f t="shared" si="204"/>
        <v>-3219.1251709852795</v>
      </c>
      <c r="O986" s="11">
        <f t="shared" si="205"/>
        <v>-22086.775478704556</v>
      </c>
      <c r="P986" s="11">
        <f t="shared" si="206"/>
        <v>-22.086775478704556</v>
      </c>
      <c r="Q986" s="11">
        <f t="shared" si="200"/>
        <v>6091.9364820382016</v>
      </c>
      <c r="R986" s="11">
        <f t="shared" si="199"/>
        <v>-2435.6610629858383</v>
      </c>
      <c r="S986" s="11">
        <f t="shared" si="197"/>
        <v>22.086775478704556</v>
      </c>
      <c r="T986" s="11">
        <f t="shared" si="198"/>
        <v>170.098983529067</v>
      </c>
    </row>
    <row r="987" spans="2:20" x14ac:dyDescent="0.2">
      <c r="B987" s="18" t="s">
        <v>11</v>
      </c>
      <c r="C987" s="18">
        <v>977</v>
      </c>
      <c r="D987" s="18">
        <v>388</v>
      </c>
      <c r="E987" s="19">
        <v>19.3</v>
      </c>
      <c r="F987" s="19">
        <f t="shared" si="209"/>
        <v>5.3611111111111116</v>
      </c>
      <c r="G987" s="15">
        <f t="shared" si="207"/>
        <v>-1.2083333333333333</v>
      </c>
      <c r="H987" s="15">
        <f t="shared" si="208"/>
        <v>-4.3499999999999996</v>
      </c>
      <c r="I987" s="11">
        <f>IF(G987&lt;0,(G987-'Coast Down Run'!H982)*-1,)</f>
        <v>1.2083333333333333</v>
      </c>
      <c r="K987" s="11">
        <f t="shared" si="202"/>
        <v>-2886.708333333333</v>
      </c>
      <c r="L987" s="11">
        <f t="shared" si="201"/>
        <v>280.94639999999998</v>
      </c>
      <c r="M987" s="11">
        <f t="shared" si="203"/>
        <v>30.678802119038643</v>
      </c>
      <c r="N987" s="11">
        <f t="shared" si="204"/>
        <v>-2575.0831312142946</v>
      </c>
      <c r="O987" s="11">
        <f t="shared" si="205"/>
        <v>-13805.306786787747</v>
      </c>
      <c r="P987" s="11">
        <f t="shared" si="206"/>
        <v>-13.805306786787748</v>
      </c>
      <c r="Q987" s="11">
        <f t="shared" si="200"/>
        <v>6091.9364820382016</v>
      </c>
      <c r="R987" s="11">
        <f t="shared" si="199"/>
        <v>-2449.466369772626</v>
      </c>
      <c r="S987" s="11">
        <f t="shared" si="197"/>
        <v>13.805306786787748</v>
      </c>
      <c r="T987" s="11">
        <f t="shared" si="198"/>
        <v>180.82826573930456</v>
      </c>
    </row>
    <row r="988" spans="2:20" x14ac:dyDescent="0.2">
      <c r="B988" s="18" t="s">
        <v>11</v>
      </c>
      <c r="C988" s="18">
        <v>978</v>
      </c>
      <c r="D988" s="18">
        <v>389</v>
      </c>
      <c r="E988" s="19">
        <v>16</v>
      </c>
      <c r="F988" s="19">
        <f t="shared" si="209"/>
        <v>4.4444444444444446</v>
      </c>
      <c r="G988" s="15">
        <f t="shared" si="207"/>
        <v>-0.84722222222222243</v>
      </c>
      <c r="H988" s="15">
        <f t="shared" si="208"/>
        <v>-3.0500000000000007</v>
      </c>
      <c r="I988" s="11">
        <f>IF(G988&lt;0,(G988-'Coast Down Run'!H983)*-1,)</f>
        <v>0.84722222222222243</v>
      </c>
      <c r="K988" s="11">
        <f t="shared" si="202"/>
        <v>-2024.0138888888894</v>
      </c>
      <c r="L988" s="11">
        <f t="shared" si="201"/>
        <v>280.94639999999998</v>
      </c>
      <c r="M988" s="11">
        <f t="shared" si="203"/>
        <v>21.084521309226805</v>
      </c>
      <c r="N988" s="11">
        <f t="shared" si="204"/>
        <v>-1721.9829675796625</v>
      </c>
      <c r="O988" s="11">
        <f t="shared" si="205"/>
        <v>-7653.257633687389</v>
      </c>
      <c r="P988" s="11">
        <f t="shared" si="206"/>
        <v>-7.6532576336873888</v>
      </c>
      <c r="Q988" s="11">
        <f t="shared" si="200"/>
        <v>6091.9364820382016</v>
      </c>
      <c r="R988" s="11">
        <f t="shared" si="199"/>
        <v>-2457.1196274063132</v>
      </c>
      <c r="S988" s="11">
        <f t="shared" si="197"/>
        <v>7.6532576336873888</v>
      </c>
      <c r="T988" s="11">
        <f t="shared" si="198"/>
        <v>187.33756060838357</v>
      </c>
    </row>
    <row r="989" spans="2:20" x14ac:dyDescent="0.2">
      <c r="B989" s="18" t="s">
        <v>11</v>
      </c>
      <c r="C989" s="18">
        <v>979</v>
      </c>
      <c r="D989" s="18">
        <v>390</v>
      </c>
      <c r="E989" s="19">
        <v>13.2</v>
      </c>
      <c r="F989" s="19">
        <f t="shared" si="209"/>
        <v>3.6666666666666665</v>
      </c>
      <c r="G989" s="15">
        <f t="shared" si="207"/>
        <v>-0.73611111111111116</v>
      </c>
      <c r="H989" s="15">
        <f t="shared" si="208"/>
        <v>-2.6500000000000004</v>
      </c>
      <c r="I989" s="11">
        <f>IF(G989&lt;0,(G989-'Coast Down Run'!H984)*-1,)</f>
        <v>0.73611111111111116</v>
      </c>
      <c r="K989" s="11">
        <f t="shared" si="202"/>
        <v>-1758.5694444444446</v>
      </c>
      <c r="L989" s="11">
        <f t="shared" si="201"/>
        <v>280.94639999999998</v>
      </c>
      <c r="M989" s="11">
        <f t="shared" si="203"/>
        <v>14.350652316092491</v>
      </c>
      <c r="N989" s="11">
        <f t="shared" si="204"/>
        <v>-1463.2723921283521</v>
      </c>
      <c r="O989" s="11">
        <f t="shared" si="205"/>
        <v>-5365.3321044706245</v>
      </c>
      <c r="P989" s="11">
        <f t="shared" si="206"/>
        <v>-5.3653321044706246</v>
      </c>
      <c r="Q989" s="11">
        <f t="shared" si="200"/>
        <v>6091.9364820382016</v>
      </c>
      <c r="R989" s="11">
        <f t="shared" si="199"/>
        <v>-2462.4849595107839</v>
      </c>
      <c r="S989" s="11">
        <f t="shared" si="197"/>
        <v>5.3653321044706246</v>
      </c>
      <c r="T989" s="11">
        <f t="shared" si="198"/>
        <v>191.75833538354857</v>
      </c>
    </row>
    <row r="990" spans="2:20" x14ac:dyDescent="0.2">
      <c r="B990" s="18" t="s">
        <v>11</v>
      </c>
      <c r="C990" s="18">
        <v>980</v>
      </c>
      <c r="D990" s="18">
        <v>391</v>
      </c>
      <c r="E990" s="19">
        <v>10.7</v>
      </c>
      <c r="F990" s="19">
        <f t="shared" si="209"/>
        <v>2.9722222222222219</v>
      </c>
      <c r="G990" s="15">
        <f t="shared" si="207"/>
        <v>-0.61111111111111094</v>
      </c>
      <c r="H990" s="15">
        <f t="shared" si="208"/>
        <v>-2.1999999999999993</v>
      </c>
      <c r="I990" s="11">
        <f>IF(G990&lt;0,(G990-'Coast Down Run'!H985)*-1,)</f>
        <v>0.61111111111111094</v>
      </c>
      <c r="K990" s="11">
        <f t="shared" si="202"/>
        <v>-1459.9444444444441</v>
      </c>
      <c r="L990" s="11">
        <f t="shared" si="201"/>
        <v>280.94639999999998</v>
      </c>
      <c r="M990" s="11">
        <f t="shared" si="203"/>
        <v>9.4295579870835002</v>
      </c>
      <c r="N990" s="11">
        <f t="shared" si="204"/>
        <v>-1169.5684864573607</v>
      </c>
      <c r="O990" s="11">
        <f t="shared" si="205"/>
        <v>-3476.2174458593772</v>
      </c>
      <c r="P990" s="11">
        <f t="shared" si="206"/>
        <v>-3.4762174458593771</v>
      </c>
      <c r="Q990" s="11">
        <f t="shared" si="200"/>
        <v>6091.9364820382016</v>
      </c>
      <c r="R990" s="11">
        <f t="shared" si="199"/>
        <v>-2465.9611769566432</v>
      </c>
      <c r="S990" s="11">
        <f t="shared" si="197"/>
        <v>3.4762174458593771</v>
      </c>
      <c r="T990" s="11">
        <f t="shared" si="198"/>
        <v>194.56466018917075</v>
      </c>
    </row>
    <row r="991" spans="2:20" x14ac:dyDescent="0.2">
      <c r="B991" s="18" t="s">
        <v>11</v>
      </c>
      <c r="C991" s="18">
        <v>981</v>
      </c>
      <c r="D991" s="18">
        <v>392</v>
      </c>
      <c r="E991" s="19">
        <v>8.8000000000000007</v>
      </c>
      <c r="F991" s="19">
        <f t="shared" si="209"/>
        <v>2.4444444444444446</v>
      </c>
      <c r="G991" s="15">
        <f t="shared" si="207"/>
        <v>-0.48611111111111099</v>
      </c>
      <c r="H991" s="15">
        <f t="shared" si="208"/>
        <v>-1.7499999999999996</v>
      </c>
      <c r="I991" s="11">
        <f>IF(G991&lt;0,(G991-'Coast Down Run'!H986)*-1,)</f>
        <v>0.48611111111111099</v>
      </c>
      <c r="K991" s="11">
        <f t="shared" si="202"/>
        <v>-1161.3194444444441</v>
      </c>
      <c r="L991" s="11">
        <f t="shared" si="201"/>
        <v>280.94639999999998</v>
      </c>
      <c r="M991" s="11">
        <f t="shared" si="203"/>
        <v>6.3780676960411089</v>
      </c>
      <c r="N991" s="11">
        <f t="shared" si="204"/>
        <v>-873.99497674840302</v>
      </c>
      <c r="O991" s="11">
        <f t="shared" si="205"/>
        <v>-2136.4321653849852</v>
      </c>
      <c r="P991" s="11">
        <f t="shared" si="206"/>
        <v>-2.1364321653849854</v>
      </c>
      <c r="Q991" s="11">
        <f t="shared" si="200"/>
        <v>6091.9364820382016</v>
      </c>
      <c r="R991" s="11">
        <f t="shared" si="199"/>
        <v>-2468.0976091220282</v>
      </c>
      <c r="S991" s="11">
        <f t="shared" si="197"/>
        <v>2.1364321653849854</v>
      </c>
      <c r="T991" s="11">
        <f t="shared" si="198"/>
        <v>196.44261858963145</v>
      </c>
    </row>
    <row r="992" spans="2:20" x14ac:dyDescent="0.2">
      <c r="B992" s="18" t="s">
        <v>11</v>
      </c>
      <c r="C992" s="18">
        <v>982</v>
      </c>
      <c r="D992" s="18">
        <v>393</v>
      </c>
      <c r="E992" s="19">
        <v>7.2</v>
      </c>
      <c r="F992" s="19">
        <f t="shared" si="209"/>
        <v>2</v>
      </c>
      <c r="G992" s="15">
        <f t="shared" si="207"/>
        <v>-0.45833333333333343</v>
      </c>
      <c r="H992" s="15">
        <f t="shared" si="208"/>
        <v>-1.6500000000000004</v>
      </c>
      <c r="I992" s="11">
        <f>IF(G992&lt;0,(G992-'Coast Down Run'!H987)*-1,)</f>
        <v>0.45833333333333343</v>
      </c>
      <c r="K992" s="11">
        <f t="shared" si="202"/>
        <v>-1094.9583333333335</v>
      </c>
      <c r="L992" s="11">
        <f t="shared" si="201"/>
        <v>280.94639999999998</v>
      </c>
      <c r="M992" s="11">
        <f t="shared" si="203"/>
        <v>4.2696155651184275</v>
      </c>
      <c r="N992" s="11">
        <f t="shared" si="204"/>
        <v>-809.742317768215</v>
      </c>
      <c r="O992" s="11">
        <f t="shared" si="205"/>
        <v>-1619.48463553643</v>
      </c>
      <c r="P992" s="11">
        <f t="shared" si="206"/>
        <v>-1.6194846355364301</v>
      </c>
      <c r="Q992" s="11">
        <f t="shared" si="200"/>
        <v>6091.9364820382016</v>
      </c>
      <c r="R992" s="11">
        <f t="shared" si="199"/>
        <v>-2469.7170937575647</v>
      </c>
      <c r="S992" s="11">
        <f t="shared" si="197"/>
        <v>1.6194846355364301</v>
      </c>
      <c r="T992" s="11">
        <f t="shared" si="198"/>
        <v>198.04969620495612</v>
      </c>
    </row>
    <row r="993" spans="2:20" x14ac:dyDescent="0.2">
      <c r="B993" s="18" t="s">
        <v>11</v>
      </c>
      <c r="C993" s="18">
        <v>983</v>
      </c>
      <c r="D993" s="18">
        <v>394</v>
      </c>
      <c r="E993" s="19">
        <v>5.5</v>
      </c>
      <c r="F993" s="19">
        <f t="shared" si="209"/>
        <v>1.5277777777777777</v>
      </c>
      <c r="G993" s="15">
        <f t="shared" si="207"/>
        <v>-0.55555555555555558</v>
      </c>
      <c r="H993" s="15">
        <f t="shared" si="208"/>
        <v>-2</v>
      </c>
      <c r="I993" s="11">
        <f>IF(G993&lt;0,(G993-'Coast Down Run'!H988)*-1,)</f>
        <v>0.55555555555555558</v>
      </c>
      <c r="K993" s="11">
        <f t="shared" si="202"/>
        <v>-1327.2222222222222</v>
      </c>
      <c r="L993" s="11">
        <f t="shared" si="201"/>
        <v>280.94639999999998</v>
      </c>
      <c r="M993" s="11">
        <f t="shared" si="203"/>
        <v>2.4914326937660576</v>
      </c>
      <c r="N993" s="11">
        <f t="shared" si="204"/>
        <v>-1043.7843895284561</v>
      </c>
      <c r="O993" s="11">
        <f t="shared" si="205"/>
        <v>-1594.670595112919</v>
      </c>
      <c r="P993" s="11">
        <f t="shared" si="206"/>
        <v>-1.594670595112919</v>
      </c>
      <c r="Q993" s="11">
        <f t="shared" si="200"/>
        <v>6091.9364820382016</v>
      </c>
      <c r="R993" s="11">
        <f t="shared" si="199"/>
        <v>-2471.3117643526775</v>
      </c>
      <c r="S993" s="11">
        <f t="shared" si="197"/>
        <v>1.594670595112919</v>
      </c>
      <c r="T993" s="11">
        <f t="shared" si="198"/>
        <v>199.3706557974424</v>
      </c>
    </row>
    <row r="994" spans="2:20" x14ac:dyDescent="0.2">
      <c r="B994" s="18" t="s">
        <v>11</v>
      </c>
      <c r="C994" s="18">
        <v>984</v>
      </c>
      <c r="D994" s="18">
        <v>395</v>
      </c>
      <c r="E994" s="19">
        <v>3.2</v>
      </c>
      <c r="F994" s="19">
        <f t="shared" si="209"/>
        <v>0.88888888888888895</v>
      </c>
      <c r="G994" s="15">
        <f t="shared" si="207"/>
        <v>-0.61111111111111116</v>
      </c>
      <c r="H994" s="15">
        <f t="shared" si="208"/>
        <v>-2.2000000000000002</v>
      </c>
      <c r="I994" s="11">
        <f>IF(G994&lt;0,(G994-'Coast Down Run'!H989)*-1,)</f>
        <v>0.61111111111111116</v>
      </c>
      <c r="K994" s="11">
        <f t="shared" si="202"/>
        <v>-1459.9444444444446</v>
      </c>
      <c r="L994" s="11">
        <f t="shared" si="201"/>
        <v>280.94639999999998</v>
      </c>
      <c r="M994" s="11">
        <f t="shared" si="203"/>
        <v>0.84338085236907223</v>
      </c>
      <c r="N994" s="11">
        <f t="shared" si="204"/>
        <v>-1178.1546635920754</v>
      </c>
      <c r="O994" s="11">
        <f t="shared" si="205"/>
        <v>-1047.2485898596226</v>
      </c>
      <c r="P994" s="11">
        <f t="shared" si="206"/>
        <v>-1.0472485898596227</v>
      </c>
      <c r="Q994" s="11">
        <f t="shared" si="200"/>
        <v>6091.9364820382016</v>
      </c>
      <c r="R994" s="11">
        <f t="shared" si="199"/>
        <v>-2472.359012942537</v>
      </c>
      <c r="S994" s="11">
        <f t="shared" si="197"/>
        <v>1.0472485898596227</v>
      </c>
      <c r="T994" s="11">
        <f t="shared" si="198"/>
        <v>200.01355854966624</v>
      </c>
    </row>
    <row r="995" spans="2:20" x14ac:dyDescent="0.2">
      <c r="B995" s="18" t="s">
        <v>11</v>
      </c>
      <c r="C995" s="18">
        <v>985</v>
      </c>
      <c r="D995" s="18">
        <v>396</v>
      </c>
      <c r="E995" s="19">
        <v>1.1000000000000001</v>
      </c>
      <c r="F995" s="19">
        <f t="shared" si="209"/>
        <v>0.30555555555555558</v>
      </c>
      <c r="G995" s="15">
        <f t="shared" si="207"/>
        <v>-0.44444444444444448</v>
      </c>
      <c r="H995" s="15">
        <f t="shared" si="208"/>
        <v>-1.6</v>
      </c>
      <c r="I995" s="11">
        <f>IF(G995&lt;0,(G995-'Coast Down Run'!H990)*-1,)</f>
        <v>0.44444444444444448</v>
      </c>
      <c r="K995" s="11">
        <f t="shared" si="202"/>
        <v>-1061.7777777777778</v>
      </c>
      <c r="L995" s="11">
        <f t="shared" si="201"/>
        <v>280.94639999999998</v>
      </c>
      <c r="M995" s="11">
        <f t="shared" si="203"/>
        <v>9.9657307750642327E-2</v>
      </c>
      <c r="N995" s="11">
        <f t="shared" si="204"/>
        <v>-780.7317204700272</v>
      </c>
      <c r="O995" s="11">
        <f t="shared" si="205"/>
        <v>-238.55691458806388</v>
      </c>
      <c r="P995" s="11">
        <f t="shared" si="206"/>
        <v>-0.23855691458806388</v>
      </c>
      <c r="Q995" s="11">
        <f t="shared" si="200"/>
        <v>6091.9364820382016</v>
      </c>
      <c r="R995" s="11">
        <f t="shared" si="199"/>
        <v>-2472.5975698571251</v>
      </c>
      <c r="S995" s="11">
        <f t="shared" si="197"/>
        <v>0.23855691458806388</v>
      </c>
      <c r="T995" s="11">
        <f t="shared" si="198"/>
        <v>200.13283700696027</v>
      </c>
    </row>
    <row r="996" spans="2:20" x14ac:dyDescent="0.2">
      <c r="B996" s="18" t="s">
        <v>11</v>
      </c>
      <c r="C996" s="18">
        <v>986</v>
      </c>
      <c r="D996" s="18">
        <v>397</v>
      </c>
      <c r="E996" s="19">
        <v>0</v>
      </c>
      <c r="F996" s="19">
        <f t="shared" si="209"/>
        <v>0</v>
      </c>
      <c r="G996" s="15">
        <f t="shared" si="207"/>
        <v>-0.15277777777777779</v>
      </c>
      <c r="H996" s="15">
        <f t="shared" si="208"/>
        <v>-0.55000000000000004</v>
      </c>
      <c r="I996" s="11">
        <f>IF(G996&lt;0,(G996-'Coast Down Run'!H991)*-1,)</f>
        <v>0.15277777777777779</v>
      </c>
      <c r="K996" s="11">
        <f t="shared" si="202"/>
        <v>-364.98611111111114</v>
      </c>
      <c r="L996" s="11">
        <f t="shared" si="201"/>
        <v>280.94639999999998</v>
      </c>
      <c r="M996" s="11">
        <f t="shared" si="203"/>
        <v>0</v>
      </c>
      <c r="N996" s="11">
        <f t="shared" si="204"/>
        <v>-84.03971111111116</v>
      </c>
      <c r="O996" s="11">
        <f t="shared" si="205"/>
        <v>0</v>
      </c>
      <c r="P996" s="11">
        <f t="shared" si="206"/>
        <v>0</v>
      </c>
      <c r="Q996" s="11">
        <f t="shared" si="200"/>
        <v>6091.9364820382016</v>
      </c>
      <c r="R996" s="11">
        <f t="shared" si="199"/>
        <v>-2472.5975698571251</v>
      </c>
      <c r="S996" s="11">
        <f t="shared" si="197"/>
        <v>0</v>
      </c>
      <c r="T996" s="11">
        <f t="shared" si="198"/>
        <v>0</v>
      </c>
    </row>
    <row r="997" spans="2:20" x14ac:dyDescent="0.2">
      <c r="B997" s="18" t="s">
        <v>11</v>
      </c>
      <c r="C997" s="18">
        <v>987</v>
      </c>
      <c r="D997" s="18">
        <v>398</v>
      </c>
      <c r="E997" s="19">
        <v>0</v>
      </c>
      <c r="F997" s="19">
        <f t="shared" si="209"/>
        <v>0</v>
      </c>
      <c r="G997" s="15">
        <f t="shared" si="207"/>
        <v>0</v>
      </c>
      <c r="H997" s="15">
        <f t="shared" si="208"/>
        <v>0</v>
      </c>
      <c r="I997" s="11">
        <f>IF(G997&lt;0,(G997-'Coast Down Run'!H992)*-1,)</f>
        <v>0</v>
      </c>
      <c r="K997" s="11">
        <f t="shared" si="202"/>
        <v>0</v>
      </c>
      <c r="L997" s="11">
        <f t="shared" si="201"/>
        <v>280.94639999999998</v>
      </c>
      <c r="M997" s="11">
        <f t="shared" si="203"/>
        <v>0</v>
      </c>
      <c r="N997" s="11">
        <f t="shared" si="204"/>
        <v>280.94639999999998</v>
      </c>
      <c r="O997" s="11">
        <f t="shared" si="205"/>
        <v>0</v>
      </c>
      <c r="P997" s="11">
        <f t="shared" si="206"/>
        <v>0</v>
      </c>
      <c r="Q997" s="11">
        <f t="shared" si="200"/>
        <v>6091.9364820382016</v>
      </c>
      <c r="R997" s="11">
        <f t="shared" si="199"/>
        <v>-2472.5975698571251</v>
      </c>
      <c r="S997" s="11">
        <f t="shared" si="197"/>
        <v>0</v>
      </c>
      <c r="T997" s="11">
        <f t="shared" si="198"/>
        <v>0</v>
      </c>
    </row>
    <row r="998" spans="2:20" x14ac:dyDescent="0.2">
      <c r="B998" s="18" t="s">
        <v>11</v>
      </c>
      <c r="C998" s="18">
        <v>988</v>
      </c>
      <c r="D998" s="18">
        <v>399</v>
      </c>
      <c r="E998" s="19">
        <v>0</v>
      </c>
      <c r="F998" s="19">
        <f t="shared" si="209"/>
        <v>0</v>
      </c>
      <c r="G998" s="15">
        <f t="shared" si="207"/>
        <v>0</v>
      </c>
      <c r="H998" s="15">
        <f t="shared" si="208"/>
        <v>0</v>
      </c>
      <c r="I998" s="11">
        <f>IF(G998&lt;0,(G998-'Coast Down Run'!H993)*-1,)</f>
        <v>0</v>
      </c>
      <c r="K998" s="11">
        <f t="shared" si="202"/>
        <v>0</v>
      </c>
      <c r="L998" s="11">
        <f t="shared" si="201"/>
        <v>280.94639999999998</v>
      </c>
      <c r="M998" s="11">
        <f t="shared" si="203"/>
        <v>0</v>
      </c>
      <c r="N998" s="11">
        <f t="shared" si="204"/>
        <v>280.94639999999998</v>
      </c>
      <c r="O998" s="11">
        <f t="shared" si="205"/>
        <v>0</v>
      </c>
      <c r="P998" s="11">
        <f t="shared" si="206"/>
        <v>0</v>
      </c>
      <c r="Q998" s="11">
        <f t="shared" si="200"/>
        <v>6091.9364820382016</v>
      </c>
      <c r="R998" s="11">
        <f t="shared" si="199"/>
        <v>-2472.5975698571251</v>
      </c>
      <c r="S998" s="11">
        <f t="shared" si="197"/>
        <v>0</v>
      </c>
      <c r="T998" s="11">
        <f t="shared" si="198"/>
        <v>0</v>
      </c>
    </row>
    <row r="999" spans="2:20" x14ac:dyDescent="0.2">
      <c r="B999" s="18" t="s">
        <v>11</v>
      </c>
      <c r="C999" s="18">
        <v>989</v>
      </c>
      <c r="D999" s="18">
        <v>400</v>
      </c>
      <c r="E999" s="19">
        <v>0</v>
      </c>
      <c r="F999" s="19">
        <f t="shared" si="209"/>
        <v>0</v>
      </c>
      <c r="G999" s="15">
        <f t="shared" si="207"/>
        <v>0</v>
      </c>
      <c r="H999" s="15">
        <f t="shared" si="208"/>
        <v>0</v>
      </c>
      <c r="I999" s="11">
        <f>IF(G999&lt;0,(G999-'Coast Down Run'!H994)*-1,)</f>
        <v>0</v>
      </c>
      <c r="K999" s="11">
        <f t="shared" si="202"/>
        <v>0</v>
      </c>
      <c r="L999" s="11">
        <f t="shared" si="201"/>
        <v>280.94639999999998</v>
      </c>
      <c r="M999" s="11">
        <f t="shared" si="203"/>
        <v>0</v>
      </c>
      <c r="N999" s="11">
        <f t="shared" si="204"/>
        <v>280.94639999999998</v>
      </c>
      <c r="O999" s="11">
        <f t="shared" si="205"/>
        <v>0</v>
      </c>
      <c r="P999" s="11">
        <f t="shared" si="206"/>
        <v>0</v>
      </c>
      <c r="Q999" s="11">
        <f t="shared" si="200"/>
        <v>6091.9364820382016</v>
      </c>
      <c r="R999" s="11">
        <f t="shared" si="199"/>
        <v>-2472.5975698571251</v>
      </c>
      <c r="S999" s="11">
        <f t="shared" si="197"/>
        <v>0</v>
      </c>
      <c r="T999" s="11">
        <f t="shared" si="198"/>
        <v>0</v>
      </c>
    </row>
    <row r="1000" spans="2:20" x14ac:dyDescent="0.2">
      <c r="B1000" s="18" t="s">
        <v>11</v>
      </c>
      <c r="C1000" s="18">
        <v>990</v>
      </c>
      <c r="D1000" s="18">
        <v>401</v>
      </c>
      <c r="E1000" s="19">
        <v>0</v>
      </c>
      <c r="F1000" s="19">
        <f t="shared" si="209"/>
        <v>0</v>
      </c>
      <c r="G1000" s="15">
        <f t="shared" si="207"/>
        <v>0</v>
      </c>
      <c r="H1000" s="15">
        <f t="shared" si="208"/>
        <v>0</v>
      </c>
      <c r="I1000" s="11">
        <f>IF(G1000&lt;0,(G1000-'Coast Down Run'!H995)*-1,)</f>
        <v>0</v>
      </c>
      <c r="K1000" s="11">
        <f t="shared" si="202"/>
        <v>0</v>
      </c>
      <c r="L1000" s="11">
        <f t="shared" si="201"/>
        <v>280.94639999999998</v>
      </c>
      <c r="M1000" s="11">
        <f t="shared" si="203"/>
        <v>0</v>
      </c>
      <c r="N1000" s="11">
        <f t="shared" si="204"/>
        <v>280.94639999999998</v>
      </c>
      <c r="O1000" s="11">
        <f t="shared" si="205"/>
        <v>0</v>
      </c>
      <c r="P1000" s="11">
        <f t="shared" si="206"/>
        <v>0</v>
      </c>
      <c r="Q1000" s="11">
        <f t="shared" si="200"/>
        <v>6091.9364820382016</v>
      </c>
      <c r="R1000" s="11">
        <f t="shared" si="199"/>
        <v>-2472.5975698571251</v>
      </c>
      <c r="S1000" s="11">
        <f t="shared" si="197"/>
        <v>0</v>
      </c>
      <c r="T1000" s="11">
        <f t="shared" si="198"/>
        <v>0</v>
      </c>
    </row>
    <row r="1001" spans="2:20" x14ac:dyDescent="0.2">
      <c r="B1001" s="18" t="s">
        <v>11</v>
      </c>
      <c r="C1001" s="18">
        <v>991</v>
      </c>
      <c r="D1001" s="18">
        <v>402</v>
      </c>
      <c r="E1001" s="19">
        <v>0</v>
      </c>
      <c r="F1001" s="19">
        <f t="shared" si="209"/>
        <v>0</v>
      </c>
      <c r="G1001" s="15">
        <f t="shared" si="207"/>
        <v>0</v>
      </c>
      <c r="H1001" s="15">
        <f t="shared" si="208"/>
        <v>0</v>
      </c>
      <c r="I1001" s="11">
        <f>IF(G1001&lt;0,(G1001-'Coast Down Run'!H996)*-1,)</f>
        <v>0</v>
      </c>
      <c r="K1001" s="11">
        <f t="shared" si="202"/>
        <v>0</v>
      </c>
      <c r="L1001" s="11">
        <f t="shared" si="201"/>
        <v>280.94639999999998</v>
      </c>
      <c r="M1001" s="11">
        <f t="shared" si="203"/>
        <v>0</v>
      </c>
      <c r="N1001" s="11">
        <f t="shared" si="204"/>
        <v>280.94639999999998</v>
      </c>
      <c r="O1001" s="11">
        <f t="shared" si="205"/>
        <v>0</v>
      </c>
      <c r="P1001" s="11">
        <f t="shared" si="206"/>
        <v>0</v>
      </c>
      <c r="Q1001" s="11">
        <f t="shared" si="200"/>
        <v>6091.9364820382016</v>
      </c>
      <c r="R1001" s="11">
        <f t="shared" si="199"/>
        <v>-2472.5975698571251</v>
      </c>
      <c r="S1001" s="11">
        <f t="shared" si="197"/>
        <v>0</v>
      </c>
      <c r="T1001" s="11">
        <f t="shared" si="198"/>
        <v>0</v>
      </c>
    </row>
    <row r="1002" spans="2:20" x14ac:dyDescent="0.2">
      <c r="B1002" s="18" t="s">
        <v>11</v>
      </c>
      <c r="C1002" s="18">
        <v>992</v>
      </c>
      <c r="D1002" s="18">
        <v>403</v>
      </c>
      <c r="E1002" s="19">
        <v>0</v>
      </c>
      <c r="F1002" s="19">
        <f t="shared" si="209"/>
        <v>0</v>
      </c>
      <c r="G1002" s="15">
        <f t="shared" si="207"/>
        <v>0</v>
      </c>
      <c r="H1002" s="15">
        <f t="shared" si="208"/>
        <v>0</v>
      </c>
      <c r="I1002" s="11">
        <f>IF(G1002&lt;0,(G1002-'Coast Down Run'!H997)*-1,)</f>
        <v>0</v>
      </c>
      <c r="K1002" s="11">
        <f t="shared" si="202"/>
        <v>0</v>
      </c>
      <c r="L1002" s="11">
        <f t="shared" si="201"/>
        <v>280.94639999999998</v>
      </c>
      <c r="M1002" s="11">
        <f t="shared" si="203"/>
        <v>0</v>
      </c>
      <c r="N1002" s="11">
        <f t="shared" si="204"/>
        <v>280.94639999999998</v>
      </c>
      <c r="O1002" s="11">
        <f t="shared" si="205"/>
        <v>0</v>
      </c>
      <c r="P1002" s="11">
        <f t="shared" si="206"/>
        <v>0</v>
      </c>
      <c r="Q1002" s="11">
        <f t="shared" si="200"/>
        <v>6091.9364820382016</v>
      </c>
      <c r="R1002" s="11">
        <f t="shared" si="199"/>
        <v>-2472.5975698571251</v>
      </c>
      <c r="S1002" s="11">
        <f t="shared" si="197"/>
        <v>0</v>
      </c>
      <c r="T1002" s="11">
        <f t="shared" si="198"/>
        <v>0</v>
      </c>
    </row>
    <row r="1003" spans="2:20" x14ac:dyDescent="0.2">
      <c r="B1003" s="18" t="s">
        <v>11</v>
      </c>
      <c r="C1003" s="18">
        <v>993</v>
      </c>
      <c r="D1003" s="18">
        <v>404</v>
      </c>
      <c r="E1003" s="19">
        <v>0</v>
      </c>
      <c r="F1003" s="19">
        <f t="shared" si="209"/>
        <v>0</v>
      </c>
      <c r="G1003" s="15">
        <f t="shared" si="207"/>
        <v>0</v>
      </c>
      <c r="H1003" s="15">
        <f t="shared" si="208"/>
        <v>0</v>
      </c>
      <c r="I1003" s="11">
        <f>IF(G1003&lt;0,(G1003-'Coast Down Run'!H998)*-1,)</f>
        <v>0</v>
      </c>
      <c r="K1003" s="11">
        <f t="shared" si="202"/>
        <v>0</v>
      </c>
      <c r="L1003" s="11">
        <f t="shared" si="201"/>
        <v>280.94639999999998</v>
      </c>
      <c r="M1003" s="11">
        <f t="shared" si="203"/>
        <v>0</v>
      </c>
      <c r="N1003" s="11">
        <f t="shared" si="204"/>
        <v>280.94639999999998</v>
      </c>
      <c r="O1003" s="11">
        <f t="shared" si="205"/>
        <v>0</v>
      </c>
      <c r="P1003" s="11">
        <f t="shared" si="206"/>
        <v>0</v>
      </c>
      <c r="Q1003" s="11">
        <f t="shared" si="200"/>
        <v>6091.9364820382016</v>
      </c>
      <c r="R1003" s="11">
        <f t="shared" si="199"/>
        <v>-2472.5975698571251</v>
      </c>
      <c r="S1003" s="11">
        <f t="shared" si="197"/>
        <v>0</v>
      </c>
      <c r="T1003" s="11">
        <f t="shared" si="198"/>
        <v>0</v>
      </c>
    </row>
    <row r="1004" spans="2:20" x14ac:dyDescent="0.2">
      <c r="B1004" s="18" t="s">
        <v>11</v>
      </c>
      <c r="C1004" s="18">
        <v>994</v>
      </c>
      <c r="D1004" s="18">
        <v>405</v>
      </c>
      <c r="E1004" s="19">
        <v>0</v>
      </c>
      <c r="F1004" s="19">
        <f t="shared" si="209"/>
        <v>0</v>
      </c>
      <c r="G1004" s="15">
        <f t="shared" si="207"/>
        <v>0</v>
      </c>
      <c r="H1004" s="15">
        <f t="shared" si="208"/>
        <v>0</v>
      </c>
      <c r="I1004" s="11">
        <f>IF(G1004&lt;0,(G1004-'Coast Down Run'!H999)*-1,)</f>
        <v>0</v>
      </c>
      <c r="K1004" s="11">
        <f t="shared" si="202"/>
        <v>0</v>
      </c>
      <c r="L1004" s="11">
        <f t="shared" si="201"/>
        <v>280.94639999999998</v>
      </c>
      <c r="M1004" s="11">
        <f t="shared" si="203"/>
        <v>0</v>
      </c>
      <c r="N1004" s="11">
        <f t="shared" si="204"/>
        <v>280.94639999999998</v>
      </c>
      <c r="O1004" s="11">
        <f t="shared" si="205"/>
        <v>0</v>
      </c>
      <c r="P1004" s="11">
        <f t="shared" si="206"/>
        <v>0</v>
      </c>
      <c r="Q1004" s="11">
        <f t="shared" si="200"/>
        <v>6091.9364820382016</v>
      </c>
      <c r="R1004" s="11">
        <f t="shared" si="199"/>
        <v>-2472.5975698571251</v>
      </c>
      <c r="S1004" s="11">
        <f t="shared" si="197"/>
        <v>0</v>
      </c>
      <c r="T1004" s="11">
        <f t="shared" si="198"/>
        <v>0</v>
      </c>
    </row>
    <row r="1005" spans="2:20" x14ac:dyDescent="0.2">
      <c r="B1005" s="18" t="s">
        <v>11</v>
      </c>
      <c r="C1005" s="18">
        <v>995</v>
      </c>
      <c r="D1005" s="18">
        <v>406</v>
      </c>
      <c r="E1005" s="19">
        <v>0</v>
      </c>
      <c r="F1005" s="19">
        <f t="shared" si="209"/>
        <v>0</v>
      </c>
      <c r="G1005" s="15">
        <f t="shared" si="207"/>
        <v>0</v>
      </c>
      <c r="H1005" s="15">
        <f t="shared" si="208"/>
        <v>0</v>
      </c>
      <c r="I1005" s="11">
        <f>IF(G1005&lt;0,(G1005-'Coast Down Run'!H1000)*-1,)</f>
        <v>0</v>
      </c>
      <c r="K1005" s="11">
        <f t="shared" si="202"/>
        <v>0</v>
      </c>
      <c r="L1005" s="11">
        <f t="shared" si="201"/>
        <v>280.94639999999998</v>
      </c>
      <c r="M1005" s="11">
        <f t="shared" si="203"/>
        <v>0</v>
      </c>
      <c r="N1005" s="11">
        <f t="shared" si="204"/>
        <v>280.94639999999998</v>
      </c>
      <c r="O1005" s="11">
        <f t="shared" si="205"/>
        <v>0</v>
      </c>
      <c r="P1005" s="11">
        <f t="shared" si="206"/>
        <v>0</v>
      </c>
      <c r="Q1005" s="11">
        <f t="shared" si="200"/>
        <v>6091.9364820382016</v>
      </c>
      <c r="R1005" s="11">
        <f t="shared" si="199"/>
        <v>-2472.5975698571251</v>
      </c>
      <c r="S1005" s="11">
        <f t="shared" si="197"/>
        <v>0</v>
      </c>
      <c r="T1005" s="11">
        <f t="shared" si="198"/>
        <v>0</v>
      </c>
    </row>
    <row r="1006" spans="2:20" x14ac:dyDescent="0.2">
      <c r="B1006" s="18" t="s">
        <v>11</v>
      </c>
      <c r="C1006" s="18">
        <v>996</v>
      </c>
      <c r="D1006" s="18">
        <v>407</v>
      </c>
      <c r="E1006" s="19">
        <v>0</v>
      </c>
      <c r="F1006" s="19">
        <f t="shared" si="209"/>
        <v>0</v>
      </c>
      <c r="G1006" s="15">
        <f t="shared" si="207"/>
        <v>0</v>
      </c>
      <c r="H1006" s="15">
        <f t="shared" si="208"/>
        <v>0</v>
      </c>
      <c r="I1006" s="11">
        <f>IF(G1006&lt;0,(G1006-'Coast Down Run'!H1001)*-1,)</f>
        <v>0</v>
      </c>
      <c r="K1006" s="11">
        <f t="shared" si="202"/>
        <v>0</v>
      </c>
      <c r="L1006" s="11">
        <f t="shared" si="201"/>
        <v>280.94639999999998</v>
      </c>
      <c r="M1006" s="11">
        <f t="shared" si="203"/>
        <v>0</v>
      </c>
      <c r="N1006" s="11">
        <f t="shared" si="204"/>
        <v>280.94639999999998</v>
      </c>
      <c r="O1006" s="11">
        <f t="shared" si="205"/>
        <v>0</v>
      </c>
      <c r="P1006" s="11">
        <f t="shared" si="206"/>
        <v>0</v>
      </c>
      <c r="Q1006" s="11">
        <f t="shared" si="200"/>
        <v>6091.9364820382016</v>
      </c>
      <c r="R1006" s="11">
        <f t="shared" si="199"/>
        <v>-2472.5975698571251</v>
      </c>
      <c r="S1006" s="11">
        <f t="shared" si="197"/>
        <v>0</v>
      </c>
      <c r="T1006" s="11">
        <f t="shared" si="198"/>
        <v>0</v>
      </c>
    </row>
    <row r="1007" spans="2:20" x14ac:dyDescent="0.2">
      <c r="B1007" s="18" t="s">
        <v>11</v>
      </c>
      <c r="C1007" s="18">
        <v>997</v>
      </c>
      <c r="D1007" s="18">
        <v>408</v>
      </c>
      <c r="E1007" s="19">
        <v>0</v>
      </c>
      <c r="F1007" s="19">
        <f t="shared" si="209"/>
        <v>0</v>
      </c>
      <c r="G1007" s="15">
        <f t="shared" si="207"/>
        <v>0</v>
      </c>
      <c r="H1007" s="15">
        <f t="shared" si="208"/>
        <v>0</v>
      </c>
      <c r="I1007" s="11">
        <f>IF(G1007&lt;0,(G1007-'Coast Down Run'!H1002)*-1,)</f>
        <v>0</v>
      </c>
      <c r="K1007" s="11">
        <f t="shared" si="202"/>
        <v>0</v>
      </c>
      <c r="L1007" s="11">
        <f t="shared" si="201"/>
        <v>280.94639999999998</v>
      </c>
      <c r="M1007" s="11">
        <f t="shared" si="203"/>
        <v>0</v>
      </c>
      <c r="N1007" s="11">
        <f t="shared" si="204"/>
        <v>280.94639999999998</v>
      </c>
      <c r="O1007" s="11">
        <f t="shared" si="205"/>
        <v>0</v>
      </c>
      <c r="P1007" s="11">
        <f t="shared" si="206"/>
        <v>0</v>
      </c>
      <c r="Q1007" s="11">
        <f t="shared" si="200"/>
        <v>6091.9364820382016</v>
      </c>
      <c r="R1007" s="11">
        <f t="shared" si="199"/>
        <v>-2472.5975698571251</v>
      </c>
      <c r="S1007" s="11">
        <f t="shared" si="197"/>
        <v>0</v>
      </c>
      <c r="T1007" s="11">
        <f t="shared" si="198"/>
        <v>0</v>
      </c>
    </row>
    <row r="1008" spans="2:20" x14ac:dyDescent="0.2">
      <c r="B1008" s="18" t="s">
        <v>11</v>
      </c>
      <c r="C1008" s="18">
        <v>998</v>
      </c>
      <c r="D1008" s="18">
        <v>409</v>
      </c>
      <c r="E1008" s="19">
        <v>0</v>
      </c>
      <c r="F1008" s="19">
        <f t="shared" si="209"/>
        <v>0</v>
      </c>
      <c r="G1008" s="15">
        <f t="shared" si="207"/>
        <v>0</v>
      </c>
      <c r="H1008" s="15">
        <f t="shared" si="208"/>
        <v>0</v>
      </c>
      <c r="I1008" s="11">
        <f>IF(G1008&lt;0,(G1008-'Coast Down Run'!H1003)*-1,)</f>
        <v>0</v>
      </c>
      <c r="K1008" s="11">
        <f t="shared" si="202"/>
        <v>0</v>
      </c>
      <c r="L1008" s="11">
        <f t="shared" si="201"/>
        <v>280.94639999999998</v>
      </c>
      <c r="M1008" s="11">
        <f t="shared" si="203"/>
        <v>0</v>
      </c>
      <c r="N1008" s="11">
        <f t="shared" si="204"/>
        <v>280.94639999999998</v>
      </c>
      <c r="O1008" s="11">
        <f t="shared" si="205"/>
        <v>0</v>
      </c>
      <c r="P1008" s="11">
        <f t="shared" si="206"/>
        <v>0</v>
      </c>
      <c r="Q1008" s="11">
        <f t="shared" si="200"/>
        <v>6091.9364820382016</v>
      </c>
      <c r="R1008" s="11">
        <f t="shared" si="199"/>
        <v>-2472.5975698571251</v>
      </c>
      <c r="S1008" s="11">
        <f t="shared" si="197"/>
        <v>0</v>
      </c>
      <c r="T1008" s="11">
        <f t="shared" si="198"/>
        <v>0</v>
      </c>
    </row>
    <row r="1009" spans="2:20" x14ac:dyDescent="0.2">
      <c r="B1009" s="18" t="s">
        <v>11</v>
      </c>
      <c r="C1009" s="18">
        <v>999</v>
      </c>
      <c r="D1009" s="18">
        <v>410</v>
      </c>
      <c r="E1009" s="19">
        <v>0</v>
      </c>
      <c r="F1009" s="19">
        <f t="shared" si="209"/>
        <v>0</v>
      </c>
      <c r="G1009" s="15">
        <f t="shared" si="207"/>
        <v>0</v>
      </c>
      <c r="H1009" s="15">
        <f t="shared" si="208"/>
        <v>0</v>
      </c>
      <c r="I1009" s="11">
        <f>IF(G1009&lt;0,(G1009-'Coast Down Run'!H1004)*-1,)</f>
        <v>0</v>
      </c>
      <c r="K1009" s="11">
        <f t="shared" si="202"/>
        <v>0</v>
      </c>
      <c r="L1009" s="11">
        <f t="shared" si="201"/>
        <v>280.94639999999998</v>
      </c>
      <c r="M1009" s="11">
        <f t="shared" si="203"/>
        <v>0</v>
      </c>
      <c r="N1009" s="11">
        <f t="shared" si="204"/>
        <v>280.94639999999998</v>
      </c>
      <c r="O1009" s="11">
        <f t="shared" si="205"/>
        <v>0</v>
      </c>
      <c r="P1009" s="11">
        <f t="shared" si="206"/>
        <v>0</v>
      </c>
      <c r="Q1009" s="11">
        <f t="shared" si="200"/>
        <v>6091.9364820382016</v>
      </c>
      <c r="R1009" s="11">
        <f t="shared" si="199"/>
        <v>-2472.5975698571251</v>
      </c>
      <c r="S1009" s="11">
        <f t="shared" ref="S1009:S1072" si="210">IF(P1009&lt;0,P1009*-1,)</f>
        <v>0</v>
      </c>
      <c r="T1009" s="11">
        <f t="shared" ref="T1009:T1072" si="211">IF(S1009&gt;0,T1008+((S1009+S1010)/2*(C1010-C1009)),0)</f>
        <v>0</v>
      </c>
    </row>
    <row r="1010" spans="2:20" x14ac:dyDescent="0.2">
      <c r="B1010" s="18" t="s">
        <v>11</v>
      </c>
      <c r="C1010" s="18">
        <v>1000</v>
      </c>
      <c r="D1010" s="18">
        <v>411</v>
      </c>
      <c r="E1010" s="19">
        <v>0</v>
      </c>
      <c r="F1010" s="19">
        <f t="shared" si="209"/>
        <v>0</v>
      </c>
      <c r="G1010" s="15">
        <f t="shared" si="207"/>
        <v>0</v>
      </c>
      <c r="H1010" s="15">
        <f t="shared" si="208"/>
        <v>0</v>
      </c>
      <c r="I1010" s="11">
        <f>IF(G1010&lt;0,(G1010-'Coast Down Run'!H1005)*-1,)</f>
        <v>0</v>
      </c>
      <c r="K1010" s="11">
        <f t="shared" si="202"/>
        <v>0</v>
      </c>
      <c r="L1010" s="11">
        <f t="shared" si="201"/>
        <v>280.94639999999998</v>
      </c>
      <c r="M1010" s="11">
        <f t="shared" si="203"/>
        <v>0</v>
      </c>
      <c r="N1010" s="11">
        <f t="shared" si="204"/>
        <v>280.94639999999998</v>
      </c>
      <c r="O1010" s="11">
        <f t="shared" si="205"/>
        <v>0</v>
      </c>
      <c r="P1010" s="11">
        <f t="shared" si="206"/>
        <v>0</v>
      </c>
      <c r="Q1010" s="11">
        <f t="shared" si="200"/>
        <v>6091.9364820382016</v>
      </c>
      <c r="R1010" s="11">
        <f t="shared" si="199"/>
        <v>-2472.5975698571251</v>
      </c>
      <c r="S1010" s="11">
        <f t="shared" si="210"/>
        <v>0</v>
      </c>
      <c r="T1010" s="11">
        <f t="shared" si="211"/>
        <v>0</v>
      </c>
    </row>
    <row r="1011" spans="2:20" x14ac:dyDescent="0.2">
      <c r="B1011" s="18" t="s">
        <v>11</v>
      </c>
      <c r="C1011" s="18">
        <v>1001</v>
      </c>
      <c r="D1011" s="18">
        <v>412</v>
      </c>
      <c r="E1011" s="19">
        <v>0</v>
      </c>
      <c r="F1011" s="19">
        <f t="shared" si="209"/>
        <v>0</v>
      </c>
      <c r="G1011" s="15">
        <f t="shared" si="207"/>
        <v>0</v>
      </c>
      <c r="H1011" s="15">
        <f t="shared" si="208"/>
        <v>0</v>
      </c>
      <c r="I1011" s="11">
        <f>IF(G1011&lt;0,(G1011-'Coast Down Run'!H1006)*-1,)</f>
        <v>0</v>
      </c>
      <c r="K1011" s="11">
        <f t="shared" si="202"/>
        <v>0</v>
      </c>
      <c r="L1011" s="11">
        <f t="shared" si="201"/>
        <v>280.94639999999998</v>
      </c>
      <c r="M1011" s="11">
        <f t="shared" si="203"/>
        <v>0</v>
      </c>
      <c r="N1011" s="11">
        <f t="shared" si="204"/>
        <v>280.94639999999998</v>
      </c>
      <c r="O1011" s="11">
        <f t="shared" si="205"/>
        <v>0</v>
      </c>
      <c r="P1011" s="11">
        <f t="shared" si="206"/>
        <v>0</v>
      </c>
      <c r="Q1011" s="11">
        <f t="shared" si="200"/>
        <v>6091.9364820382016</v>
      </c>
      <c r="R1011" s="11">
        <f t="shared" si="199"/>
        <v>-2472.5975698571251</v>
      </c>
      <c r="S1011" s="11">
        <f t="shared" si="210"/>
        <v>0</v>
      </c>
      <c r="T1011" s="11">
        <f t="shared" si="211"/>
        <v>0</v>
      </c>
    </row>
    <row r="1012" spans="2:20" x14ac:dyDescent="0.2">
      <c r="B1012" s="18" t="s">
        <v>11</v>
      </c>
      <c r="C1012" s="18">
        <v>1002</v>
      </c>
      <c r="D1012" s="18">
        <v>413</v>
      </c>
      <c r="E1012" s="19">
        <v>0</v>
      </c>
      <c r="F1012" s="19">
        <f t="shared" si="209"/>
        <v>0</v>
      </c>
      <c r="G1012" s="15">
        <f t="shared" si="207"/>
        <v>0</v>
      </c>
      <c r="H1012" s="15">
        <f t="shared" si="208"/>
        <v>0</v>
      </c>
      <c r="I1012" s="11">
        <f>IF(G1012&lt;0,(G1012-'Coast Down Run'!H1007)*-1,)</f>
        <v>0</v>
      </c>
      <c r="K1012" s="11">
        <f t="shared" si="202"/>
        <v>0</v>
      </c>
      <c r="L1012" s="11">
        <f t="shared" si="201"/>
        <v>280.94639999999998</v>
      </c>
      <c r="M1012" s="11">
        <f t="shared" si="203"/>
        <v>0</v>
      </c>
      <c r="N1012" s="11">
        <f t="shared" si="204"/>
        <v>280.94639999999998</v>
      </c>
      <c r="O1012" s="11">
        <f t="shared" si="205"/>
        <v>0</v>
      </c>
      <c r="P1012" s="11">
        <f t="shared" si="206"/>
        <v>0</v>
      </c>
      <c r="Q1012" s="11">
        <f t="shared" si="200"/>
        <v>6091.9364820382016</v>
      </c>
      <c r="R1012" s="11">
        <f t="shared" si="199"/>
        <v>-2472.5975698571251</v>
      </c>
      <c r="S1012" s="11">
        <f t="shared" si="210"/>
        <v>0</v>
      </c>
      <c r="T1012" s="11">
        <f t="shared" si="211"/>
        <v>0</v>
      </c>
    </row>
    <row r="1013" spans="2:20" x14ac:dyDescent="0.2">
      <c r="B1013" s="18" t="s">
        <v>11</v>
      </c>
      <c r="C1013" s="18">
        <v>1003</v>
      </c>
      <c r="D1013" s="18">
        <v>414</v>
      </c>
      <c r="E1013" s="19">
        <v>0</v>
      </c>
      <c r="F1013" s="19">
        <f t="shared" si="209"/>
        <v>0</v>
      </c>
      <c r="G1013" s="15">
        <f t="shared" si="207"/>
        <v>0</v>
      </c>
      <c r="H1013" s="15">
        <f t="shared" si="208"/>
        <v>0</v>
      </c>
      <c r="I1013" s="11">
        <f>IF(G1013&lt;0,(G1013-'Coast Down Run'!H1008)*-1,)</f>
        <v>0</v>
      </c>
      <c r="K1013" s="11">
        <f t="shared" si="202"/>
        <v>0</v>
      </c>
      <c r="L1013" s="11">
        <f t="shared" si="201"/>
        <v>280.94639999999998</v>
      </c>
      <c r="M1013" s="11">
        <f t="shared" si="203"/>
        <v>0</v>
      </c>
      <c r="N1013" s="11">
        <f t="shared" si="204"/>
        <v>280.94639999999998</v>
      </c>
      <c r="O1013" s="11">
        <f t="shared" si="205"/>
        <v>0</v>
      </c>
      <c r="P1013" s="11">
        <f t="shared" si="206"/>
        <v>0</v>
      </c>
      <c r="Q1013" s="11">
        <f t="shared" si="200"/>
        <v>6091.9364820382016</v>
      </c>
      <c r="R1013" s="11">
        <f t="shared" si="199"/>
        <v>-2472.5975698571251</v>
      </c>
      <c r="S1013" s="11">
        <f t="shared" si="210"/>
        <v>0</v>
      </c>
      <c r="T1013" s="11">
        <f t="shared" si="211"/>
        <v>0</v>
      </c>
    </row>
    <row r="1014" spans="2:20" x14ac:dyDescent="0.2">
      <c r="B1014" s="18" t="s">
        <v>11</v>
      </c>
      <c r="C1014" s="18">
        <v>1004</v>
      </c>
      <c r="D1014" s="18">
        <v>415</v>
      </c>
      <c r="E1014" s="19">
        <v>0</v>
      </c>
      <c r="F1014" s="19">
        <f t="shared" si="209"/>
        <v>0</v>
      </c>
      <c r="G1014" s="15">
        <f t="shared" si="207"/>
        <v>0</v>
      </c>
      <c r="H1014" s="15">
        <f t="shared" si="208"/>
        <v>0</v>
      </c>
      <c r="I1014" s="11">
        <f>IF(G1014&lt;0,(G1014-'Coast Down Run'!H1009)*-1,)</f>
        <v>0</v>
      </c>
      <c r="K1014" s="11">
        <f t="shared" si="202"/>
        <v>0</v>
      </c>
      <c r="L1014" s="11">
        <f t="shared" si="201"/>
        <v>280.94639999999998</v>
      </c>
      <c r="M1014" s="11">
        <f t="shared" si="203"/>
        <v>0</v>
      </c>
      <c r="N1014" s="11">
        <f t="shared" si="204"/>
        <v>280.94639999999998</v>
      </c>
      <c r="O1014" s="11">
        <f t="shared" si="205"/>
        <v>0</v>
      </c>
      <c r="P1014" s="11">
        <f t="shared" si="206"/>
        <v>0</v>
      </c>
      <c r="Q1014" s="11">
        <f t="shared" si="200"/>
        <v>6091.9364820382016</v>
      </c>
      <c r="R1014" s="11">
        <f t="shared" si="199"/>
        <v>-2472.5975698571251</v>
      </c>
      <c r="S1014" s="11">
        <f t="shared" si="210"/>
        <v>0</v>
      </c>
      <c r="T1014" s="11">
        <f t="shared" si="211"/>
        <v>0</v>
      </c>
    </row>
    <row r="1015" spans="2:20" x14ac:dyDescent="0.2">
      <c r="B1015" s="18" t="s">
        <v>11</v>
      </c>
      <c r="C1015" s="18">
        <v>1005</v>
      </c>
      <c r="D1015" s="18">
        <v>416</v>
      </c>
      <c r="E1015" s="19">
        <v>0</v>
      </c>
      <c r="F1015" s="19">
        <f t="shared" si="209"/>
        <v>0</v>
      </c>
      <c r="G1015" s="15">
        <f t="shared" si="207"/>
        <v>0</v>
      </c>
      <c r="H1015" s="15">
        <f t="shared" si="208"/>
        <v>0</v>
      </c>
      <c r="I1015" s="11">
        <f>IF(G1015&lt;0,(G1015-'Coast Down Run'!H1010)*-1,)</f>
        <v>0</v>
      </c>
      <c r="K1015" s="11">
        <f t="shared" si="202"/>
        <v>0</v>
      </c>
      <c r="L1015" s="11">
        <f t="shared" si="201"/>
        <v>280.94639999999998</v>
      </c>
      <c r="M1015" s="11">
        <f t="shared" si="203"/>
        <v>0</v>
      </c>
      <c r="N1015" s="11">
        <f t="shared" si="204"/>
        <v>280.94639999999998</v>
      </c>
      <c r="O1015" s="11">
        <f t="shared" si="205"/>
        <v>0</v>
      </c>
      <c r="P1015" s="11">
        <f t="shared" si="206"/>
        <v>0</v>
      </c>
      <c r="Q1015" s="11">
        <f t="shared" si="200"/>
        <v>6091.9364820382016</v>
      </c>
      <c r="R1015" s="11">
        <f t="shared" si="199"/>
        <v>-2472.5975698571251</v>
      </c>
      <c r="S1015" s="11">
        <f t="shared" si="210"/>
        <v>0</v>
      </c>
      <c r="T1015" s="11">
        <f t="shared" si="211"/>
        <v>0</v>
      </c>
    </row>
    <row r="1016" spans="2:20" x14ac:dyDescent="0.2">
      <c r="B1016" s="18" t="s">
        <v>11</v>
      </c>
      <c r="C1016" s="18">
        <v>1006</v>
      </c>
      <c r="D1016" s="18">
        <v>417</v>
      </c>
      <c r="E1016" s="19">
        <v>0</v>
      </c>
      <c r="F1016" s="19">
        <f t="shared" si="209"/>
        <v>0</v>
      </c>
      <c r="G1016" s="15">
        <f t="shared" si="207"/>
        <v>0</v>
      </c>
      <c r="H1016" s="15">
        <f t="shared" si="208"/>
        <v>0</v>
      </c>
      <c r="I1016" s="11">
        <f>IF(G1016&lt;0,(G1016-'Coast Down Run'!H1011)*-1,)</f>
        <v>0</v>
      </c>
      <c r="K1016" s="11">
        <f t="shared" si="202"/>
        <v>0</v>
      </c>
      <c r="L1016" s="11">
        <f t="shared" si="201"/>
        <v>280.94639999999998</v>
      </c>
      <c r="M1016" s="11">
        <f t="shared" si="203"/>
        <v>0</v>
      </c>
      <c r="N1016" s="11">
        <f t="shared" si="204"/>
        <v>280.94639999999998</v>
      </c>
      <c r="O1016" s="11">
        <f t="shared" si="205"/>
        <v>0</v>
      </c>
      <c r="P1016" s="11">
        <f t="shared" si="206"/>
        <v>0</v>
      </c>
      <c r="Q1016" s="11">
        <f t="shared" si="200"/>
        <v>6091.9364820382016</v>
      </c>
      <c r="R1016" s="11">
        <f t="shared" si="199"/>
        <v>-2472.5975698571251</v>
      </c>
      <c r="S1016" s="11">
        <f t="shared" si="210"/>
        <v>0</v>
      </c>
      <c r="T1016" s="11">
        <f t="shared" si="211"/>
        <v>0</v>
      </c>
    </row>
    <row r="1017" spans="2:20" x14ac:dyDescent="0.2">
      <c r="B1017" s="18" t="s">
        <v>11</v>
      </c>
      <c r="C1017" s="18">
        <v>1007</v>
      </c>
      <c r="D1017" s="18">
        <v>418</v>
      </c>
      <c r="E1017" s="19">
        <v>0</v>
      </c>
      <c r="F1017" s="19">
        <f t="shared" si="209"/>
        <v>0</v>
      </c>
      <c r="G1017" s="15">
        <f t="shared" si="207"/>
        <v>0</v>
      </c>
      <c r="H1017" s="15">
        <f t="shared" si="208"/>
        <v>0</v>
      </c>
      <c r="I1017" s="11">
        <f>IF(G1017&lt;0,(G1017-'Coast Down Run'!H1012)*-1,)</f>
        <v>0</v>
      </c>
      <c r="K1017" s="11">
        <f t="shared" si="202"/>
        <v>0</v>
      </c>
      <c r="L1017" s="11">
        <f t="shared" si="201"/>
        <v>280.94639999999998</v>
      </c>
      <c r="M1017" s="11">
        <f t="shared" si="203"/>
        <v>0</v>
      </c>
      <c r="N1017" s="11">
        <f t="shared" si="204"/>
        <v>280.94639999999998</v>
      </c>
      <c r="O1017" s="11">
        <f t="shared" si="205"/>
        <v>0</v>
      </c>
      <c r="P1017" s="11">
        <f t="shared" si="206"/>
        <v>0</v>
      </c>
      <c r="Q1017" s="11">
        <f t="shared" si="200"/>
        <v>6091.9364820382016</v>
      </c>
      <c r="R1017" s="11">
        <f t="shared" si="199"/>
        <v>-2472.5975698571251</v>
      </c>
      <c r="S1017" s="11">
        <f t="shared" si="210"/>
        <v>0</v>
      </c>
      <c r="T1017" s="11">
        <f t="shared" si="211"/>
        <v>0</v>
      </c>
    </row>
    <row r="1018" spans="2:20" x14ac:dyDescent="0.2">
      <c r="B1018" s="18" t="s">
        <v>11</v>
      </c>
      <c r="C1018" s="18">
        <v>1008</v>
      </c>
      <c r="D1018" s="18">
        <v>419</v>
      </c>
      <c r="E1018" s="19">
        <v>0</v>
      </c>
      <c r="F1018" s="19">
        <f t="shared" si="209"/>
        <v>0</v>
      </c>
      <c r="G1018" s="15">
        <f t="shared" si="207"/>
        <v>0</v>
      </c>
      <c r="H1018" s="15">
        <f t="shared" si="208"/>
        <v>0</v>
      </c>
      <c r="I1018" s="11">
        <f>IF(G1018&lt;0,(G1018-'Coast Down Run'!H1013)*-1,)</f>
        <v>0</v>
      </c>
      <c r="K1018" s="11">
        <f t="shared" si="202"/>
        <v>0</v>
      </c>
      <c r="L1018" s="11">
        <f t="shared" si="201"/>
        <v>280.94639999999998</v>
      </c>
      <c r="M1018" s="11">
        <f t="shared" si="203"/>
        <v>0</v>
      </c>
      <c r="N1018" s="11">
        <f t="shared" si="204"/>
        <v>280.94639999999998</v>
      </c>
      <c r="O1018" s="11">
        <f t="shared" si="205"/>
        <v>0</v>
      </c>
      <c r="P1018" s="11">
        <f t="shared" si="206"/>
        <v>0</v>
      </c>
      <c r="Q1018" s="11">
        <f t="shared" si="200"/>
        <v>6091.9364820382016</v>
      </c>
      <c r="R1018" s="11">
        <f t="shared" si="199"/>
        <v>-2472.5975698571251</v>
      </c>
      <c r="S1018" s="11">
        <f t="shared" si="210"/>
        <v>0</v>
      </c>
      <c r="T1018" s="11">
        <f t="shared" si="211"/>
        <v>0</v>
      </c>
    </row>
    <row r="1019" spans="2:20" x14ac:dyDescent="0.2">
      <c r="B1019" s="18" t="s">
        <v>11</v>
      </c>
      <c r="C1019" s="18">
        <v>1009</v>
      </c>
      <c r="D1019" s="18">
        <v>420</v>
      </c>
      <c r="E1019" s="19">
        <v>0</v>
      </c>
      <c r="F1019" s="19">
        <f t="shared" si="209"/>
        <v>0</v>
      </c>
      <c r="G1019" s="15">
        <f t="shared" si="207"/>
        <v>0</v>
      </c>
      <c r="H1019" s="15">
        <f t="shared" si="208"/>
        <v>0</v>
      </c>
      <c r="I1019" s="11">
        <f>IF(G1019&lt;0,(G1019-'Coast Down Run'!H1014)*-1,)</f>
        <v>0</v>
      </c>
      <c r="K1019" s="11">
        <f t="shared" si="202"/>
        <v>0</v>
      </c>
      <c r="L1019" s="11">
        <f t="shared" si="201"/>
        <v>280.94639999999998</v>
      </c>
      <c r="M1019" s="11">
        <f t="shared" si="203"/>
        <v>0</v>
      </c>
      <c r="N1019" s="11">
        <f t="shared" si="204"/>
        <v>280.94639999999998</v>
      </c>
      <c r="O1019" s="11">
        <f t="shared" si="205"/>
        <v>0</v>
      </c>
      <c r="P1019" s="11">
        <f t="shared" si="206"/>
        <v>0</v>
      </c>
      <c r="Q1019" s="11">
        <f t="shared" si="200"/>
        <v>6091.9364820382016</v>
      </c>
      <c r="R1019" s="11">
        <f t="shared" si="199"/>
        <v>-2472.5975698571251</v>
      </c>
      <c r="S1019" s="11">
        <f t="shared" si="210"/>
        <v>0</v>
      </c>
      <c r="T1019" s="11">
        <f t="shared" si="211"/>
        <v>0</v>
      </c>
    </row>
    <row r="1020" spans="2:20" x14ac:dyDescent="0.2">
      <c r="B1020" s="18" t="s">
        <v>11</v>
      </c>
      <c r="C1020" s="18">
        <v>1010</v>
      </c>
      <c r="D1020" s="18">
        <v>421</v>
      </c>
      <c r="E1020" s="19">
        <v>0</v>
      </c>
      <c r="F1020" s="19">
        <f t="shared" si="209"/>
        <v>0</v>
      </c>
      <c r="G1020" s="15">
        <f t="shared" si="207"/>
        <v>0</v>
      </c>
      <c r="H1020" s="15">
        <f t="shared" si="208"/>
        <v>0</v>
      </c>
      <c r="I1020" s="11">
        <f>IF(G1020&lt;0,(G1020-'Coast Down Run'!H1015)*-1,)</f>
        <v>0</v>
      </c>
      <c r="K1020" s="11">
        <f t="shared" si="202"/>
        <v>0</v>
      </c>
      <c r="L1020" s="11">
        <f t="shared" si="201"/>
        <v>280.94639999999998</v>
      </c>
      <c r="M1020" s="11">
        <f t="shared" si="203"/>
        <v>0</v>
      </c>
      <c r="N1020" s="11">
        <f t="shared" si="204"/>
        <v>280.94639999999998</v>
      </c>
      <c r="O1020" s="11">
        <f t="shared" si="205"/>
        <v>0</v>
      </c>
      <c r="P1020" s="11">
        <f t="shared" si="206"/>
        <v>0</v>
      </c>
      <c r="Q1020" s="11">
        <f t="shared" si="200"/>
        <v>6091.9364820382016</v>
      </c>
      <c r="R1020" s="11">
        <f t="shared" ref="R1020:R1083" si="212">IF(P1020&lt;0,R1019+P1020,R1019)</f>
        <v>-2472.5975698571251</v>
      </c>
      <c r="S1020" s="11">
        <f t="shared" si="210"/>
        <v>0</v>
      </c>
      <c r="T1020" s="11">
        <f t="shared" si="211"/>
        <v>0</v>
      </c>
    </row>
    <row r="1021" spans="2:20" x14ac:dyDescent="0.2">
      <c r="B1021" s="18" t="s">
        <v>11</v>
      </c>
      <c r="C1021" s="18">
        <v>1011</v>
      </c>
      <c r="D1021" s="18">
        <v>422</v>
      </c>
      <c r="E1021" s="19">
        <v>0</v>
      </c>
      <c r="F1021" s="19">
        <f t="shared" si="209"/>
        <v>0</v>
      </c>
      <c r="G1021" s="15">
        <f t="shared" si="207"/>
        <v>0</v>
      </c>
      <c r="H1021" s="15">
        <f t="shared" si="208"/>
        <v>0</v>
      </c>
      <c r="I1021" s="11">
        <f>IF(G1021&lt;0,(G1021-'Coast Down Run'!H1016)*-1,)</f>
        <v>0</v>
      </c>
      <c r="K1021" s="11">
        <f t="shared" si="202"/>
        <v>0</v>
      </c>
      <c r="L1021" s="11">
        <f t="shared" si="201"/>
        <v>280.94639999999998</v>
      </c>
      <c r="M1021" s="11">
        <f t="shared" si="203"/>
        <v>0</v>
      </c>
      <c r="N1021" s="11">
        <f t="shared" si="204"/>
        <v>280.94639999999998</v>
      </c>
      <c r="O1021" s="11">
        <f t="shared" si="205"/>
        <v>0</v>
      </c>
      <c r="P1021" s="11">
        <f t="shared" si="206"/>
        <v>0</v>
      </c>
      <c r="Q1021" s="11">
        <f t="shared" si="200"/>
        <v>6091.9364820382016</v>
      </c>
      <c r="R1021" s="11">
        <f t="shared" si="212"/>
        <v>-2472.5975698571251</v>
      </c>
      <c r="S1021" s="11">
        <f t="shared" si="210"/>
        <v>0</v>
      </c>
      <c r="T1021" s="11">
        <f t="shared" si="211"/>
        <v>0</v>
      </c>
    </row>
    <row r="1022" spans="2:20" x14ac:dyDescent="0.2">
      <c r="B1022" s="18" t="s">
        <v>11</v>
      </c>
      <c r="C1022" s="18">
        <v>1012</v>
      </c>
      <c r="D1022" s="18">
        <v>423</v>
      </c>
      <c r="E1022" s="19">
        <v>0</v>
      </c>
      <c r="F1022" s="19">
        <f t="shared" si="209"/>
        <v>0</v>
      </c>
      <c r="G1022" s="15">
        <f t="shared" si="207"/>
        <v>0</v>
      </c>
      <c r="H1022" s="15">
        <f t="shared" si="208"/>
        <v>0</v>
      </c>
      <c r="I1022" s="11">
        <f>IF(G1022&lt;0,(G1022-'Coast Down Run'!H1017)*-1,)</f>
        <v>0</v>
      </c>
      <c r="K1022" s="11">
        <f t="shared" si="202"/>
        <v>0</v>
      </c>
      <c r="L1022" s="11">
        <f t="shared" si="201"/>
        <v>280.94639999999998</v>
      </c>
      <c r="M1022" s="11">
        <f t="shared" si="203"/>
        <v>0</v>
      </c>
      <c r="N1022" s="11">
        <f t="shared" si="204"/>
        <v>280.94639999999998</v>
      </c>
      <c r="O1022" s="11">
        <f t="shared" si="205"/>
        <v>0</v>
      </c>
      <c r="P1022" s="11">
        <f t="shared" si="206"/>
        <v>0</v>
      </c>
      <c r="Q1022" s="11">
        <f t="shared" ref="Q1022:Q1085" si="213">IF(P1022&gt;0,Q1021+P1022,Q1021)</f>
        <v>6091.9364820382016</v>
      </c>
      <c r="R1022" s="11">
        <f t="shared" si="212"/>
        <v>-2472.5975698571251</v>
      </c>
      <c r="S1022" s="11">
        <f t="shared" si="210"/>
        <v>0</v>
      </c>
      <c r="T1022" s="11">
        <f t="shared" si="211"/>
        <v>0</v>
      </c>
    </row>
    <row r="1023" spans="2:20" x14ac:dyDescent="0.2">
      <c r="B1023" s="18" t="s">
        <v>11</v>
      </c>
      <c r="C1023" s="18">
        <v>1013</v>
      </c>
      <c r="D1023" s="18">
        <v>424</v>
      </c>
      <c r="E1023" s="19">
        <v>0</v>
      </c>
      <c r="F1023" s="19">
        <f t="shared" si="209"/>
        <v>0</v>
      </c>
      <c r="G1023" s="15">
        <f t="shared" si="207"/>
        <v>0</v>
      </c>
      <c r="H1023" s="15">
        <f t="shared" si="208"/>
        <v>0</v>
      </c>
      <c r="I1023" s="11">
        <f>IF(G1023&lt;0,(G1023-'Coast Down Run'!H1018)*-1,)</f>
        <v>0</v>
      </c>
      <c r="K1023" s="11">
        <f t="shared" si="202"/>
        <v>0</v>
      </c>
      <c r="L1023" s="11">
        <f t="shared" si="201"/>
        <v>280.94639999999998</v>
      </c>
      <c r="M1023" s="11">
        <f t="shared" si="203"/>
        <v>0</v>
      </c>
      <c r="N1023" s="11">
        <f t="shared" si="204"/>
        <v>280.94639999999998</v>
      </c>
      <c r="O1023" s="11">
        <f t="shared" si="205"/>
        <v>0</v>
      </c>
      <c r="P1023" s="11">
        <f t="shared" si="206"/>
        <v>0</v>
      </c>
      <c r="Q1023" s="11">
        <f t="shared" si="213"/>
        <v>6091.9364820382016</v>
      </c>
      <c r="R1023" s="11">
        <f t="shared" si="212"/>
        <v>-2472.5975698571251</v>
      </c>
      <c r="S1023" s="11">
        <f t="shared" si="210"/>
        <v>0</v>
      </c>
      <c r="T1023" s="11">
        <f t="shared" si="211"/>
        <v>0</v>
      </c>
    </row>
    <row r="1024" spans="2:20" x14ac:dyDescent="0.2">
      <c r="B1024" s="18" t="s">
        <v>11</v>
      </c>
      <c r="C1024" s="18">
        <v>1014</v>
      </c>
      <c r="D1024" s="18">
        <v>425</v>
      </c>
      <c r="E1024" s="19">
        <v>0</v>
      </c>
      <c r="F1024" s="19">
        <f t="shared" si="209"/>
        <v>0</v>
      </c>
      <c r="G1024" s="15">
        <f t="shared" si="207"/>
        <v>0</v>
      </c>
      <c r="H1024" s="15">
        <f t="shared" si="208"/>
        <v>0</v>
      </c>
      <c r="I1024" s="11">
        <f>IF(G1024&lt;0,(G1024-'Coast Down Run'!H1019)*-1,)</f>
        <v>0</v>
      </c>
      <c r="K1024" s="11">
        <f t="shared" si="202"/>
        <v>0</v>
      </c>
      <c r="L1024" s="11">
        <f t="shared" si="201"/>
        <v>280.94639999999998</v>
      </c>
      <c r="M1024" s="11">
        <f t="shared" si="203"/>
        <v>0</v>
      </c>
      <c r="N1024" s="11">
        <f t="shared" si="204"/>
        <v>280.94639999999998</v>
      </c>
      <c r="O1024" s="11">
        <f t="shared" si="205"/>
        <v>0</v>
      </c>
      <c r="P1024" s="11">
        <f t="shared" si="206"/>
        <v>0</v>
      </c>
      <c r="Q1024" s="11">
        <f t="shared" si="213"/>
        <v>6091.9364820382016</v>
      </c>
      <c r="R1024" s="11">
        <f t="shared" si="212"/>
        <v>-2472.5975698571251</v>
      </c>
      <c r="S1024" s="11">
        <f t="shared" si="210"/>
        <v>0</v>
      </c>
      <c r="T1024" s="11">
        <f t="shared" si="211"/>
        <v>0</v>
      </c>
    </row>
    <row r="1025" spans="2:20" x14ac:dyDescent="0.2">
      <c r="B1025" s="18" t="s">
        <v>11</v>
      </c>
      <c r="C1025" s="18">
        <v>1015</v>
      </c>
      <c r="D1025" s="18">
        <v>426</v>
      </c>
      <c r="E1025" s="19">
        <v>0</v>
      </c>
      <c r="F1025" s="19">
        <f t="shared" si="209"/>
        <v>0</v>
      </c>
      <c r="G1025" s="15">
        <f t="shared" si="207"/>
        <v>0</v>
      </c>
      <c r="H1025" s="15">
        <f t="shared" si="208"/>
        <v>0</v>
      </c>
      <c r="I1025" s="11">
        <f>IF(G1025&lt;0,(G1025-'Coast Down Run'!H1020)*-1,)</f>
        <v>0</v>
      </c>
      <c r="K1025" s="11">
        <f t="shared" si="202"/>
        <v>0</v>
      </c>
      <c r="L1025" s="11">
        <f t="shared" si="201"/>
        <v>280.94639999999998</v>
      </c>
      <c r="M1025" s="11">
        <f t="shared" si="203"/>
        <v>0</v>
      </c>
      <c r="N1025" s="11">
        <f t="shared" si="204"/>
        <v>280.94639999999998</v>
      </c>
      <c r="O1025" s="11">
        <f t="shared" si="205"/>
        <v>0</v>
      </c>
      <c r="P1025" s="11">
        <f t="shared" si="206"/>
        <v>0</v>
      </c>
      <c r="Q1025" s="11">
        <f t="shared" si="213"/>
        <v>6091.9364820382016</v>
      </c>
      <c r="R1025" s="11">
        <f t="shared" si="212"/>
        <v>-2472.5975698571251</v>
      </c>
      <c r="S1025" s="11">
        <f t="shared" si="210"/>
        <v>0</v>
      </c>
      <c r="T1025" s="11">
        <f t="shared" si="211"/>
        <v>0</v>
      </c>
    </row>
    <row r="1026" spans="2:20" x14ac:dyDescent="0.2">
      <c r="B1026" s="18" t="s">
        <v>11</v>
      </c>
      <c r="C1026" s="18">
        <v>1016</v>
      </c>
      <c r="D1026" s="18">
        <v>427</v>
      </c>
      <c r="E1026" s="19">
        <v>0</v>
      </c>
      <c r="F1026" s="19">
        <f t="shared" si="209"/>
        <v>0</v>
      </c>
      <c r="G1026" s="15">
        <f t="shared" si="207"/>
        <v>0</v>
      </c>
      <c r="H1026" s="15">
        <f t="shared" si="208"/>
        <v>0</v>
      </c>
      <c r="I1026" s="11">
        <f>IF(G1026&lt;0,(G1026-'Coast Down Run'!H1021)*-1,)</f>
        <v>0</v>
      </c>
      <c r="K1026" s="11">
        <f t="shared" si="202"/>
        <v>0</v>
      </c>
      <c r="L1026" s="11">
        <f t="shared" si="201"/>
        <v>280.94639999999998</v>
      </c>
      <c r="M1026" s="11">
        <f t="shared" si="203"/>
        <v>0</v>
      </c>
      <c r="N1026" s="11">
        <f t="shared" si="204"/>
        <v>280.94639999999998</v>
      </c>
      <c r="O1026" s="11">
        <f t="shared" si="205"/>
        <v>0</v>
      </c>
      <c r="P1026" s="11">
        <f t="shared" si="206"/>
        <v>0</v>
      </c>
      <c r="Q1026" s="11">
        <f t="shared" si="213"/>
        <v>6091.9364820382016</v>
      </c>
      <c r="R1026" s="11">
        <f t="shared" si="212"/>
        <v>-2472.5975698571251</v>
      </c>
      <c r="S1026" s="11">
        <f t="shared" si="210"/>
        <v>0</v>
      </c>
      <c r="T1026" s="11">
        <f t="shared" si="211"/>
        <v>0</v>
      </c>
    </row>
    <row r="1027" spans="2:20" x14ac:dyDescent="0.2">
      <c r="B1027" s="18" t="s">
        <v>11</v>
      </c>
      <c r="C1027" s="18">
        <v>1017</v>
      </c>
      <c r="D1027" s="18">
        <v>428</v>
      </c>
      <c r="E1027" s="19">
        <v>0</v>
      </c>
      <c r="F1027" s="19">
        <f t="shared" si="209"/>
        <v>0</v>
      </c>
      <c r="G1027" s="15">
        <f t="shared" si="207"/>
        <v>0</v>
      </c>
      <c r="H1027" s="15">
        <f t="shared" si="208"/>
        <v>0</v>
      </c>
      <c r="I1027" s="11">
        <f>IF(G1027&lt;0,(G1027-'Coast Down Run'!H1022)*-1,)</f>
        <v>0</v>
      </c>
      <c r="K1027" s="11">
        <f t="shared" si="202"/>
        <v>0</v>
      </c>
      <c r="L1027" s="11">
        <f t="shared" si="201"/>
        <v>280.94639999999998</v>
      </c>
      <c r="M1027" s="11">
        <f t="shared" si="203"/>
        <v>0</v>
      </c>
      <c r="N1027" s="11">
        <f t="shared" si="204"/>
        <v>280.94639999999998</v>
      </c>
      <c r="O1027" s="11">
        <f t="shared" si="205"/>
        <v>0</v>
      </c>
      <c r="P1027" s="11">
        <f t="shared" si="206"/>
        <v>0</v>
      </c>
      <c r="Q1027" s="11">
        <f t="shared" si="213"/>
        <v>6091.9364820382016</v>
      </c>
      <c r="R1027" s="11">
        <f t="shared" si="212"/>
        <v>-2472.5975698571251</v>
      </c>
      <c r="S1027" s="11">
        <f t="shared" si="210"/>
        <v>0</v>
      </c>
      <c r="T1027" s="11">
        <f t="shared" si="211"/>
        <v>0</v>
      </c>
    </row>
    <row r="1028" spans="2:20" x14ac:dyDescent="0.2">
      <c r="B1028" s="18" t="s">
        <v>11</v>
      </c>
      <c r="C1028" s="18">
        <v>1018</v>
      </c>
      <c r="D1028" s="18">
        <v>429</v>
      </c>
      <c r="E1028" s="19">
        <v>0</v>
      </c>
      <c r="F1028" s="19">
        <f t="shared" si="209"/>
        <v>0</v>
      </c>
      <c r="G1028" s="15">
        <f t="shared" si="207"/>
        <v>0</v>
      </c>
      <c r="H1028" s="15">
        <f t="shared" si="208"/>
        <v>0</v>
      </c>
      <c r="I1028" s="11">
        <f>IF(G1028&lt;0,(G1028-'Coast Down Run'!H1023)*-1,)</f>
        <v>0</v>
      </c>
      <c r="K1028" s="11">
        <f t="shared" si="202"/>
        <v>0</v>
      </c>
      <c r="L1028" s="11">
        <f t="shared" si="201"/>
        <v>280.94639999999998</v>
      </c>
      <c r="M1028" s="11">
        <f t="shared" si="203"/>
        <v>0</v>
      </c>
      <c r="N1028" s="11">
        <f t="shared" si="204"/>
        <v>280.94639999999998</v>
      </c>
      <c r="O1028" s="11">
        <f t="shared" si="205"/>
        <v>0</v>
      </c>
      <c r="P1028" s="11">
        <f t="shared" si="206"/>
        <v>0</v>
      </c>
      <c r="Q1028" s="11">
        <f t="shared" si="213"/>
        <v>6091.9364820382016</v>
      </c>
      <c r="R1028" s="11">
        <f t="shared" si="212"/>
        <v>-2472.5975698571251</v>
      </c>
      <c r="S1028" s="11">
        <f t="shared" si="210"/>
        <v>0</v>
      </c>
      <c r="T1028" s="11">
        <f t="shared" si="211"/>
        <v>0</v>
      </c>
    </row>
    <row r="1029" spans="2:20" x14ac:dyDescent="0.2">
      <c r="B1029" s="18" t="s">
        <v>11</v>
      </c>
      <c r="C1029" s="18">
        <v>1019</v>
      </c>
      <c r="D1029" s="18">
        <v>430</v>
      </c>
      <c r="E1029" s="19">
        <v>0</v>
      </c>
      <c r="F1029" s="19">
        <f t="shared" si="209"/>
        <v>0</v>
      </c>
      <c r="G1029" s="15">
        <f t="shared" si="207"/>
        <v>0</v>
      </c>
      <c r="H1029" s="15">
        <f t="shared" si="208"/>
        <v>0</v>
      </c>
      <c r="I1029" s="11">
        <f>IF(G1029&lt;0,(G1029-'Coast Down Run'!H1024)*-1,)</f>
        <v>0</v>
      </c>
      <c r="K1029" s="11">
        <f t="shared" si="202"/>
        <v>0</v>
      </c>
      <c r="L1029" s="11">
        <f t="shared" si="201"/>
        <v>280.94639999999998</v>
      </c>
      <c r="M1029" s="11">
        <f t="shared" si="203"/>
        <v>0</v>
      </c>
      <c r="N1029" s="11">
        <f t="shared" si="204"/>
        <v>280.94639999999998</v>
      </c>
      <c r="O1029" s="11">
        <f t="shared" si="205"/>
        <v>0</v>
      </c>
      <c r="P1029" s="11">
        <f t="shared" si="206"/>
        <v>0</v>
      </c>
      <c r="Q1029" s="11">
        <f t="shared" si="213"/>
        <v>6091.9364820382016</v>
      </c>
      <c r="R1029" s="11">
        <f t="shared" si="212"/>
        <v>-2472.5975698571251</v>
      </c>
      <c r="S1029" s="11">
        <f t="shared" si="210"/>
        <v>0</v>
      </c>
      <c r="T1029" s="11">
        <f t="shared" si="211"/>
        <v>0</v>
      </c>
    </row>
    <row r="1030" spans="2:20" x14ac:dyDescent="0.2">
      <c r="B1030" s="18" t="s">
        <v>11</v>
      </c>
      <c r="C1030" s="18">
        <v>1020</v>
      </c>
      <c r="D1030" s="18">
        <v>431</v>
      </c>
      <c r="E1030" s="19">
        <v>0</v>
      </c>
      <c r="F1030" s="19">
        <f t="shared" si="209"/>
        <v>0</v>
      </c>
      <c r="G1030" s="15">
        <f t="shared" si="207"/>
        <v>0</v>
      </c>
      <c r="H1030" s="15">
        <f t="shared" si="208"/>
        <v>0</v>
      </c>
      <c r="I1030" s="11">
        <f>IF(G1030&lt;0,(G1030-'Coast Down Run'!H1025)*-1,)</f>
        <v>0</v>
      </c>
      <c r="K1030" s="11">
        <f t="shared" si="202"/>
        <v>0</v>
      </c>
      <c r="L1030" s="11">
        <f t="shared" si="201"/>
        <v>280.94639999999998</v>
      </c>
      <c r="M1030" s="11">
        <f t="shared" si="203"/>
        <v>0</v>
      </c>
      <c r="N1030" s="11">
        <f t="shared" si="204"/>
        <v>280.94639999999998</v>
      </c>
      <c r="O1030" s="11">
        <f t="shared" si="205"/>
        <v>0</v>
      </c>
      <c r="P1030" s="11">
        <f t="shared" si="206"/>
        <v>0</v>
      </c>
      <c r="Q1030" s="11">
        <f t="shared" si="213"/>
        <v>6091.9364820382016</v>
      </c>
      <c r="R1030" s="11">
        <f t="shared" si="212"/>
        <v>-2472.5975698571251</v>
      </c>
      <c r="S1030" s="11">
        <f t="shared" si="210"/>
        <v>0</v>
      </c>
      <c r="T1030" s="11">
        <f t="shared" si="211"/>
        <v>0</v>
      </c>
    </row>
    <row r="1031" spans="2:20" x14ac:dyDescent="0.2">
      <c r="B1031" s="18" t="s">
        <v>11</v>
      </c>
      <c r="C1031" s="18">
        <v>1021</v>
      </c>
      <c r="D1031" s="18">
        <v>432</v>
      </c>
      <c r="E1031" s="19">
        <v>0</v>
      </c>
      <c r="F1031" s="19">
        <f t="shared" si="209"/>
        <v>0</v>
      </c>
      <c r="G1031" s="15">
        <f t="shared" si="207"/>
        <v>0</v>
      </c>
      <c r="H1031" s="15">
        <f t="shared" si="208"/>
        <v>0</v>
      </c>
      <c r="I1031" s="11">
        <f>IF(G1031&lt;0,(G1031-'Coast Down Run'!H1026)*-1,)</f>
        <v>0</v>
      </c>
      <c r="K1031" s="11">
        <f t="shared" si="202"/>
        <v>0</v>
      </c>
      <c r="L1031" s="11">
        <f t="shared" si="201"/>
        <v>280.94639999999998</v>
      </c>
      <c r="M1031" s="11">
        <f t="shared" si="203"/>
        <v>0</v>
      </c>
      <c r="N1031" s="11">
        <f t="shared" si="204"/>
        <v>280.94639999999998</v>
      </c>
      <c r="O1031" s="11">
        <f t="shared" si="205"/>
        <v>0</v>
      </c>
      <c r="P1031" s="11">
        <f t="shared" si="206"/>
        <v>0</v>
      </c>
      <c r="Q1031" s="11">
        <f t="shared" si="213"/>
        <v>6091.9364820382016</v>
      </c>
      <c r="R1031" s="11">
        <f t="shared" si="212"/>
        <v>-2472.5975698571251</v>
      </c>
      <c r="S1031" s="11">
        <f t="shared" si="210"/>
        <v>0</v>
      </c>
      <c r="T1031" s="11">
        <f t="shared" si="211"/>
        <v>0</v>
      </c>
    </row>
    <row r="1032" spans="2:20" x14ac:dyDescent="0.2">
      <c r="B1032" s="18" t="s">
        <v>11</v>
      </c>
      <c r="C1032" s="18">
        <v>1022</v>
      </c>
      <c r="D1032" s="18">
        <v>433</v>
      </c>
      <c r="E1032" s="19">
        <v>0</v>
      </c>
      <c r="F1032" s="19">
        <f t="shared" si="209"/>
        <v>0</v>
      </c>
      <c r="G1032" s="15">
        <f t="shared" si="207"/>
        <v>0</v>
      </c>
      <c r="H1032" s="15">
        <f t="shared" si="208"/>
        <v>0</v>
      </c>
      <c r="I1032" s="11">
        <f>IF(G1032&lt;0,(G1032-'Coast Down Run'!H1027)*-1,)</f>
        <v>0</v>
      </c>
      <c r="K1032" s="11">
        <f t="shared" si="202"/>
        <v>0</v>
      </c>
      <c r="L1032" s="11">
        <f t="shared" si="201"/>
        <v>280.94639999999998</v>
      </c>
      <c r="M1032" s="11">
        <f t="shared" si="203"/>
        <v>0</v>
      </c>
      <c r="N1032" s="11">
        <f t="shared" si="204"/>
        <v>280.94639999999998</v>
      </c>
      <c r="O1032" s="11">
        <f t="shared" si="205"/>
        <v>0</v>
      </c>
      <c r="P1032" s="11">
        <f t="shared" si="206"/>
        <v>0</v>
      </c>
      <c r="Q1032" s="11">
        <f t="shared" si="213"/>
        <v>6091.9364820382016</v>
      </c>
      <c r="R1032" s="11">
        <f t="shared" si="212"/>
        <v>-2472.5975698571251</v>
      </c>
      <c r="S1032" s="11">
        <f t="shared" si="210"/>
        <v>0</v>
      </c>
      <c r="T1032" s="11">
        <f t="shared" si="211"/>
        <v>0</v>
      </c>
    </row>
    <row r="1033" spans="2:20" x14ac:dyDescent="0.2">
      <c r="B1033" s="21" t="s">
        <v>12</v>
      </c>
      <c r="C1033" s="21">
        <v>1023</v>
      </c>
      <c r="D1033" s="21">
        <v>1</v>
      </c>
      <c r="E1033" s="22">
        <v>0</v>
      </c>
      <c r="F1033" s="22">
        <f>E1033/3.6</f>
        <v>0</v>
      </c>
      <c r="G1033" s="15">
        <f t="shared" si="207"/>
        <v>0</v>
      </c>
      <c r="H1033" s="15">
        <f t="shared" si="208"/>
        <v>0</v>
      </c>
      <c r="I1033" s="11">
        <f>IF(G1033&lt;0,(G1033-'Coast Down Run'!H1028)*-1,)</f>
        <v>0</v>
      </c>
      <c r="K1033" s="11">
        <f t="shared" si="202"/>
        <v>0</v>
      </c>
      <c r="L1033" s="11">
        <f t="shared" si="201"/>
        <v>280.94639999999998</v>
      </c>
      <c r="M1033" s="11">
        <f t="shared" si="203"/>
        <v>0</v>
      </c>
      <c r="N1033" s="11">
        <f t="shared" si="204"/>
        <v>280.94639999999998</v>
      </c>
      <c r="O1033" s="11">
        <f t="shared" si="205"/>
        <v>0</v>
      </c>
      <c r="P1033" s="11">
        <f t="shared" si="206"/>
        <v>0</v>
      </c>
      <c r="Q1033" s="11">
        <f t="shared" si="213"/>
        <v>6091.9364820382016</v>
      </c>
      <c r="R1033" s="11">
        <f t="shared" si="212"/>
        <v>-2472.5975698571251</v>
      </c>
      <c r="S1033" s="11">
        <f t="shared" si="210"/>
        <v>0</v>
      </c>
      <c r="T1033" s="11">
        <f t="shared" si="211"/>
        <v>0</v>
      </c>
    </row>
    <row r="1034" spans="2:20" x14ac:dyDescent="0.2">
      <c r="B1034" s="21" t="s">
        <v>12</v>
      </c>
      <c r="C1034" s="21">
        <v>1024</v>
      </c>
      <c r="D1034" s="21">
        <v>2</v>
      </c>
      <c r="E1034" s="22">
        <v>0</v>
      </c>
      <c r="F1034" s="22">
        <f t="shared" ref="F1034:F1097" si="214">E1034/3.6</f>
        <v>0</v>
      </c>
      <c r="G1034" s="15">
        <f t="shared" si="207"/>
        <v>0</v>
      </c>
      <c r="H1034" s="15">
        <f t="shared" si="208"/>
        <v>0</v>
      </c>
      <c r="I1034" s="11">
        <f>IF(G1034&lt;0,(G1034-'Coast Down Run'!H1029)*-1,)</f>
        <v>0</v>
      </c>
      <c r="K1034" s="11">
        <f t="shared" si="202"/>
        <v>0</v>
      </c>
      <c r="L1034" s="11">
        <f t="shared" ref="L1034:L1097" si="215">$B$5*$K$5*$D$5</f>
        <v>280.94639999999998</v>
      </c>
      <c r="M1034" s="11">
        <f t="shared" si="203"/>
        <v>0</v>
      </c>
      <c r="N1034" s="11">
        <f t="shared" si="204"/>
        <v>280.94639999999998</v>
      </c>
      <c r="O1034" s="11">
        <f t="shared" si="205"/>
        <v>0</v>
      </c>
      <c r="P1034" s="11">
        <f t="shared" si="206"/>
        <v>0</v>
      </c>
      <c r="Q1034" s="11">
        <f t="shared" si="213"/>
        <v>6091.9364820382016</v>
      </c>
      <c r="R1034" s="11">
        <f t="shared" si="212"/>
        <v>-2472.5975698571251</v>
      </c>
      <c r="S1034" s="11">
        <f t="shared" si="210"/>
        <v>0</v>
      </c>
      <c r="T1034" s="11">
        <f t="shared" si="211"/>
        <v>0</v>
      </c>
    </row>
    <row r="1035" spans="2:20" x14ac:dyDescent="0.2">
      <c r="B1035" s="21" t="s">
        <v>12</v>
      </c>
      <c r="C1035" s="21">
        <v>1025</v>
      </c>
      <c r="D1035" s="21">
        <v>3</v>
      </c>
      <c r="E1035" s="22">
        <v>0</v>
      </c>
      <c r="F1035" s="22">
        <f t="shared" si="214"/>
        <v>0</v>
      </c>
      <c r="G1035" s="15">
        <f t="shared" si="207"/>
        <v>0</v>
      </c>
      <c r="H1035" s="15">
        <f t="shared" si="208"/>
        <v>0</v>
      </c>
      <c r="I1035" s="11">
        <f>IF(G1035&lt;0,(G1035-'Coast Down Run'!H1030)*-1,)</f>
        <v>0</v>
      </c>
      <c r="K1035" s="11">
        <f t="shared" ref="K1035:K1098" si="216">$B$5*G1035</f>
        <v>0</v>
      </c>
      <c r="L1035" s="11">
        <f t="shared" si="215"/>
        <v>280.94639999999998</v>
      </c>
      <c r="M1035" s="11">
        <f t="shared" ref="M1035:M1098" si="217">($C$5*$E$5*$L$5*(F1035^2))/2</f>
        <v>0</v>
      </c>
      <c r="N1035" s="11">
        <f t="shared" ref="N1035:N1098" si="218">SUM(K1035:M1035)</f>
        <v>280.94639999999998</v>
      </c>
      <c r="O1035" s="11">
        <f t="shared" ref="O1035:O1098" si="219">N1035*F1035</f>
        <v>0</v>
      </c>
      <c r="P1035" s="11">
        <f t="shared" ref="P1035:P1098" si="220">O1035/1000</f>
        <v>0</v>
      </c>
      <c r="Q1035" s="11">
        <f t="shared" si="213"/>
        <v>6091.9364820382016</v>
      </c>
      <c r="R1035" s="11">
        <f t="shared" si="212"/>
        <v>-2472.5975698571251</v>
      </c>
      <c r="S1035" s="11">
        <f t="shared" si="210"/>
        <v>0</v>
      </c>
      <c r="T1035" s="11">
        <f t="shared" si="211"/>
        <v>0</v>
      </c>
    </row>
    <row r="1036" spans="2:20" x14ac:dyDescent="0.2">
      <c r="B1036" s="21" t="s">
        <v>12</v>
      </c>
      <c r="C1036" s="21">
        <v>1026</v>
      </c>
      <c r="D1036" s="21">
        <v>4</v>
      </c>
      <c r="E1036" s="22">
        <v>0</v>
      </c>
      <c r="F1036" s="22">
        <f t="shared" si="214"/>
        <v>0</v>
      </c>
      <c r="G1036" s="15">
        <f t="shared" ref="G1036:G1099" si="221">($E1037-$E1035)/2/3.6</f>
        <v>0.11111111111111112</v>
      </c>
      <c r="H1036" s="15">
        <f t="shared" ref="H1036:H1099" si="222">($E1037-$E1035)/2</f>
        <v>0.4</v>
      </c>
      <c r="I1036" s="11">
        <f>IF(G1036&lt;0,(G1036-'Coast Down Run'!H1031)*-1,)</f>
        <v>0</v>
      </c>
      <c r="K1036" s="11">
        <f t="shared" si="216"/>
        <v>265.44444444444446</v>
      </c>
      <c r="L1036" s="11">
        <f t="shared" si="215"/>
        <v>280.94639999999998</v>
      </c>
      <c r="M1036" s="11">
        <f t="shared" si="217"/>
        <v>0</v>
      </c>
      <c r="N1036" s="11">
        <f t="shared" si="218"/>
        <v>546.39084444444438</v>
      </c>
      <c r="O1036" s="11">
        <f t="shared" si="219"/>
        <v>0</v>
      </c>
      <c r="P1036" s="11">
        <f t="shared" si="220"/>
        <v>0</v>
      </c>
      <c r="Q1036" s="11">
        <f t="shared" si="213"/>
        <v>6091.9364820382016</v>
      </c>
      <c r="R1036" s="11">
        <f t="shared" si="212"/>
        <v>-2472.5975698571251</v>
      </c>
      <c r="S1036" s="11">
        <f t="shared" si="210"/>
        <v>0</v>
      </c>
      <c r="T1036" s="11">
        <f t="shared" si="211"/>
        <v>0</v>
      </c>
    </row>
    <row r="1037" spans="2:20" x14ac:dyDescent="0.2">
      <c r="B1037" s="21" t="s">
        <v>12</v>
      </c>
      <c r="C1037" s="21">
        <v>1027</v>
      </c>
      <c r="D1037" s="21">
        <v>5</v>
      </c>
      <c r="E1037" s="22">
        <v>0.8</v>
      </c>
      <c r="F1037" s="22">
        <f t="shared" si="214"/>
        <v>0.22222222222222224</v>
      </c>
      <c r="G1037" s="15">
        <f t="shared" si="221"/>
        <v>0.5</v>
      </c>
      <c r="H1037" s="15">
        <f t="shared" si="222"/>
        <v>1.8</v>
      </c>
      <c r="I1037" s="11">
        <f>IF(G1037&lt;0,(G1037-'Coast Down Run'!H1032)*-1,)</f>
        <v>0</v>
      </c>
      <c r="K1037" s="11">
        <f t="shared" si="216"/>
        <v>1194.5</v>
      </c>
      <c r="L1037" s="11">
        <f t="shared" si="215"/>
        <v>280.94639999999998</v>
      </c>
      <c r="M1037" s="11">
        <f t="shared" si="217"/>
        <v>5.2711303273067014E-2</v>
      </c>
      <c r="N1037" s="11">
        <f t="shared" si="218"/>
        <v>1475.4991113032731</v>
      </c>
      <c r="O1037" s="11">
        <f t="shared" si="219"/>
        <v>327.8886914007274</v>
      </c>
      <c r="P1037" s="11">
        <f t="shared" si="220"/>
        <v>0.32788869140072741</v>
      </c>
      <c r="Q1037" s="11">
        <f t="shared" si="213"/>
        <v>6092.264370729602</v>
      </c>
      <c r="R1037" s="11">
        <f t="shared" si="212"/>
        <v>-2472.5975698571251</v>
      </c>
      <c r="S1037" s="11">
        <f t="shared" si="210"/>
        <v>0</v>
      </c>
      <c r="T1037" s="11">
        <f t="shared" si="211"/>
        <v>0</v>
      </c>
    </row>
    <row r="1038" spans="2:20" x14ac:dyDescent="0.2">
      <c r="B1038" s="21" t="s">
        <v>12</v>
      </c>
      <c r="C1038" s="21">
        <v>1028</v>
      </c>
      <c r="D1038" s="21">
        <v>6</v>
      </c>
      <c r="E1038" s="22">
        <v>3.6</v>
      </c>
      <c r="F1038" s="22">
        <f t="shared" si="214"/>
        <v>1</v>
      </c>
      <c r="G1038" s="15">
        <f t="shared" si="221"/>
        <v>1.0833333333333333</v>
      </c>
      <c r="H1038" s="15">
        <f t="shared" si="222"/>
        <v>3.9</v>
      </c>
      <c r="I1038" s="11">
        <f>IF(G1038&lt;0,(G1038-'Coast Down Run'!H1033)*-1,)</f>
        <v>0</v>
      </c>
      <c r="K1038" s="11">
        <f t="shared" si="216"/>
        <v>2588.083333333333</v>
      </c>
      <c r="L1038" s="11">
        <f t="shared" si="215"/>
        <v>280.94639999999998</v>
      </c>
      <c r="M1038" s="11">
        <f t="shared" si="217"/>
        <v>1.0674038912796069</v>
      </c>
      <c r="N1038" s="11">
        <f t="shared" si="218"/>
        <v>2870.0971372246127</v>
      </c>
      <c r="O1038" s="11">
        <f t="shared" si="219"/>
        <v>2870.0971372246127</v>
      </c>
      <c r="P1038" s="11">
        <f t="shared" si="220"/>
        <v>2.8700971372246125</v>
      </c>
      <c r="Q1038" s="11">
        <f t="shared" si="213"/>
        <v>6095.1344678668265</v>
      </c>
      <c r="R1038" s="11">
        <f t="shared" si="212"/>
        <v>-2472.5975698571251</v>
      </c>
      <c r="S1038" s="11">
        <f t="shared" si="210"/>
        <v>0</v>
      </c>
      <c r="T1038" s="11">
        <f t="shared" si="211"/>
        <v>0</v>
      </c>
    </row>
    <row r="1039" spans="2:20" x14ac:dyDescent="0.2">
      <c r="B1039" s="21" t="s">
        <v>12</v>
      </c>
      <c r="C1039" s="21">
        <v>1029</v>
      </c>
      <c r="D1039" s="21">
        <v>7</v>
      </c>
      <c r="E1039" s="22">
        <v>8.6</v>
      </c>
      <c r="F1039" s="22">
        <f t="shared" si="214"/>
        <v>2.3888888888888888</v>
      </c>
      <c r="G1039" s="15">
        <f t="shared" si="221"/>
        <v>1.5277777777777777</v>
      </c>
      <c r="H1039" s="15">
        <f t="shared" si="222"/>
        <v>5.5</v>
      </c>
      <c r="I1039" s="11">
        <f>IF(G1039&lt;0,(G1039-'Coast Down Run'!H1034)*-1,)</f>
        <v>0</v>
      </c>
      <c r="K1039" s="11">
        <f t="shared" si="216"/>
        <v>3649.8611111111109</v>
      </c>
      <c r="L1039" s="11">
        <f t="shared" si="215"/>
        <v>280.94639999999998</v>
      </c>
      <c r="M1039" s="11">
        <f t="shared" si="217"/>
        <v>6.0914499844938055</v>
      </c>
      <c r="N1039" s="11">
        <f t="shared" si="218"/>
        <v>3936.8989610956046</v>
      </c>
      <c r="O1039" s="11">
        <f t="shared" si="219"/>
        <v>9404.8141848394989</v>
      </c>
      <c r="P1039" s="11">
        <f t="shared" si="220"/>
        <v>9.4048141848394984</v>
      </c>
      <c r="Q1039" s="11">
        <f t="shared" si="213"/>
        <v>6104.5392820516663</v>
      </c>
      <c r="R1039" s="11">
        <f t="shared" si="212"/>
        <v>-2472.5975698571251</v>
      </c>
      <c r="S1039" s="11">
        <f t="shared" si="210"/>
        <v>0</v>
      </c>
      <c r="T1039" s="11">
        <f t="shared" si="211"/>
        <v>0</v>
      </c>
    </row>
    <row r="1040" spans="2:20" x14ac:dyDescent="0.2">
      <c r="B1040" s="21" t="s">
        <v>12</v>
      </c>
      <c r="C1040" s="21">
        <v>1030</v>
      </c>
      <c r="D1040" s="21">
        <v>8</v>
      </c>
      <c r="E1040" s="22">
        <v>14.6</v>
      </c>
      <c r="F1040" s="22">
        <f t="shared" si="214"/>
        <v>4.0555555555555554</v>
      </c>
      <c r="G1040" s="15">
        <f t="shared" si="221"/>
        <v>1.5833333333333333</v>
      </c>
      <c r="H1040" s="15">
        <f t="shared" si="222"/>
        <v>5.7</v>
      </c>
      <c r="I1040" s="11">
        <f>IF(G1040&lt;0,(G1040-'Coast Down Run'!H1035)*-1,)</f>
        <v>0</v>
      </c>
      <c r="K1040" s="11">
        <f t="shared" si="216"/>
        <v>3782.583333333333</v>
      </c>
      <c r="L1040" s="11">
        <f t="shared" si="215"/>
        <v>280.94639999999998</v>
      </c>
      <c r="M1040" s="11">
        <f t="shared" si="217"/>
        <v>17.556158446385876</v>
      </c>
      <c r="N1040" s="11">
        <f t="shared" si="218"/>
        <v>4081.0858917797186</v>
      </c>
      <c r="O1040" s="11">
        <f t="shared" si="219"/>
        <v>16551.070561106637</v>
      </c>
      <c r="P1040" s="11">
        <f t="shared" si="220"/>
        <v>16.551070561106638</v>
      </c>
      <c r="Q1040" s="11">
        <f t="shared" si="213"/>
        <v>6121.0903526127731</v>
      </c>
      <c r="R1040" s="11">
        <f t="shared" si="212"/>
        <v>-2472.5975698571251</v>
      </c>
      <c r="S1040" s="11">
        <f t="shared" si="210"/>
        <v>0</v>
      </c>
      <c r="T1040" s="11">
        <f t="shared" si="211"/>
        <v>0</v>
      </c>
    </row>
    <row r="1041" spans="2:20" x14ac:dyDescent="0.2">
      <c r="B1041" s="21" t="s">
        <v>12</v>
      </c>
      <c r="C1041" s="21">
        <v>1031</v>
      </c>
      <c r="D1041" s="21">
        <v>9</v>
      </c>
      <c r="E1041" s="22">
        <v>20</v>
      </c>
      <c r="F1041" s="22">
        <f t="shared" si="214"/>
        <v>5.5555555555555554</v>
      </c>
      <c r="G1041" s="15">
        <f t="shared" si="221"/>
        <v>1.3611111111111109</v>
      </c>
      <c r="H1041" s="15">
        <f t="shared" si="222"/>
        <v>4.8999999999999995</v>
      </c>
      <c r="I1041" s="11">
        <f>IF(G1041&lt;0,(G1041-'Coast Down Run'!H1036)*-1,)</f>
        <v>0</v>
      </c>
      <c r="K1041" s="11">
        <f t="shared" si="216"/>
        <v>3251.6944444444439</v>
      </c>
      <c r="L1041" s="11">
        <f t="shared" si="215"/>
        <v>280.94639999999998</v>
      </c>
      <c r="M1041" s="11">
        <f t="shared" si="217"/>
        <v>32.944564545666879</v>
      </c>
      <c r="N1041" s="11">
        <f t="shared" si="218"/>
        <v>3565.5854089901104</v>
      </c>
      <c r="O1041" s="11">
        <f t="shared" si="219"/>
        <v>19808.807827722834</v>
      </c>
      <c r="P1041" s="11">
        <f t="shared" si="220"/>
        <v>19.808807827722834</v>
      </c>
      <c r="Q1041" s="11">
        <f t="shared" si="213"/>
        <v>6140.8991604404964</v>
      </c>
      <c r="R1041" s="11">
        <f t="shared" si="212"/>
        <v>-2472.5975698571251</v>
      </c>
      <c r="S1041" s="11">
        <f t="shared" si="210"/>
        <v>0</v>
      </c>
      <c r="T1041" s="11">
        <f t="shared" si="211"/>
        <v>0</v>
      </c>
    </row>
    <row r="1042" spans="2:20" x14ac:dyDescent="0.2">
      <c r="B1042" s="21" t="s">
        <v>12</v>
      </c>
      <c r="C1042" s="21">
        <v>1032</v>
      </c>
      <c r="D1042" s="21">
        <v>10</v>
      </c>
      <c r="E1042" s="22">
        <v>24.4</v>
      </c>
      <c r="F1042" s="22">
        <f t="shared" si="214"/>
        <v>6.7777777777777768</v>
      </c>
      <c r="G1042" s="15">
        <f t="shared" si="221"/>
        <v>1.1388888888888888</v>
      </c>
      <c r="H1042" s="15">
        <f t="shared" si="222"/>
        <v>4.0999999999999996</v>
      </c>
      <c r="I1042" s="11">
        <f>IF(G1042&lt;0,(G1042-'Coast Down Run'!H1037)*-1,)</f>
        <v>0</v>
      </c>
      <c r="K1042" s="11">
        <f t="shared" si="216"/>
        <v>2720.8055555555557</v>
      </c>
      <c r="L1042" s="11">
        <f t="shared" si="215"/>
        <v>280.94639999999998</v>
      </c>
      <c r="M1042" s="11">
        <f t="shared" si="217"/>
        <v>49.034689869770567</v>
      </c>
      <c r="N1042" s="11">
        <f t="shared" si="218"/>
        <v>3050.7866454253262</v>
      </c>
      <c r="O1042" s="11">
        <f t="shared" si="219"/>
        <v>20677.553930104987</v>
      </c>
      <c r="P1042" s="11">
        <f t="shared" si="220"/>
        <v>20.677553930104988</v>
      </c>
      <c r="Q1042" s="11">
        <f t="shared" si="213"/>
        <v>6161.5767143706016</v>
      </c>
      <c r="R1042" s="11">
        <f t="shared" si="212"/>
        <v>-2472.5975698571251</v>
      </c>
      <c r="S1042" s="11">
        <f t="shared" si="210"/>
        <v>0</v>
      </c>
      <c r="T1042" s="11">
        <f t="shared" si="211"/>
        <v>0</v>
      </c>
    </row>
    <row r="1043" spans="2:20" x14ac:dyDescent="0.2">
      <c r="B1043" s="21" t="s">
        <v>12</v>
      </c>
      <c r="C1043" s="21">
        <v>1033</v>
      </c>
      <c r="D1043" s="21">
        <v>11</v>
      </c>
      <c r="E1043" s="22">
        <v>28.2</v>
      </c>
      <c r="F1043" s="22">
        <f t="shared" si="214"/>
        <v>7.833333333333333</v>
      </c>
      <c r="G1043" s="15">
        <f t="shared" si="221"/>
        <v>1.0138888888888891</v>
      </c>
      <c r="H1043" s="15">
        <f t="shared" si="222"/>
        <v>3.6500000000000004</v>
      </c>
      <c r="I1043" s="11">
        <f>IF(G1043&lt;0,(G1043-'Coast Down Run'!H1038)*-1,)</f>
        <v>0</v>
      </c>
      <c r="K1043" s="11">
        <f t="shared" si="216"/>
        <v>2422.1805555555561</v>
      </c>
      <c r="L1043" s="11">
        <f t="shared" si="215"/>
        <v>280.94639999999998</v>
      </c>
      <c r="M1043" s="11">
        <f t="shared" si="217"/>
        <v>65.497088773240321</v>
      </c>
      <c r="N1043" s="11">
        <f t="shared" si="218"/>
        <v>2768.6240443287961</v>
      </c>
      <c r="O1043" s="11">
        <f t="shared" si="219"/>
        <v>21687.555013908903</v>
      </c>
      <c r="P1043" s="11">
        <f t="shared" si="220"/>
        <v>21.687555013908902</v>
      </c>
      <c r="Q1043" s="11">
        <f t="shared" si="213"/>
        <v>6183.264269384511</v>
      </c>
      <c r="R1043" s="11">
        <f t="shared" si="212"/>
        <v>-2472.5975698571251</v>
      </c>
      <c r="S1043" s="11">
        <f t="shared" si="210"/>
        <v>0</v>
      </c>
      <c r="T1043" s="11">
        <f t="shared" si="211"/>
        <v>0</v>
      </c>
    </row>
    <row r="1044" spans="2:20" x14ac:dyDescent="0.2">
      <c r="B1044" s="21" t="s">
        <v>12</v>
      </c>
      <c r="C1044" s="21">
        <v>1034</v>
      </c>
      <c r="D1044" s="21">
        <v>12</v>
      </c>
      <c r="E1044" s="22">
        <v>31.7</v>
      </c>
      <c r="F1044" s="22">
        <f t="shared" si="214"/>
        <v>8.8055555555555554</v>
      </c>
      <c r="G1044" s="15">
        <f t="shared" si="221"/>
        <v>0.94444444444444453</v>
      </c>
      <c r="H1044" s="15">
        <f t="shared" si="222"/>
        <v>3.4000000000000004</v>
      </c>
      <c r="I1044" s="11">
        <f>IF(G1044&lt;0,(G1044-'Coast Down Run'!H1039)*-1,)</f>
        <v>0</v>
      </c>
      <c r="K1044" s="11">
        <f t="shared" si="216"/>
        <v>2256.2777777777778</v>
      </c>
      <c r="L1044" s="11">
        <f t="shared" si="215"/>
        <v>280.94639999999998</v>
      </c>
      <c r="M1044" s="11">
        <f t="shared" si="217"/>
        <v>82.764158665737966</v>
      </c>
      <c r="N1044" s="11">
        <f t="shared" si="218"/>
        <v>2619.9883364435154</v>
      </c>
      <c r="O1044" s="11">
        <f t="shared" si="219"/>
        <v>23070.452851460956</v>
      </c>
      <c r="P1044" s="11">
        <f t="shared" si="220"/>
        <v>23.070452851460956</v>
      </c>
      <c r="Q1044" s="11">
        <f t="shared" si="213"/>
        <v>6206.3347222359716</v>
      </c>
      <c r="R1044" s="11">
        <f t="shared" si="212"/>
        <v>-2472.5975698571251</v>
      </c>
      <c r="S1044" s="11">
        <f t="shared" si="210"/>
        <v>0</v>
      </c>
      <c r="T1044" s="11">
        <f t="shared" si="211"/>
        <v>0</v>
      </c>
    </row>
    <row r="1045" spans="2:20" x14ac:dyDescent="0.2">
      <c r="B1045" s="21" t="s">
        <v>12</v>
      </c>
      <c r="C1045" s="21">
        <v>1035</v>
      </c>
      <c r="D1045" s="21">
        <v>13</v>
      </c>
      <c r="E1045" s="22">
        <v>35</v>
      </c>
      <c r="F1045" s="22">
        <f t="shared" si="214"/>
        <v>9.7222222222222214</v>
      </c>
      <c r="G1045" s="15">
        <f t="shared" si="221"/>
        <v>0.81944444444444475</v>
      </c>
      <c r="H1045" s="15">
        <f t="shared" si="222"/>
        <v>2.9500000000000011</v>
      </c>
      <c r="I1045" s="11">
        <f>IF(G1045&lt;0,(G1045-'Coast Down Run'!H1040)*-1,)</f>
        <v>0</v>
      </c>
      <c r="K1045" s="11">
        <f t="shared" si="216"/>
        <v>1957.6527777777785</v>
      </c>
      <c r="L1045" s="11">
        <f t="shared" si="215"/>
        <v>280.94639999999998</v>
      </c>
      <c r="M1045" s="11">
        <f t="shared" si="217"/>
        <v>100.8927289211048</v>
      </c>
      <c r="N1045" s="11">
        <f t="shared" si="218"/>
        <v>2339.4919066988832</v>
      </c>
      <c r="O1045" s="11">
        <f t="shared" si="219"/>
        <v>22745.060204016918</v>
      </c>
      <c r="P1045" s="11">
        <f t="shared" si="220"/>
        <v>22.745060204016919</v>
      </c>
      <c r="Q1045" s="11">
        <f t="shared" si="213"/>
        <v>6229.0797824399888</v>
      </c>
      <c r="R1045" s="11">
        <f t="shared" si="212"/>
        <v>-2472.5975698571251</v>
      </c>
      <c r="S1045" s="11">
        <f t="shared" si="210"/>
        <v>0</v>
      </c>
      <c r="T1045" s="11">
        <f t="shared" si="211"/>
        <v>0</v>
      </c>
    </row>
    <row r="1046" spans="2:20" x14ac:dyDescent="0.2">
      <c r="B1046" s="21" t="s">
        <v>12</v>
      </c>
      <c r="C1046" s="21">
        <v>1036</v>
      </c>
      <c r="D1046" s="21">
        <v>14</v>
      </c>
      <c r="E1046" s="22">
        <v>37.6</v>
      </c>
      <c r="F1046" s="22">
        <f t="shared" si="214"/>
        <v>10.444444444444445</v>
      </c>
      <c r="G1046" s="15">
        <f t="shared" si="221"/>
        <v>0.65277777777777812</v>
      </c>
      <c r="H1046" s="15">
        <f t="shared" si="222"/>
        <v>2.3500000000000014</v>
      </c>
      <c r="I1046" s="11">
        <f>IF(G1046&lt;0,(G1046-'Coast Down Run'!H1041)*-1,)</f>
        <v>0</v>
      </c>
      <c r="K1046" s="11">
        <f t="shared" si="216"/>
        <v>1559.486111111112</v>
      </c>
      <c r="L1046" s="11">
        <f t="shared" si="215"/>
        <v>280.94639999999998</v>
      </c>
      <c r="M1046" s="11">
        <f t="shared" si="217"/>
        <v>116.43926893020502</v>
      </c>
      <c r="N1046" s="11">
        <f t="shared" si="218"/>
        <v>1956.8717800413172</v>
      </c>
      <c r="O1046" s="11">
        <f t="shared" si="219"/>
        <v>20438.438591542646</v>
      </c>
      <c r="P1046" s="11">
        <f t="shared" si="220"/>
        <v>20.438438591542646</v>
      </c>
      <c r="Q1046" s="11">
        <f t="shared" si="213"/>
        <v>6249.5182210315315</v>
      </c>
      <c r="R1046" s="11">
        <f t="shared" si="212"/>
        <v>-2472.5975698571251</v>
      </c>
      <c r="S1046" s="11">
        <f t="shared" si="210"/>
        <v>0</v>
      </c>
      <c r="T1046" s="11">
        <f t="shared" si="211"/>
        <v>0</v>
      </c>
    </row>
    <row r="1047" spans="2:20" x14ac:dyDescent="0.2">
      <c r="B1047" s="21" t="s">
        <v>12</v>
      </c>
      <c r="C1047" s="21">
        <v>1037</v>
      </c>
      <c r="D1047" s="21">
        <v>15</v>
      </c>
      <c r="E1047" s="22">
        <v>39.700000000000003</v>
      </c>
      <c r="F1047" s="22">
        <f t="shared" si="214"/>
        <v>11.027777777777779</v>
      </c>
      <c r="G1047" s="15">
        <f t="shared" si="221"/>
        <v>0.54166666666666641</v>
      </c>
      <c r="H1047" s="15">
        <f t="shared" si="222"/>
        <v>1.9499999999999993</v>
      </c>
      <c r="I1047" s="11">
        <f>IF(G1047&lt;0,(G1047-'Coast Down Run'!H1042)*-1,)</f>
        <v>0</v>
      </c>
      <c r="K1047" s="11">
        <f t="shared" si="216"/>
        <v>1294.0416666666661</v>
      </c>
      <c r="L1047" s="11">
        <f t="shared" si="215"/>
        <v>280.94639999999998</v>
      </c>
      <c r="M1047" s="11">
        <f t="shared" si="217"/>
        <v>129.80899683695029</v>
      </c>
      <c r="N1047" s="11">
        <f t="shared" si="218"/>
        <v>1704.7970635036163</v>
      </c>
      <c r="O1047" s="11">
        <f t="shared" si="219"/>
        <v>18800.123172525993</v>
      </c>
      <c r="P1047" s="11">
        <f t="shared" si="220"/>
        <v>18.800123172525993</v>
      </c>
      <c r="Q1047" s="11">
        <f t="shared" si="213"/>
        <v>6268.3183442040572</v>
      </c>
      <c r="R1047" s="11">
        <f t="shared" si="212"/>
        <v>-2472.5975698571251</v>
      </c>
      <c r="S1047" s="11">
        <f t="shared" si="210"/>
        <v>0</v>
      </c>
      <c r="T1047" s="11">
        <f t="shared" si="211"/>
        <v>0</v>
      </c>
    </row>
    <row r="1048" spans="2:20" x14ac:dyDescent="0.2">
      <c r="B1048" s="21" t="s">
        <v>12</v>
      </c>
      <c r="C1048" s="21">
        <v>1038</v>
      </c>
      <c r="D1048" s="21">
        <v>16</v>
      </c>
      <c r="E1048" s="22">
        <v>41.5</v>
      </c>
      <c r="F1048" s="22">
        <f t="shared" si="214"/>
        <v>11.527777777777777</v>
      </c>
      <c r="G1048" s="15">
        <f t="shared" si="221"/>
        <v>0.54166666666666641</v>
      </c>
      <c r="H1048" s="15">
        <f t="shared" si="222"/>
        <v>1.9499999999999993</v>
      </c>
      <c r="I1048" s="11">
        <f>IF(G1048&lt;0,(G1048-'Coast Down Run'!H1043)*-1,)</f>
        <v>0</v>
      </c>
      <c r="K1048" s="11">
        <f t="shared" si="216"/>
        <v>1294.0416666666661</v>
      </c>
      <c r="L1048" s="11">
        <f t="shared" si="215"/>
        <v>280.94639999999998</v>
      </c>
      <c r="M1048" s="11">
        <f t="shared" si="217"/>
        <v>141.84694072193693</v>
      </c>
      <c r="N1048" s="11">
        <f t="shared" si="218"/>
        <v>1716.8350073886031</v>
      </c>
      <c r="O1048" s="11">
        <f t="shared" si="219"/>
        <v>19791.292446285282</v>
      </c>
      <c r="P1048" s="11">
        <f t="shared" si="220"/>
        <v>19.791292446285283</v>
      </c>
      <c r="Q1048" s="11">
        <f t="shared" si="213"/>
        <v>6288.1096366503425</v>
      </c>
      <c r="R1048" s="11">
        <f t="shared" si="212"/>
        <v>-2472.5975698571251</v>
      </c>
      <c r="S1048" s="11">
        <f t="shared" si="210"/>
        <v>0</v>
      </c>
      <c r="T1048" s="11">
        <f t="shared" si="211"/>
        <v>0</v>
      </c>
    </row>
    <row r="1049" spans="2:20" x14ac:dyDescent="0.2">
      <c r="B1049" s="21" t="s">
        <v>12</v>
      </c>
      <c r="C1049" s="21">
        <v>1039</v>
      </c>
      <c r="D1049" s="21">
        <v>17</v>
      </c>
      <c r="E1049" s="22">
        <v>43.6</v>
      </c>
      <c r="F1049" s="22">
        <f t="shared" si="214"/>
        <v>12.111111111111111</v>
      </c>
      <c r="G1049" s="15">
        <f t="shared" si="221"/>
        <v>0.625</v>
      </c>
      <c r="H1049" s="15">
        <f t="shared" si="222"/>
        <v>2.25</v>
      </c>
      <c r="I1049" s="11">
        <f>IF(G1049&lt;0,(G1049-'Coast Down Run'!H1044)*-1,)</f>
        <v>0</v>
      </c>
      <c r="K1049" s="11">
        <f t="shared" si="216"/>
        <v>1493.125</v>
      </c>
      <c r="L1049" s="11">
        <f t="shared" si="215"/>
        <v>280.94639999999998</v>
      </c>
      <c r="M1049" s="11">
        <f t="shared" si="217"/>
        <v>156.56574854682728</v>
      </c>
      <c r="N1049" s="11">
        <f t="shared" si="218"/>
        <v>1930.6371485468273</v>
      </c>
      <c r="O1049" s="11">
        <f t="shared" si="219"/>
        <v>23382.161021289354</v>
      </c>
      <c r="P1049" s="11">
        <f t="shared" si="220"/>
        <v>23.382161021289352</v>
      </c>
      <c r="Q1049" s="11">
        <f t="shared" si="213"/>
        <v>6311.4917976716315</v>
      </c>
      <c r="R1049" s="11">
        <f t="shared" si="212"/>
        <v>-2472.5975698571251</v>
      </c>
      <c r="S1049" s="11">
        <f t="shared" si="210"/>
        <v>0</v>
      </c>
      <c r="T1049" s="11">
        <f t="shared" si="211"/>
        <v>0</v>
      </c>
    </row>
    <row r="1050" spans="2:20" x14ac:dyDescent="0.2">
      <c r="B1050" s="21" t="s">
        <v>12</v>
      </c>
      <c r="C1050" s="21">
        <v>1040</v>
      </c>
      <c r="D1050" s="21">
        <v>18</v>
      </c>
      <c r="E1050" s="22">
        <v>46</v>
      </c>
      <c r="F1050" s="22">
        <f t="shared" si="214"/>
        <v>12.777777777777777</v>
      </c>
      <c r="G1050" s="15">
        <f t="shared" si="221"/>
        <v>0.6666666666666663</v>
      </c>
      <c r="H1050" s="15">
        <f t="shared" si="222"/>
        <v>2.3999999999999986</v>
      </c>
      <c r="I1050" s="11">
        <f>IF(G1050&lt;0,(G1050-'Coast Down Run'!H1045)*-1,)</f>
        <v>0</v>
      </c>
      <c r="K1050" s="11">
        <f t="shared" si="216"/>
        <v>1592.6666666666658</v>
      </c>
      <c r="L1050" s="11">
        <f t="shared" si="215"/>
        <v>280.94639999999998</v>
      </c>
      <c r="M1050" s="11">
        <f t="shared" si="217"/>
        <v>174.27674644657779</v>
      </c>
      <c r="N1050" s="11">
        <f t="shared" si="218"/>
        <v>2047.8898131132437</v>
      </c>
      <c r="O1050" s="11">
        <f t="shared" si="219"/>
        <v>26167.48094533589</v>
      </c>
      <c r="P1050" s="11">
        <f t="shared" si="220"/>
        <v>26.167480945335889</v>
      </c>
      <c r="Q1050" s="11">
        <f t="shared" si="213"/>
        <v>6337.6592786169676</v>
      </c>
      <c r="R1050" s="11">
        <f t="shared" si="212"/>
        <v>-2472.5975698571251</v>
      </c>
      <c r="S1050" s="11">
        <f t="shared" si="210"/>
        <v>0</v>
      </c>
      <c r="T1050" s="11">
        <f t="shared" si="211"/>
        <v>0</v>
      </c>
    </row>
    <row r="1051" spans="2:20" x14ac:dyDescent="0.2">
      <c r="B1051" s="21" t="s">
        <v>12</v>
      </c>
      <c r="C1051" s="21">
        <v>1041</v>
      </c>
      <c r="D1051" s="21">
        <v>19</v>
      </c>
      <c r="E1051" s="22">
        <v>48.4</v>
      </c>
      <c r="F1051" s="22">
        <f t="shared" si="214"/>
        <v>13.444444444444443</v>
      </c>
      <c r="G1051" s="15">
        <f t="shared" si="221"/>
        <v>0.625</v>
      </c>
      <c r="H1051" s="15">
        <f t="shared" si="222"/>
        <v>2.25</v>
      </c>
      <c r="I1051" s="11">
        <f>IF(G1051&lt;0,(G1051-'Coast Down Run'!H1046)*-1,)</f>
        <v>0</v>
      </c>
      <c r="K1051" s="11">
        <f t="shared" si="216"/>
        <v>1493.125</v>
      </c>
      <c r="L1051" s="11">
        <f t="shared" si="215"/>
        <v>280.94639999999998</v>
      </c>
      <c r="M1051" s="11">
        <f t="shared" si="217"/>
        <v>192.93654780524346</v>
      </c>
      <c r="N1051" s="11">
        <f t="shared" si="218"/>
        <v>1967.0079478052435</v>
      </c>
      <c r="O1051" s="11">
        <f t="shared" si="219"/>
        <v>26445.329076048271</v>
      </c>
      <c r="P1051" s="11">
        <f t="shared" si="220"/>
        <v>26.445329076048271</v>
      </c>
      <c r="Q1051" s="11">
        <f t="shared" si="213"/>
        <v>6364.1046076930161</v>
      </c>
      <c r="R1051" s="11">
        <f t="shared" si="212"/>
        <v>-2472.5975698571251</v>
      </c>
      <c r="S1051" s="11">
        <f t="shared" si="210"/>
        <v>0</v>
      </c>
      <c r="T1051" s="11">
        <f t="shared" si="211"/>
        <v>0</v>
      </c>
    </row>
    <row r="1052" spans="2:20" x14ac:dyDescent="0.2">
      <c r="B1052" s="21" t="s">
        <v>12</v>
      </c>
      <c r="C1052" s="21">
        <v>1042</v>
      </c>
      <c r="D1052" s="21">
        <v>20</v>
      </c>
      <c r="E1052" s="22">
        <v>50.5</v>
      </c>
      <c r="F1052" s="22">
        <f t="shared" si="214"/>
        <v>14.027777777777777</v>
      </c>
      <c r="G1052" s="15">
        <f t="shared" si="221"/>
        <v>0.4861111111111111</v>
      </c>
      <c r="H1052" s="15">
        <f t="shared" si="222"/>
        <v>1.75</v>
      </c>
      <c r="I1052" s="11">
        <f>IF(G1052&lt;0,(G1052-'Coast Down Run'!H1047)*-1,)</f>
        <v>0</v>
      </c>
      <c r="K1052" s="11">
        <f t="shared" si="216"/>
        <v>1161.3194444444443</v>
      </c>
      <c r="L1052" s="11">
        <f t="shared" si="215"/>
        <v>280.94639999999998</v>
      </c>
      <c r="M1052" s="11">
        <f t="shared" si="217"/>
        <v>210.04218933146737</v>
      </c>
      <c r="N1052" s="11">
        <f t="shared" si="218"/>
        <v>1652.3080337759118</v>
      </c>
      <c r="O1052" s="11">
        <f t="shared" si="219"/>
        <v>23178.209918245426</v>
      </c>
      <c r="P1052" s="11">
        <f t="shared" si="220"/>
        <v>23.178209918245425</v>
      </c>
      <c r="Q1052" s="11">
        <f t="shared" si="213"/>
        <v>6387.2828176112616</v>
      </c>
      <c r="R1052" s="11">
        <f t="shared" si="212"/>
        <v>-2472.5975698571251</v>
      </c>
      <c r="S1052" s="11">
        <f t="shared" si="210"/>
        <v>0</v>
      </c>
      <c r="T1052" s="11">
        <f t="shared" si="211"/>
        <v>0</v>
      </c>
    </row>
    <row r="1053" spans="2:20" x14ac:dyDescent="0.2">
      <c r="B1053" s="21" t="s">
        <v>12</v>
      </c>
      <c r="C1053" s="21">
        <v>1043</v>
      </c>
      <c r="D1053" s="21">
        <v>21</v>
      </c>
      <c r="E1053" s="22">
        <v>51.9</v>
      </c>
      <c r="F1053" s="22">
        <f t="shared" si="214"/>
        <v>14.416666666666666</v>
      </c>
      <c r="G1053" s="15">
        <f t="shared" si="221"/>
        <v>0.29166666666666685</v>
      </c>
      <c r="H1053" s="15">
        <f t="shared" si="222"/>
        <v>1.0500000000000007</v>
      </c>
      <c r="I1053" s="11">
        <f>IF(G1053&lt;0,(G1053-'Coast Down Run'!H1048)*-1,)</f>
        <v>0</v>
      </c>
      <c r="K1053" s="11">
        <f t="shared" si="216"/>
        <v>696.79166666666708</v>
      </c>
      <c r="L1053" s="11">
        <f t="shared" si="215"/>
        <v>280.94639999999998</v>
      </c>
      <c r="M1053" s="11">
        <f t="shared" si="217"/>
        <v>221.8495212646344</v>
      </c>
      <c r="N1053" s="11">
        <f t="shared" si="218"/>
        <v>1199.5875879313014</v>
      </c>
      <c r="O1053" s="11">
        <f t="shared" si="219"/>
        <v>17294.054392676262</v>
      </c>
      <c r="P1053" s="11">
        <f t="shared" si="220"/>
        <v>17.294054392676262</v>
      </c>
      <c r="Q1053" s="11">
        <f t="shared" si="213"/>
        <v>6404.5768720039378</v>
      </c>
      <c r="R1053" s="11">
        <f t="shared" si="212"/>
        <v>-2472.5975698571251</v>
      </c>
      <c r="S1053" s="11">
        <f t="shared" si="210"/>
        <v>0</v>
      </c>
      <c r="T1053" s="11">
        <f t="shared" si="211"/>
        <v>0</v>
      </c>
    </row>
    <row r="1054" spans="2:20" x14ac:dyDescent="0.2">
      <c r="B1054" s="21" t="s">
        <v>12</v>
      </c>
      <c r="C1054" s="21">
        <v>1044</v>
      </c>
      <c r="D1054" s="21">
        <v>22</v>
      </c>
      <c r="E1054" s="22">
        <v>52.6</v>
      </c>
      <c r="F1054" s="22">
        <f t="shared" si="214"/>
        <v>14.611111111111111</v>
      </c>
      <c r="G1054" s="15">
        <f t="shared" si="221"/>
        <v>0.12499999999999981</v>
      </c>
      <c r="H1054" s="15">
        <f t="shared" si="222"/>
        <v>0.44999999999999929</v>
      </c>
      <c r="I1054" s="11">
        <f>IF(G1054&lt;0,(G1054-'Coast Down Run'!H1049)*-1,)</f>
        <v>0</v>
      </c>
      <c r="K1054" s="11">
        <f t="shared" si="216"/>
        <v>298.62499999999955</v>
      </c>
      <c r="L1054" s="11">
        <f t="shared" si="215"/>
        <v>280.94639999999998</v>
      </c>
      <c r="M1054" s="11">
        <f t="shared" si="217"/>
        <v>227.87425850592322</v>
      </c>
      <c r="N1054" s="11">
        <f t="shared" si="218"/>
        <v>807.44565850592278</v>
      </c>
      <c r="O1054" s="11">
        <f t="shared" si="219"/>
        <v>11797.678232614317</v>
      </c>
      <c r="P1054" s="11">
        <f t="shared" si="220"/>
        <v>11.797678232614317</v>
      </c>
      <c r="Q1054" s="11">
        <f t="shared" si="213"/>
        <v>6416.3745502365518</v>
      </c>
      <c r="R1054" s="11">
        <f t="shared" si="212"/>
        <v>-2472.5975698571251</v>
      </c>
      <c r="S1054" s="11">
        <f t="shared" si="210"/>
        <v>0</v>
      </c>
      <c r="T1054" s="11">
        <f t="shared" si="211"/>
        <v>0</v>
      </c>
    </row>
    <row r="1055" spans="2:20" x14ac:dyDescent="0.2">
      <c r="B1055" s="21" t="s">
        <v>12</v>
      </c>
      <c r="C1055" s="21">
        <v>1045</v>
      </c>
      <c r="D1055" s="21">
        <v>23</v>
      </c>
      <c r="E1055" s="22">
        <v>52.8</v>
      </c>
      <c r="F1055" s="22">
        <f t="shared" si="214"/>
        <v>14.666666666666666</v>
      </c>
      <c r="G1055" s="15">
        <f t="shared" si="221"/>
        <v>4.1666666666666269E-2</v>
      </c>
      <c r="H1055" s="15">
        <f t="shared" si="222"/>
        <v>0.14999999999999858</v>
      </c>
      <c r="I1055" s="11">
        <f>IF(G1055&lt;0,(G1055-'Coast Down Run'!H1050)*-1,)</f>
        <v>0</v>
      </c>
      <c r="K1055" s="11">
        <f t="shared" si="216"/>
        <v>99.541666666665719</v>
      </c>
      <c r="L1055" s="11">
        <f t="shared" si="215"/>
        <v>280.94639999999998</v>
      </c>
      <c r="M1055" s="11">
        <f t="shared" si="217"/>
        <v>229.61043705747986</v>
      </c>
      <c r="N1055" s="11">
        <f t="shared" si="218"/>
        <v>610.09850372414553</v>
      </c>
      <c r="O1055" s="11">
        <f t="shared" si="219"/>
        <v>8948.1113879541335</v>
      </c>
      <c r="P1055" s="11">
        <f t="shared" si="220"/>
        <v>8.9481113879541336</v>
      </c>
      <c r="Q1055" s="11">
        <f t="shared" si="213"/>
        <v>6425.3226616245056</v>
      </c>
      <c r="R1055" s="11">
        <f t="shared" si="212"/>
        <v>-2472.5975698571251</v>
      </c>
      <c r="S1055" s="11">
        <f t="shared" si="210"/>
        <v>0</v>
      </c>
      <c r="T1055" s="11">
        <f t="shared" si="211"/>
        <v>0</v>
      </c>
    </row>
    <row r="1056" spans="2:20" x14ac:dyDescent="0.2">
      <c r="B1056" s="21" t="s">
        <v>12</v>
      </c>
      <c r="C1056" s="21">
        <v>1046</v>
      </c>
      <c r="D1056" s="21">
        <v>24</v>
      </c>
      <c r="E1056" s="22">
        <v>52.9</v>
      </c>
      <c r="F1056" s="22">
        <f t="shared" si="214"/>
        <v>14.694444444444443</v>
      </c>
      <c r="G1056" s="15">
        <f t="shared" si="221"/>
        <v>4.1666666666667261E-2</v>
      </c>
      <c r="H1056" s="15">
        <f t="shared" si="222"/>
        <v>0.15000000000000213</v>
      </c>
      <c r="I1056" s="11">
        <f>IF(G1056&lt;0,(G1056-'Coast Down Run'!H1051)*-1,)</f>
        <v>0</v>
      </c>
      <c r="K1056" s="11">
        <f t="shared" si="216"/>
        <v>99.541666666668092</v>
      </c>
      <c r="L1056" s="11">
        <f t="shared" si="215"/>
        <v>280.94639999999998</v>
      </c>
      <c r="M1056" s="11">
        <f t="shared" si="217"/>
        <v>230.48099717559907</v>
      </c>
      <c r="N1056" s="11">
        <f t="shared" si="218"/>
        <v>610.96906384226713</v>
      </c>
      <c r="O1056" s="11">
        <f t="shared" si="219"/>
        <v>8977.8509659044248</v>
      </c>
      <c r="P1056" s="11">
        <f t="shared" si="220"/>
        <v>8.977850965904425</v>
      </c>
      <c r="Q1056" s="11">
        <f t="shared" si="213"/>
        <v>6434.3005125904101</v>
      </c>
      <c r="R1056" s="11">
        <f t="shared" si="212"/>
        <v>-2472.5975698571251</v>
      </c>
      <c r="S1056" s="11">
        <f t="shared" si="210"/>
        <v>0</v>
      </c>
      <c r="T1056" s="11">
        <f t="shared" si="211"/>
        <v>0</v>
      </c>
    </row>
    <row r="1057" spans="2:20" x14ac:dyDescent="0.2">
      <c r="B1057" s="21" t="s">
        <v>12</v>
      </c>
      <c r="C1057" s="21">
        <v>1047</v>
      </c>
      <c r="D1057" s="21">
        <v>25</v>
      </c>
      <c r="E1057" s="22">
        <v>53.1</v>
      </c>
      <c r="F1057" s="22">
        <f t="shared" si="214"/>
        <v>14.75</v>
      </c>
      <c r="G1057" s="15">
        <f t="shared" si="221"/>
        <v>5.5555555555555358E-2</v>
      </c>
      <c r="H1057" s="15">
        <f t="shared" si="222"/>
        <v>0.19999999999999929</v>
      </c>
      <c r="I1057" s="11">
        <f>IF(G1057&lt;0,(G1057-'Coast Down Run'!H1052)*-1,)</f>
        <v>0</v>
      </c>
      <c r="K1057" s="11">
        <f t="shared" si="216"/>
        <v>132.72222222222175</v>
      </c>
      <c r="L1057" s="11">
        <f t="shared" si="215"/>
        <v>280.94639999999998</v>
      </c>
      <c r="M1057" s="11">
        <f t="shared" si="217"/>
        <v>232.22705909651947</v>
      </c>
      <c r="N1057" s="11">
        <f t="shared" si="218"/>
        <v>645.89568131874125</v>
      </c>
      <c r="O1057" s="11">
        <f t="shared" si="219"/>
        <v>9526.9612994514337</v>
      </c>
      <c r="P1057" s="11">
        <f t="shared" si="220"/>
        <v>9.5269612994514343</v>
      </c>
      <c r="Q1057" s="11">
        <f t="shared" si="213"/>
        <v>6443.8274738898617</v>
      </c>
      <c r="R1057" s="11">
        <f t="shared" si="212"/>
        <v>-2472.5975698571251</v>
      </c>
      <c r="S1057" s="11">
        <f t="shared" si="210"/>
        <v>0</v>
      </c>
      <c r="T1057" s="11">
        <f t="shared" si="211"/>
        <v>0</v>
      </c>
    </row>
    <row r="1058" spans="2:20" x14ac:dyDescent="0.2">
      <c r="B1058" s="21" t="s">
        <v>12</v>
      </c>
      <c r="C1058" s="21">
        <v>1048</v>
      </c>
      <c r="D1058" s="21">
        <v>26</v>
      </c>
      <c r="E1058" s="22">
        <v>53.3</v>
      </c>
      <c r="F1058" s="22">
        <f t="shared" si="214"/>
        <v>14.805555555555554</v>
      </c>
      <c r="G1058" s="15">
        <f t="shared" si="221"/>
        <v>0</v>
      </c>
      <c r="H1058" s="15">
        <f t="shared" si="222"/>
        <v>0</v>
      </c>
      <c r="I1058" s="11">
        <f>IF(G1058&lt;0,(G1058-'Coast Down Run'!H1053)*-1,)</f>
        <v>0</v>
      </c>
      <c r="K1058" s="11">
        <f t="shared" si="216"/>
        <v>0</v>
      </c>
      <c r="L1058" s="11">
        <f t="shared" si="215"/>
        <v>280.94639999999998</v>
      </c>
      <c r="M1058" s="11">
        <f t="shared" si="217"/>
        <v>233.97970993034889</v>
      </c>
      <c r="N1058" s="11">
        <f t="shared" si="218"/>
        <v>514.92610993034884</v>
      </c>
      <c r="O1058" s="11">
        <f t="shared" si="219"/>
        <v>7623.7671275798857</v>
      </c>
      <c r="P1058" s="11">
        <f t="shared" si="220"/>
        <v>7.6237671275798853</v>
      </c>
      <c r="Q1058" s="11">
        <f t="shared" si="213"/>
        <v>6451.451241017442</v>
      </c>
      <c r="R1058" s="11">
        <f t="shared" si="212"/>
        <v>-2472.5975698571251</v>
      </c>
      <c r="S1058" s="11">
        <f t="shared" si="210"/>
        <v>0</v>
      </c>
      <c r="T1058" s="11">
        <f t="shared" si="211"/>
        <v>0</v>
      </c>
    </row>
    <row r="1059" spans="2:20" x14ac:dyDescent="0.2">
      <c r="B1059" s="21" t="s">
        <v>12</v>
      </c>
      <c r="C1059" s="21">
        <v>1049</v>
      </c>
      <c r="D1059" s="21">
        <v>27</v>
      </c>
      <c r="E1059" s="22">
        <v>53.1</v>
      </c>
      <c r="F1059" s="22">
        <f t="shared" si="214"/>
        <v>14.75</v>
      </c>
      <c r="G1059" s="15">
        <f t="shared" si="221"/>
        <v>-0.1388888888888889</v>
      </c>
      <c r="H1059" s="15">
        <f t="shared" si="222"/>
        <v>-0.5</v>
      </c>
      <c r="I1059" s="11">
        <f>IF(G1059&lt;0,(G1059-'Coast Down Run'!H1054)*-1,)</f>
        <v>0.1388888888888889</v>
      </c>
      <c r="K1059" s="11">
        <f t="shared" si="216"/>
        <v>-331.80555555555554</v>
      </c>
      <c r="L1059" s="11">
        <f t="shared" si="215"/>
        <v>280.94639999999998</v>
      </c>
      <c r="M1059" s="11">
        <f t="shared" si="217"/>
        <v>232.22705909651947</v>
      </c>
      <c r="N1059" s="11">
        <f t="shared" si="218"/>
        <v>181.36790354096391</v>
      </c>
      <c r="O1059" s="11">
        <f t="shared" si="219"/>
        <v>2675.1765772292179</v>
      </c>
      <c r="P1059" s="11">
        <f t="shared" si="220"/>
        <v>2.6751765772292178</v>
      </c>
      <c r="Q1059" s="11">
        <f t="shared" si="213"/>
        <v>6454.1264175946717</v>
      </c>
      <c r="R1059" s="11">
        <f t="shared" si="212"/>
        <v>-2472.5975698571251</v>
      </c>
      <c r="S1059" s="11">
        <f t="shared" si="210"/>
        <v>0</v>
      </c>
      <c r="T1059" s="11">
        <f t="shared" si="211"/>
        <v>0</v>
      </c>
    </row>
    <row r="1060" spans="2:20" x14ac:dyDescent="0.2">
      <c r="B1060" s="21" t="s">
        <v>12</v>
      </c>
      <c r="C1060" s="21">
        <v>1050</v>
      </c>
      <c r="D1060" s="21">
        <v>28</v>
      </c>
      <c r="E1060" s="22">
        <v>52.3</v>
      </c>
      <c r="F1060" s="22">
        <f t="shared" si="214"/>
        <v>14.527777777777777</v>
      </c>
      <c r="G1060" s="15">
        <f t="shared" si="221"/>
        <v>-0.33333333333333315</v>
      </c>
      <c r="H1060" s="15">
        <f t="shared" si="222"/>
        <v>-1.1999999999999993</v>
      </c>
      <c r="I1060" s="11">
        <f>IF(G1060&lt;0,(G1060-'Coast Down Run'!H1055)*-1,)</f>
        <v>0.33333333333333315</v>
      </c>
      <c r="K1060" s="11">
        <f t="shared" si="216"/>
        <v>-796.33333333333292</v>
      </c>
      <c r="L1060" s="11">
        <f t="shared" si="215"/>
        <v>280.94639999999998</v>
      </c>
      <c r="M1060" s="11">
        <f t="shared" si="217"/>
        <v>225.28234489029285</v>
      </c>
      <c r="N1060" s="11">
        <f t="shared" si="218"/>
        <v>-290.10458844304014</v>
      </c>
      <c r="O1060" s="11">
        <f t="shared" si="219"/>
        <v>-4214.5749932141662</v>
      </c>
      <c r="P1060" s="11">
        <f t="shared" si="220"/>
        <v>-4.2145749932141658</v>
      </c>
      <c r="Q1060" s="11">
        <f t="shared" si="213"/>
        <v>6454.1264175946717</v>
      </c>
      <c r="R1060" s="11">
        <f t="shared" si="212"/>
        <v>-2476.8121448503393</v>
      </c>
      <c r="S1060" s="11">
        <f t="shared" si="210"/>
        <v>4.2145749932141658</v>
      </c>
      <c r="T1060" s="11">
        <f t="shared" si="211"/>
        <v>6.815795511808636</v>
      </c>
    </row>
    <row r="1061" spans="2:20" x14ac:dyDescent="0.2">
      <c r="B1061" s="21" t="s">
        <v>12</v>
      </c>
      <c r="C1061" s="21">
        <v>1051</v>
      </c>
      <c r="D1061" s="21">
        <v>29</v>
      </c>
      <c r="E1061" s="22">
        <v>50.7</v>
      </c>
      <c r="F1061" s="22">
        <f t="shared" si="214"/>
        <v>14.083333333333334</v>
      </c>
      <c r="G1061" s="15">
        <f t="shared" si="221"/>
        <v>-0.4861111111111111</v>
      </c>
      <c r="H1061" s="15">
        <f t="shared" si="222"/>
        <v>-1.75</v>
      </c>
      <c r="I1061" s="11">
        <f>IF(G1061&lt;0,(G1061-'Coast Down Run'!H1056)*-1,)</f>
        <v>0.4861111111111111</v>
      </c>
      <c r="K1061" s="11">
        <f t="shared" si="216"/>
        <v>-1161.3194444444443</v>
      </c>
      <c r="L1061" s="11">
        <f t="shared" si="215"/>
        <v>280.94639999999998</v>
      </c>
      <c r="M1061" s="11">
        <f t="shared" si="217"/>
        <v>211.70918429747817</v>
      </c>
      <c r="N1061" s="11">
        <f t="shared" si="218"/>
        <v>-668.66386014696616</v>
      </c>
      <c r="O1061" s="11">
        <f t="shared" si="219"/>
        <v>-9417.0160304031069</v>
      </c>
      <c r="P1061" s="11">
        <f t="shared" si="220"/>
        <v>-9.4170160304031061</v>
      </c>
      <c r="Q1061" s="11">
        <f t="shared" si="213"/>
        <v>6454.1264175946717</v>
      </c>
      <c r="R1061" s="11">
        <f t="shared" si="212"/>
        <v>-2486.2291608807423</v>
      </c>
      <c r="S1061" s="11">
        <f t="shared" si="210"/>
        <v>9.4170160304031061</v>
      </c>
      <c r="T1061" s="11">
        <f t="shared" si="211"/>
        <v>17.736124483133452</v>
      </c>
    </row>
    <row r="1062" spans="2:20" x14ac:dyDescent="0.2">
      <c r="B1062" s="21" t="s">
        <v>12</v>
      </c>
      <c r="C1062" s="21">
        <v>1052</v>
      </c>
      <c r="D1062" s="21">
        <v>30</v>
      </c>
      <c r="E1062" s="22">
        <v>48.8</v>
      </c>
      <c r="F1062" s="22">
        <f t="shared" si="214"/>
        <v>13.555555555555554</v>
      </c>
      <c r="G1062" s="15">
        <f t="shared" si="221"/>
        <v>-0.5833333333333337</v>
      </c>
      <c r="H1062" s="15">
        <f t="shared" si="222"/>
        <v>-2.1000000000000014</v>
      </c>
      <c r="I1062" s="11">
        <f>IF(G1062&lt;0,(G1062-'Coast Down Run'!H1057)*-1,)</f>
        <v>0.5833333333333337</v>
      </c>
      <c r="K1062" s="11">
        <f t="shared" si="216"/>
        <v>-1393.5833333333342</v>
      </c>
      <c r="L1062" s="11">
        <f t="shared" si="215"/>
        <v>280.94639999999998</v>
      </c>
      <c r="M1062" s="11">
        <f t="shared" si="217"/>
        <v>196.13875947908227</v>
      </c>
      <c r="N1062" s="11">
        <f t="shared" si="218"/>
        <v>-916.49817385425183</v>
      </c>
      <c r="O1062" s="11">
        <f t="shared" si="219"/>
        <v>-12423.641912246523</v>
      </c>
      <c r="P1062" s="11">
        <f t="shared" si="220"/>
        <v>-12.423641912246524</v>
      </c>
      <c r="Q1062" s="11">
        <f t="shared" si="213"/>
        <v>6454.1264175946717</v>
      </c>
      <c r="R1062" s="11">
        <f t="shared" si="212"/>
        <v>-2498.652802792989</v>
      </c>
      <c r="S1062" s="11">
        <f t="shared" si="210"/>
        <v>12.423641912246524</v>
      </c>
      <c r="T1062" s="11">
        <f t="shared" si="211"/>
        <v>31.697915834615841</v>
      </c>
    </row>
    <row r="1063" spans="2:20" x14ac:dyDescent="0.2">
      <c r="B1063" s="21" t="s">
        <v>12</v>
      </c>
      <c r="C1063" s="21">
        <v>1053</v>
      </c>
      <c r="D1063" s="21">
        <v>31</v>
      </c>
      <c r="E1063" s="22">
        <v>46.5</v>
      </c>
      <c r="F1063" s="22">
        <f t="shared" si="214"/>
        <v>12.916666666666666</v>
      </c>
      <c r="G1063" s="15">
        <f t="shared" si="221"/>
        <v>-0.69444444444444442</v>
      </c>
      <c r="H1063" s="15">
        <f t="shared" si="222"/>
        <v>-2.5</v>
      </c>
      <c r="I1063" s="11">
        <f>IF(G1063&lt;0,(G1063-'Coast Down Run'!H1058)*-1,)</f>
        <v>0.69444444444444442</v>
      </c>
      <c r="K1063" s="11">
        <f t="shared" si="216"/>
        <v>-1659.0277777777778</v>
      </c>
      <c r="L1063" s="11">
        <f t="shared" si="215"/>
        <v>280.94639999999998</v>
      </c>
      <c r="M1063" s="11">
        <f t="shared" si="217"/>
        <v>178.08596172217051</v>
      </c>
      <c r="N1063" s="11">
        <f t="shared" si="218"/>
        <v>-1199.9954160556072</v>
      </c>
      <c r="O1063" s="11">
        <f t="shared" si="219"/>
        <v>-15499.940790718258</v>
      </c>
      <c r="P1063" s="11">
        <f t="shared" si="220"/>
        <v>-15.499940790718258</v>
      </c>
      <c r="Q1063" s="11">
        <f t="shared" si="213"/>
        <v>6454.1264175946717</v>
      </c>
      <c r="R1063" s="11">
        <f t="shared" si="212"/>
        <v>-2514.1527435837074</v>
      </c>
      <c r="S1063" s="11">
        <f t="shared" si="210"/>
        <v>15.499940790718258</v>
      </c>
      <c r="T1063" s="11">
        <f t="shared" si="211"/>
        <v>49.292195492072381</v>
      </c>
    </row>
    <row r="1064" spans="2:20" x14ac:dyDescent="0.2">
      <c r="B1064" s="21" t="s">
        <v>12</v>
      </c>
      <c r="C1064" s="21">
        <v>1054</v>
      </c>
      <c r="D1064" s="21">
        <v>32</v>
      </c>
      <c r="E1064" s="22">
        <v>43.8</v>
      </c>
      <c r="F1064" s="22">
        <f t="shared" si="214"/>
        <v>12.166666666666666</v>
      </c>
      <c r="G1064" s="15">
        <f t="shared" si="221"/>
        <v>-0.86111111111111149</v>
      </c>
      <c r="H1064" s="15">
        <f t="shared" si="222"/>
        <v>-3.1000000000000014</v>
      </c>
      <c r="I1064" s="11">
        <f>IF(G1064&lt;0,(G1064-'Coast Down Run'!H1059)*-1,)</f>
        <v>0.86111111111111149</v>
      </c>
      <c r="K1064" s="11">
        <f t="shared" si="216"/>
        <v>-2057.1944444444453</v>
      </c>
      <c r="L1064" s="11">
        <f t="shared" si="215"/>
        <v>280.94639999999998</v>
      </c>
      <c r="M1064" s="11">
        <f t="shared" si="217"/>
        <v>158.0054260174729</v>
      </c>
      <c r="N1064" s="11">
        <f t="shared" si="218"/>
        <v>-1618.2426184269723</v>
      </c>
      <c r="O1064" s="11">
        <f t="shared" si="219"/>
        <v>-19688.61852419483</v>
      </c>
      <c r="P1064" s="11">
        <f t="shared" si="220"/>
        <v>-19.68861852419483</v>
      </c>
      <c r="Q1064" s="11">
        <f t="shared" si="213"/>
        <v>6454.1264175946717</v>
      </c>
      <c r="R1064" s="11">
        <f t="shared" si="212"/>
        <v>-2533.8413621079021</v>
      </c>
      <c r="S1064" s="11">
        <f t="shared" si="210"/>
        <v>19.68861852419483</v>
      </c>
      <c r="T1064" s="11">
        <f t="shared" si="211"/>
        <v>71.301365299539427</v>
      </c>
    </row>
    <row r="1065" spans="2:20" x14ac:dyDescent="0.2">
      <c r="B1065" s="21" t="s">
        <v>12</v>
      </c>
      <c r="C1065" s="21">
        <v>1055</v>
      </c>
      <c r="D1065" s="21">
        <v>33</v>
      </c>
      <c r="E1065" s="22">
        <v>40.299999999999997</v>
      </c>
      <c r="F1065" s="22">
        <f t="shared" si="214"/>
        <v>11.194444444444443</v>
      </c>
      <c r="G1065" s="15">
        <f t="shared" si="221"/>
        <v>-1.0833333333333328</v>
      </c>
      <c r="H1065" s="15">
        <f t="shared" si="222"/>
        <v>-3.8999999999999986</v>
      </c>
      <c r="I1065" s="11">
        <f>IF(G1065&lt;0,(G1065-'Coast Down Run'!H1060)*-1,)</f>
        <v>1.0833333333333328</v>
      </c>
      <c r="K1065" s="11">
        <f t="shared" si="216"/>
        <v>-2588.0833333333321</v>
      </c>
      <c r="L1065" s="11">
        <f t="shared" si="215"/>
        <v>280.94639999999998</v>
      </c>
      <c r="M1065" s="11">
        <f t="shared" si="217"/>
        <v>133.76234458243027</v>
      </c>
      <c r="N1065" s="11">
        <f t="shared" si="218"/>
        <v>-2173.3745887509021</v>
      </c>
      <c r="O1065" s="11">
        <f t="shared" si="219"/>
        <v>-24329.721090739262</v>
      </c>
      <c r="P1065" s="11">
        <f t="shared" si="220"/>
        <v>-24.329721090739262</v>
      </c>
      <c r="Q1065" s="11">
        <f t="shared" si="213"/>
        <v>6454.1264175946717</v>
      </c>
      <c r="R1065" s="11">
        <f t="shared" si="212"/>
        <v>-2558.1710831986416</v>
      </c>
      <c r="S1065" s="11">
        <f t="shared" si="210"/>
        <v>24.329721090739262</v>
      </c>
      <c r="T1065" s="11">
        <f t="shared" si="211"/>
        <v>97.454458565935923</v>
      </c>
    </row>
    <row r="1066" spans="2:20" x14ac:dyDescent="0.2">
      <c r="B1066" s="21" t="s">
        <v>12</v>
      </c>
      <c r="C1066" s="21">
        <v>1056</v>
      </c>
      <c r="D1066" s="21">
        <v>34</v>
      </c>
      <c r="E1066" s="22">
        <v>36</v>
      </c>
      <c r="F1066" s="22">
        <f t="shared" si="214"/>
        <v>10</v>
      </c>
      <c r="G1066" s="15">
        <f t="shared" si="221"/>
        <v>-1.333333333333333</v>
      </c>
      <c r="H1066" s="15">
        <f t="shared" si="222"/>
        <v>-4.7999999999999989</v>
      </c>
      <c r="I1066" s="11">
        <f>IF(G1066&lt;0,(G1066-'Coast Down Run'!H1061)*-1,)</f>
        <v>1.333333333333333</v>
      </c>
      <c r="K1066" s="11">
        <f t="shared" si="216"/>
        <v>-3185.3333333333326</v>
      </c>
      <c r="L1066" s="11">
        <f t="shared" si="215"/>
        <v>280.94639999999998</v>
      </c>
      <c r="M1066" s="11">
        <f t="shared" si="217"/>
        <v>106.74038912796068</v>
      </c>
      <c r="N1066" s="11">
        <f t="shared" si="218"/>
        <v>-2797.6465442053723</v>
      </c>
      <c r="O1066" s="11">
        <f t="shared" si="219"/>
        <v>-27976.465442053723</v>
      </c>
      <c r="P1066" s="11">
        <f t="shared" si="220"/>
        <v>-27.976465442053723</v>
      </c>
      <c r="Q1066" s="11">
        <f t="shared" si="213"/>
        <v>6454.1264175946717</v>
      </c>
      <c r="R1066" s="11">
        <f t="shared" si="212"/>
        <v>-2586.1475486406953</v>
      </c>
      <c r="S1066" s="11">
        <f t="shared" si="210"/>
        <v>27.976465442053723</v>
      </c>
      <c r="T1066" s="11">
        <f t="shared" si="211"/>
        <v>124.91047293229235</v>
      </c>
    </row>
    <row r="1067" spans="2:20" x14ac:dyDescent="0.2">
      <c r="B1067" s="21" t="s">
        <v>12</v>
      </c>
      <c r="C1067" s="21">
        <v>1057</v>
      </c>
      <c r="D1067" s="21">
        <v>35</v>
      </c>
      <c r="E1067" s="22">
        <v>30.7</v>
      </c>
      <c r="F1067" s="22">
        <f t="shared" si="214"/>
        <v>8.5277777777777768</v>
      </c>
      <c r="G1067" s="15">
        <f t="shared" si="221"/>
        <v>-1.4722222222222223</v>
      </c>
      <c r="H1067" s="15">
        <f t="shared" si="222"/>
        <v>-5.3000000000000007</v>
      </c>
      <c r="I1067" s="11">
        <f>IF(G1067&lt;0,(G1067-'Coast Down Run'!H1062)*-1,)</f>
        <v>1.4722222222222223</v>
      </c>
      <c r="K1067" s="11">
        <f t="shared" si="216"/>
        <v>-3517.1388888888891</v>
      </c>
      <c r="L1067" s="11">
        <f t="shared" si="215"/>
        <v>280.94639999999998</v>
      </c>
      <c r="M1067" s="11">
        <f t="shared" si="217"/>
        <v>77.624806596613922</v>
      </c>
      <c r="N1067" s="11">
        <f t="shared" si="218"/>
        <v>-3158.5676822922755</v>
      </c>
      <c r="O1067" s="11">
        <f t="shared" si="219"/>
        <v>-26935.563290659124</v>
      </c>
      <c r="P1067" s="11">
        <f t="shared" si="220"/>
        <v>-26.935563290659125</v>
      </c>
      <c r="Q1067" s="11">
        <f t="shared" si="213"/>
        <v>6454.1264175946717</v>
      </c>
      <c r="R1067" s="11">
        <f t="shared" si="212"/>
        <v>-2613.0831119313543</v>
      </c>
      <c r="S1067" s="11">
        <f t="shared" si="210"/>
        <v>26.935563290659125</v>
      </c>
      <c r="T1067" s="11">
        <f t="shared" si="211"/>
        <v>148.55388686909731</v>
      </c>
    </row>
    <row r="1068" spans="2:20" x14ac:dyDescent="0.2">
      <c r="B1068" s="21" t="s">
        <v>12</v>
      </c>
      <c r="C1068" s="21">
        <v>1058</v>
      </c>
      <c r="D1068" s="21">
        <v>36</v>
      </c>
      <c r="E1068" s="22">
        <v>25.4</v>
      </c>
      <c r="F1068" s="22">
        <f t="shared" si="214"/>
        <v>7.0555555555555554</v>
      </c>
      <c r="G1068" s="15">
        <f t="shared" si="221"/>
        <v>-1.3472222222222221</v>
      </c>
      <c r="H1068" s="15">
        <f t="shared" si="222"/>
        <v>-4.8499999999999996</v>
      </c>
      <c r="I1068" s="11">
        <f>IF(G1068&lt;0,(G1068-'Coast Down Run'!H1063)*-1,)</f>
        <v>1.3472222222222221</v>
      </c>
      <c r="K1068" s="11">
        <f t="shared" si="216"/>
        <v>-3218.5138888888887</v>
      </c>
      <c r="L1068" s="11">
        <f t="shared" si="215"/>
        <v>280.94639999999998</v>
      </c>
      <c r="M1068" s="11">
        <f t="shared" si="217"/>
        <v>53.136288155706104</v>
      </c>
      <c r="N1068" s="11">
        <f t="shared" si="218"/>
        <v>-2884.4312007331828</v>
      </c>
      <c r="O1068" s="11">
        <f t="shared" si="219"/>
        <v>-20351.264582950789</v>
      </c>
      <c r="P1068" s="11">
        <f t="shared" si="220"/>
        <v>-20.35126458295079</v>
      </c>
      <c r="Q1068" s="11">
        <f t="shared" si="213"/>
        <v>6454.1264175946717</v>
      </c>
      <c r="R1068" s="11">
        <f t="shared" si="212"/>
        <v>-2633.4343765143053</v>
      </c>
      <c r="S1068" s="11">
        <f t="shared" si="210"/>
        <v>20.35126458295079</v>
      </c>
      <c r="T1068" s="11">
        <f t="shared" si="211"/>
        <v>166.22372076742778</v>
      </c>
    </row>
    <row r="1069" spans="2:20" x14ac:dyDescent="0.2">
      <c r="B1069" s="21" t="s">
        <v>12</v>
      </c>
      <c r="C1069" s="21">
        <v>1059</v>
      </c>
      <c r="D1069" s="21">
        <v>37</v>
      </c>
      <c r="E1069" s="22">
        <v>21</v>
      </c>
      <c r="F1069" s="22">
        <f t="shared" si="214"/>
        <v>5.833333333333333</v>
      </c>
      <c r="G1069" s="15">
        <f t="shared" si="221"/>
        <v>-1.2083333333333333</v>
      </c>
      <c r="H1069" s="15">
        <f t="shared" si="222"/>
        <v>-4.3499999999999996</v>
      </c>
      <c r="I1069" s="11">
        <f>IF(G1069&lt;0,(G1069-'Coast Down Run'!H1064)*-1,)</f>
        <v>1.2083333333333333</v>
      </c>
      <c r="K1069" s="11">
        <f t="shared" si="216"/>
        <v>-2886.708333333333</v>
      </c>
      <c r="L1069" s="11">
        <f t="shared" si="215"/>
        <v>280.94639999999998</v>
      </c>
      <c r="M1069" s="11">
        <f t="shared" si="217"/>
        <v>36.321382411597725</v>
      </c>
      <c r="N1069" s="11">
        <f t="shared" si="218"/>
        <v>-2569.4405509217354</v>
      </c>
      <c r="O1069" s="11">
        <f t="shared" si="219"/>
        <v>-14988.403213710122</v>
      </c>
      <c r="P1069" s="11">
        <f t="shared" si="220"/>
        <v>-14.988403213710122</v>
      </c>
      <c r="Q1069" s="11">
        <f t="shared" si="213"/>
        <v>6454.1264175946717</v>
      </c>
      <c r="R1069" s="11">
        <f t="shared" si="212"/>
        <v>-2648.4227797280155</v>
      </c>
      <c r="S1069" s="11">
        <f t="shared" si="210"/>
        <v>14.988403213710122</v>
      </c>
      <c r="T1069" s="11">
        <f t="shared" si="211"/>
        <v>178.86200029165155</v>
      </c>
    </row>
    <row r="1070" spans="2:20" x14ac:dyDescent="0.2">
      <c r="B1070" s="21" t="s">
        <v>12</v>
      </c>
      <c r="C1070" s="21">
        <v>1060</v>
      </c>
      <c r="D1070" s="21">
        <v>38</v>
      </c>
      <c r="E1070" s="22">
        <v>16.7</v>
      </c>
      <c r="F1070" s="22">
        <f t="shared" si="214"/>
        <v>4.6388888888888884</v>
      </c>
      <c r="G1070" s="15">
        <f t="shared" si="221"/>
        <v>-1.0555555555555556</v>
      </c>
      <c r="H1070" s="15">
        <f t="shared" si="222"/>
        <v>-3.8</v>
      </c>
      <c r="I1070" s="11">
        <f>IF(G1070&lt;0,(G1070-'Coast Down Run'!H1065)*-1,)</f>
        <v>1.0555555555555556</v>
      </c>
      <c r="K1070" s="11">
        <f t="shared" si="216"/>
        <v>-2521.7222222222222</v>
      </c>
      <c r="L1070" s="11">
        <f t="shared" si="215"/>
        <v>280.94639999999998</v>
      </c>
      <c r="M1070" s="11">
        <f t="shared" si="217"/>
        <v>22.969774015352584</v>
      </c>
      <c r="N1070" s="11">
        <f t="shared" si="218"/>
        <v>-2217.8060482068699</v>
      </c>
      <c r="O1070" s="11">
        <f t="shared" si="219"/>
        <v>-10288.155834737423</v>
      </c>
      <c r="P1070" s="11">
        <f t="shared" si="220"/>
        <v>-10.288155834737424</v>
      </c>
      <c r="Q1070" s="11">
        <f t="shared" si="213"/>
        <v>6454.1264175946717</v>
      </c>
      <c r="R1070" s="11">
        <f t="shared" si="212"/>
        <v>-2658.7109355627531</v>
      </c>
      <c r="S1070" s="11">
        <f t="shared" si="210"/>
        <v>10.288155834737424</v>
      </c>
      <c r="T1070" s="11">
        <f t="shared" si="211"/>
        <v>186.35805904340359</v>
      </c>
    </row>
    <row r="1071" spans="2:20" x14ac:dyDescent="0.2">
      <c r="B1071" s="21" t="s">
        <v>12</v>
      </c>
      <c r="C1071" s="21">
        <v>1061</v>
      </c>
      <c r="D1071" s="21">
        <v>39</v>
      </c>
      <c r="E1071" s="22">
        <v>13.4</v>
      </c>
      <c r="F1071" s="22">
        <f t="shared" si="214"/>
        <v>3.7222222222222223</v>
      </c>
      <c r="G1071" s="15">
        <f t="shared" si="221"/>
        <v>-0.65277777777777768</v>
      </c>
      <c r="H1071" s="15">
        <f t="shared" si="222"/>
        <v>-2.3499999999999996</v>
      </c>
      <c r="I1071" s="11">
        <f>IF(G1071&lt;0,(G1071-'Coast Down Run'!H1066)*-1,)</f>
        <v>0.65277777777777768</v>
      </c>
      <c r="K1071" s="11">
        <f t="shared" si="216"/>
        <v>-1559.4861111111109</v>
      </c>
      <c r="L1071" s="11">
        <f t="shared" si="215"/>
        <v>280.94639999999998</v>
      </c>
      <c r="M1071" s="11">
        <f t="shared" si="217"/>
        <v>14.788815024549862</v>
      </c>
      <c r="N1071" s="11">
        <f t="shared" si="218"/>
        <v>-1263.7508960865609</v>
      </c>
      <c r="O1071" s="11">
        <f t="shared" si="219"/>
        <v>-4703.9616687666439</v>
      </c>
      <c r="P1071" s="11">
        <f t="shared" si="220"/>
        <v>-4.7039616687666443</v>
      </c>
      <c r="Q1071" s="11">
        <f t="shared" si="213"/>
        <v>6454.1264175946717</v>
      </c>
      <c r="R1071" s="11">
        <f t="shared" si="212"/>
        <v>-2663.4148972315197</v>
      </c>
      <c r="S1071" s="11">
        <f t="shared" si="210"/>
        <v>4.7039616687666443</v>
      </c>
      <c r="T1071" s="11">
        <f t="shared" si="211"/>
        <v>188.94094117609654</v>
      </c>
    </row>
    <row r="1072" spans="2:20" x14ac:dyDescent="0.2">
      <c r="B1072" s="21" t="s">
        <v>12</v>
      </c>
      <c r="C1072" s="21">
        <v>1062</v>
      </c>
      <c r="D1072" s="21">
        <v>40</v>
      </c>
      <c r="E1072" s="22">
        <v>12</v>
      </c>
      <c r="F1072" s="22">
        <f t="shared" si="214"/>
        <v>3.333333333333333</v>
      </c>
      <c r="G1072" s="15">
        <f t="shared" si="221"/>
        <v>-0.18055555555555566</v>
      </c>
      <c r="H1072" s="15">
        <f t="shared" si="222"/>
        <v>-0.65000000000000036</v>
      </c>
      <c r="I1072" s="11">
        <f>IF(G1072&lt;0,(G1072-'Coast Down Run'!H1067)*-1,)</f>
        <v>0.18055555555555566</v>
      </c>
      <c r="K1072" s="11">
        <f t="shared" si="216"/>
        <v>-431.34722222222246</v>
      </c>
      <c r="L1072" s="11">
        <f t="shared" si="215"/>
        <v>280.94639999999998</v>
      </c>
      <c r="M1072" s="11">
        <f t="shared" si="217"/>
        <v>11.860043236440074</v>
      </c>
      <c r="N1072" s="11">
        <f t="shared" si="218"/>
        <v>-138.5407789857824</v>
      </c>
      <c r="O1072" s="11">
        <f t="shared" si="219"/>
        <v>-461.8025966192746</v>
      </c>
      <c r="P1072" s="11">
        <f t="shared" si="220"/>
        <v>-0.46180259661927459</v>
      </c>
      <c r="Q1072" s="11">
        <f t="shared" si="213"/>
        <v>6454.1264175946717</v>
      </c>
      <c r="R1072" s="11">
        <f t="shared" si="212"/>
        <v>-2663.876699828139</v>
      </c>
      <c r="S1072" s="11">
        <f t="shared" si="210"/>
        <v>0.46180259661927459</v>
      </c>
      <c r="T1072" s="11">
        <f t="shared" si="211"/>
        <v>189.17184247440619</v>
      </c>
    </row>
    <row r="1073" spans="2:20" x14ac:dyDescent="0.2">
      <c r="B1073" s="21" t="s">
        <v>12</v>
      </c>
      <c r="C1073" s="21">
        <v>1063</v>
      </c>
      <c r="D1073" s="21">
        <v>41</v>
      </c>
      <c r="E1073" s="22">
        <v>12.1</v>
      </c>
      <c r="F1073" s="22">
        <f t="shared" si="214"/>
        <v>3.3611111111111107</v>
      </c>
      <c r="G1073" s="15">
        <f t="shared" si="221"/>
        <v>0.1111111111111112</v>
      </c>
      <c r="H1073" s="15">
        <f t="shared" si="222"/>
        <v>0.40000000000000036</v>
      </c>
      <c r="I1073" s="11">
        <f>IF(G1073&lt;0,(G1073-'Coast Down Run'!H1068)*-1,)</f>
        <v>0</v>
      </c>
      <c r="K1073" s="11">
        <f t="shared" si="216"/>
        <v>265.44444444444468</v>
      </c>
      <c r="L1073" s="11">
        <f t="shared" si="215"/>
        <v>280.94639999999998</v>
      </c>
      <c r="M1073" s="11">
        <f t="shared" si="217"/>
        <v>12.058534237827716</v>
      </c>
      <c r="N1073" s="11">
        <f t="shared" si="218"/>
        <v>558.44937868227237</v>
      </c>
      <c r="O1073" s="11">
        <f t="shared" si="219"/>
        <v>1877.0104116820819</v>
      </c>
      <c r="P1073" s="11">
        <f t="shared" si="220"/>
        <v>1.8770104116820818</v>
      </c>
      <c r="Q1073" s="11">
        <f t="shared" si="213"/>
        <v>6456.0034280063537</v>
      </c>
      <c r="R1073" s="11">
        <f t="shared" si="212"/>
        <v>-2663.876699828139</v>
      </c>
      <c r="S1073" s="11">
        <f t="shared" ref="S1073:S1136" si="223">IF(P1073&lt;0,P1073*-1,)</f>
        <v>0</v>
      </c>
      <c r="T1073" s="11">
        <f t="shared" ref="T1073:T1136" si="224">IF(S1073&gt;0,T1072+((S1073+S1074)/2*(C1074-C1073)),0)</f>
        <v>0</v>
      </c>
    </row>
    <row r="1074" spans="2:20" x14ac:dyDescent="0.2">
      <c r="B1074" s="21" t="s">
        <v>12</v>
      </c>
      <c r="C1074" s="21">
        <v>1064</v>
      </c>
      <c r="D1074" s="21">
        <v>42</v>
      </c>
      <c r="E1074" s="22">
        <v>12.8</v>
      </c>
      <c r="F1074" s="22">
        <f t="shared" si="214"/>
        <v>3.5555555555555558</v>
      </c>
      <c r="G1074" s="15">
        <f t="shared" si="221"/>
        <v>0.4861111111111111</v>
      </c>
      <c r="H1074" s="15">
        <f t="shared" si="222"/>
        <v>1.75</v>
      </c>
      <c r="I1074" s="11">
        <f>IF(G1074&lt;0,(G1074-'Coast Down Run'!H1069)*-1,)</f>
        <v>0</v>
      </c>
      <c r="K1074" s="11">
        <f t="shared" si="216"/>
        <v>1161.3194444444443</v>
      </c>
      <c r="L1074" s="11">
        <f t="shared" si="215"/>
        <v>280.94639999999998</v>
      </c>
      <c r="M1074" s="11">
        <f t="shared" si="217"/>
        <v>13.494093637905156</v>
      </c>
      <c r="N1074" s="11">
        <f t="shared" si="218"/>
        <v>1455.7599380823494</v>
      </c>
      <c r="O1074" s="11">
        <f t="shared" si="219"/>
        <v>5176.0353354039098</v>
      </c>
      <c r="P1074" s="11">
        <f t="shared" si="220"/>
        <v>5.1760353354039097</v>
      </c>
      <c r="Q1074" s="11">
        <f t="shared" si="213"/>
        <v>6461.1794633417576</v>
      </c>
      <c r="R1074" s="11">
        <f t="shared" si="212"/>
        <v>-2663.876699828139</v>
      </c>
      <c r="S1074" s="11">
        <f t="shared" si="223"/>
        <v>0</v>
      </c>
      <c r="T1074" s="11">
        <f t="shared" si="224"/>
        <v>0</v>
      </c>
    </row>
    <row r="1075" spans="2:20" x14ac:dyDescent="0.2">
      <c r="B1075" s="21" t="s">
        <v>12</v>
      </c>
      <c r="C1075" s="21">
        <v>1065</v>
      </c>
      <c r="D1075" s="21">
        <v>43</v>
      </c>
      <c r="E1075" s="22">
        <v>15.6</v>
      </c>
      <c r="F1075" s="22">
        <f t="shared" si="214"/>
        <v>4.333333333333333</v>
      </c>
      <c r="G1075" s="15">
        <f t="shared" si="221"/>
        <v>0.98611111111111083</v>
      </c>
      <c r="H1075" s="15">
        <f t="shared" si="222"/>
        <v>3.5499999999999989</v>
      </c>
      <c r="I1075" s="11">
        <f>IF(G1075&lt;0,(G1075-'Coast Down Run'!H1070)*-1,)</f>
        <v>0</v>
      </c>
      <c r="K1075" s="11">
        <f t="shared" si="216"/>
        <v>2355.8194444444439</v>
      </c>
      <c r="L1075" s="11">
        <f t="shared" si="215"/>
        <v>280.94639999999998</v>
      </c>
      <c r="M1075" s="11">
        <f t="shared" si="217"/>
        <v>20.043473069583726</v>
      </c>
      <c r="N1075" s="11">
        <f t="shared" si="218"/>
        <v>2656.8093175140275</v>
      </c>
      <c r="O1075" s="11">
        <f t="shared" si="219"/>
        <v>11512.840375894119</v>
      </c>
      <c r="P1075" s="11">
        <f t="shared" si="220"/>
        <v>11.512840375894118</v>
      </c>
      <c r="Q1075" s="11">
        <f t="shared" si="213"/>
        <v>6472.6923037176521</v>
      </c>
      <c r="R1075" s="11">
        <f t="shared" si="212"/>
        <v>-2663.876699828139</v>
      </c>
      <c r="S1075" s="11">
        <f t="shared" si="223"/>
        <v>0</v>
      </c>
      <c r="T1075" s="11">
        <f t="shared" si="224"/>
        <v>0</v>
      </c>
    </row>
    <row r="1076" spans="2:20" x14ac:dyDescent="0.2">
      <c r="B1076" s="21" t="s">
        <v>12</v>
      </c>
      <c r="C1076" s="21">
        <v>1066</v>
      </c>
      <c r="D1076" s="21">
        <v>44</v>
      </c>
      <c r="E1076" s="22">
        <v>19.899999999999999</v>
      </c>
      <c r="F1076" s="22">
        <f t="shared" si="214"/>
        <v>5.5277777777777777</v>
      </c>
      <c r="G1076" s="15">
        <f t="shared" si="221"/>
        <v>1.0833333333333333</v>
      </c>
      <c r="H1076" s="15">
        <f t="shared" si="222"/>
        <v>3.8999999999999995</v>
      </c>
      <c r="I1076" s="11">
        <f>IF(G1076&lt;0,(G1076-'Coast Down Run'!H1071)*-1,)</f>
        <v>0</v>
      </c>
      <c r="K1076" s="11">
        <f t="shared" si="216"/>
        <v>2588.083333333333</v>
      </c>
      <c r="L1076" s="11">
        <f t="shared" si="215"/>
        <v>280.94639999999998</v>
      </c>
      <c r="M1076" s="11">
        <f t="shared" si="217"/>
        <v>32.615942514323848</v>
      </c>
      <c r="N1076" s="11">
        <f t="shared" si="218"/>
        <v>2901.6456758476565</v>
      </c>
      <c r="O1076" s="11">
        <f t="shared" si="219"/>
        <v>16039.652485935656</v>
      </c>
      <c r="P1076" s="11">
        <f t="shared" si="220"/>
        <v>16.039652485935655</v>
      </c>
      <c r="Q1076" s="11">
        <f t="shared" si="213"/>
        <v>6488.7319562035873</v>
      </c>
      <c r="R1076" s="11">
        <f t="shared" si="212"/>
        <v>-2663.876699828139</v>
      </c>
      <c r="S1076" s="11">
        <f t="shared" si="223"/>
        <v>0</v>
      </c>
      <c r="T1076" s="11">
        <f t="shared" si="224"/>
        <v>0</v>
      </c>
    </row>
    <row r="1077" spans="2:20" x14ac:dyDescent="0.2">
      <c r="B1077" s="21" t="s">
        <v>12</v>
      </c>
      <c r="C1077" s="21">
        <v>1067</v>
      </c>
      <c r="D1077" s="21">
        <v>45</v>
      </c>
      <c r="E1077" s="22">
        <v>23.4</v>
      </c>
      <c r="F1077" s="22">
        <f t="shared" si="214"/>
        <v>6.4999999999999991</v>
      </c>
      <c r="G1077" s="15">
        <f t="shared" si="221"/>
        <v>0.65277777777777812</v>
      </c>
      <c r="H1077" s="15">
        <f t="shared" si="222"/>
        <v>2.3500000000000014</v>
      </c>
      <c r="I1077" s="11">
        <f>IF(G1077&lt;0,(G1077-'Coast Down Run'!H1072)*-1,)</f>
        <v>0</v>
      </c>
      <c r="K1077" s="11">
        <f t="shared" si="216"/>
        <v>1559.486111111112</v>
      </c>
      <c r="L1077" s="11">
        <f t="shared" si="215"/>
        <v>280.94639999999998</v>
      </c>
      <c r="M1077" s="11">
        <f t="shared" si="217"/>
        <v>45.097814406563373</v>
      </c>
      <c r="N1077" s="11">
        <f t="shared" si="218"/>
        <v>1885.5303255176755</v>
      </c>
      <c r="O1077" s="11">
        <f t="shared" si="219"/>
        <v>12255.947115864888</v>
      </c>
      <c r="P1077" s="11">
        <f t="shared" si="220"/>
        <v>12.255947115864888</v>
      </c>
      <c r="Q1077" s="11">
        <f t="shared" si="213"/>
        <v>6500.987903319452</v>
      </c>
      <c r="R1077" s="11">
        <f t="shared" si="212"/>
        <v>-2663.876699828139</v>
      </c>
      <c r="S1077" s="11">
        <f t="shared" si="223"/>
        <v>0</v>
      </c>
      <c r="T1077" s="11">
        <f t="shared" si="224"/>
        <v>0</v>
      </c>
    </row>
    <row r="1078" spans="2:20" x14ac:dyDescent="0.2">
      <c r="B1078" s="21" t="s">
        <v>12</v>
      </c>
      <c r="C1078" s="21">
        <v>1068</v>
      </c>
      <c r="D1078" s="21">
        <v>46</v>
      </c>
      <c r="E1078" s="22">
        <v>24.6</v>
      </c>
      <c r="F1078" s="22">
        <f t="shared" si="214"/>
        <v>6.8333333333333339</v>
      </c>
      <c r="G1078" s="15">
        <f t="shared" si="221"/>
        <v>0.25000000000000011</v>
      </c>
      <c r="H1078" s="15">
        <f t="shared" si="222"/>
        <v>0.90000000000000036</v>
      </c>
      <c r="I1078" s="11">
        <f>IF(G1078&lt;0,(G1078-'Coast Down Run'!H1073)*-1,)</f>
        <v>0</v>
      </c>
      <c r="K1078" s="11">
        <f t="shared" si="216"/>
        <v>597.25000000000023</v>
      </c>
      <c r="L1078" s="11">
        <f t="shared" si="215"/>
        <v>280.94639999999998</v>
      </c>
      <c r="M1078" s="11">
        <f t="shared" si="217"/>
        <v>49.841831701139427</v>
      </c>
      <c r="N1078" s="11">
        <f t="shared" si="218"/>
        <v>928.03823170113969</v>
      </c>
      <c r="O1078" s="11">
        <f t="shared" si="219"/>
        <v>6341.594583291122</v>
      </c>
      <c r="P1078" s="11">
        <f t="shared" si="220"/>
        <v>6.3415945832911218</v>
      </c>
      <c r="Q1078" s="11">
        <f t="shared" si="213"/>
        <v>6507.3294979027432</v>
      </c>
      <c r="R1078" s="11">
        <f t="shared" si="212"/>
        <v>-2663.876699828139</v>
      </c>
      <c r="S1078" s="11">
        <f t="shared" si="223"/>
        <v>0</v>
      </c>
      <c r="T1078" s="11">
        <f t="shared" si="224"/>
        <v>0</v>
      </c>
    </row>
    <row r="1079" spans="2:20" x14ac:dyDescent="0.2">
      <c r="B1079" s="21" t="s">
        <v>12</v>
      </c>
      <c r="C1079" s="21">
        <v>1069</v>
      </c>
      <c r="D1079" s="21">
        <v>47</v>
      </c>
      <c r="E1079" s="22">
        <v>25.2</v>
      </c>
      <c r="F1079" s="22">
        <f t="shared" si="214"/>
        <v>7</v>
      </c>
      <c r="G1079" s="15">
        <f t="shared" si="221"/>
        <v>0.24999999999999961</v>
      </c>
      <c r="H1079" s="15">
        <f t="shared" si="222"/>
        <v>0.89999999999999858</v>
      </c>
      <c r="I1079" s="11">
        <f>IF(G1079&lt;0,(G1079-'Coast Down Run'!H1074)*-1,)</f>
        <v>0</v>
      </c>
      <c r="K1079" s="11">
        <f t="shared" si="216"/>
        <v>597.24999999999909</v>
      </c>
      <c r="L1079" s="11">
        <f t="shared" si="215"/>
        <v>280.94639999999998</v>
      </c>
      <c r="M1079" s="11">
        <f t="shared" si="217"/>
        <v>52.302790672700738</v>
      </c>
      <c r="N1079" s="11">
        <f t="shared" si="218"/>
        <v>930.49919067269991</v>
      </c>
      <c r="O1079" s="11">
        <f t="shared" si="219"/>
        <v>6513.4943347088993</v>
      </c>
      <c r="P1079" s="11">
        <f t="shared" si="220"/>
        <v>6.5134943347088994</v>
      </c>
      <c r="Q1079" s="11">
        <f t="shared" si="213"/>
        <v>6513.8429922374526</v>
      </c>
      <c r="R1079" s="11">
        <f t="shared" si="212"/>
        <v>-2663.876699828139</v>
      </c>
      <c r="S1079" s="11">
        <f t="shared" si="223"/>
        <v>0</v>
      </c>
      <c r="T1079" s="11">
        <f t="shared" si="224"/>
        <v>0</v>
      </c>
    </row>
    <row r="1080" spans="2:20" x14ac:dyDescent="0.2">
      <c r="B1080" s="21" t="s">
        <v>12</v>
      </c>
      <c r="C1080" s="21">
        <v>1070</v>
      </c>
      <c r="D1080" s="21">
        <v>48</v>
      </c>
      <c r="E1080" s="22">
        <v>26.4</v>
      </c>
      <c r="F1080" s="22">
        <f t="shared" si="214"/>
        <v>7.333333333333333</v>
      </c>
      <c r="G1080" s="15">
        <f t="shared" si="221"/>
        <v>0.50000000000000022</v>
      </c>
      <c r="H1080" s="15">
        <f t="shared" si="222"/>
        <v>1.8000000000000007</v>
      </c>
      <c r="I1080" s="11">
        <f>IF(G1080&lt;0,(G1080-'Coast Down Run'!H1075)*-1,)</f>
        <v>0</v>
      </c>
      <c r="K1080" s="11">
        <f t="shared" si="216"/>
        <v>1194.5000000000005</v>
      </c>
      <c r="L1080" s="11">
        <f t="shared" si="215"/>
        <v>280.94639999999998</v>
      </c>
      <c r="M1080" s="11">
        <f t="shared" si="217"/>
        <v>57.402609264369964</v>
      </c>
      <c r="N1080" s="11">
        <f t="shared" si="218"/>
        <v>1532.8490092643704</v>
      </c>
      <c r="O1080" s="11">
        <f t="shared" si="219"/>
        <v>11240.892734605382</v>
      </c>
      <c r="P1080" s="11">
        <f t="shared" si="220"/>
        <v>11.240892734605383</v>
      </c>
      <c r="Q1080" s="11">
        <f t="shared" si="213"/>
        <v>6525.0838849720576</v>
      </c>
      <c r="R1080" s="11">
        <f t="shared" si="212"/>
        <v>-2663.876699828139</v>
      </c>
      <c r="S1080" s="11">
        <f t="shared" si="223"/>
        <v>0</v>
      </c>
      <c r="T1080" s="11">
        <f t="shared" si="224"/>
        <v>0</v>
      </c>
    </row>
    <row r="1081" spans="2:20" x14ac:dyDescent="0.2">
      <c r="B1081" s="21" t="s">
        <v>12</v>
      </c>
      <c r="C1081" s="21">
        <v>1071</v>
      </c>
      <c r="D1081" s="21">
        <v>49</v>
      </c>
      <c r="E1081" s="22">
        <v>28.8</v>
      </c>
      <c r="F1081" s="22">
        <f t="shared" si="214"/>
        <v>8</v>
      </c>
      <c r="G1081" s="15">
        <f t="shared" si="221"/>
        <v>0.75000000000000022</v>
      </c>
      <c r="H1081" s="15">
        <f t="shared" si="222"/>
        <v>2.7000000000000011</v>
      </c>
      <c r="I1081" s="11">
        <f>IF(G1081&lt;0,(G1081-'Coast Down Run'!H1076)*-1,)</f>
        <v>0</v>
      </c>
      <c r="K1081" s="11">
        <f t="shared" si="216"/>
        <v>1791.7500000000005</v>
      </c>
      <c r="L1081" s="11">
        <f t="shared" si="215"/>
        <v>280.94639999999998</v>
      </c>
      <c r="M1081" s="11">
        <f t="shared" si="217"/>
        <v>68.313849041894841</v>
      </c>
      <c r="N1081" s="11">
        <f t="shared" si="218"/>
        <v>2141.0102490418949</v>
      </c>
      <c r="O1081" s="11">
        <f t="shared" si="219"/>
        <v>17128.081992335159</v>
      </c>
      <c r="P1081" s="11">
        <f t="shared" si="220"/>
        <v>17.128081992335158</v>
      </c>
      <c r="Q1081" s="11">
        <f t="shared" si="213"/>
        <v>6542.2119669643926</v>
      </c>
      <c r="R1081" s="11">
        <f t="shared" si="212"/>
        <v>-2663.876699828139</v>
      </c>
      <c r="S1081" s="11">
        <f t="shared" si="223"/>
        <v>0</v>
      </c>
      <c r="T1081" s="11">
        <f t="shared" si="224"/>
        <v>0</v>
      </c>
    </row>
    <row r="1082" spans="2:20" x14ac:dyDescent="0.2">
      <c r="B1082" s="21" t="s">
        <v>12</v>
      </c>
      <c r="C1082" s="21">
        <v>1072</v>
      </c>
      <c r="D1082" s="21">
        <v>50</v>
      </c>
      <c r="E1082" s="22">
        <v>31.8</v>
      </c>
      <c r="F1082" s="22">
        <f t="shared" si="214"/>
        <v>8.8333333333333339</v>
      </c>
      <c r="G1082" s="15">
        <f t="shared" si="221"/>
        <v>0.90277777777777724</v>
      </c>
      <c r="H1082" s="15">
        <f t="shared" si="222"/>
        <v>3.2499999999999982</v>
      </c>
      <c r="I1082" s="11">
        <f>IF(G1082&lt;0,(G1082-'Coast Down Run'!H1077)*-1,)</f>
        <v>0</v>
      </c>
      <c r="K1082" s="11">
        <f t="shared" si="216"/>
        <v>2156.7361111111099</v>
      </c>
      <c r="L1082" s="11">
        <f t="shared" si="215"/>
        <v>280.94639999999998</v>
      </c>
      <c r="M1082" s="11">
        <f t="shared" si="217"/>
        <v>83.287153627900452</v>
      </c>
      <c r="N1082" s="11">
        <f t="shared" si="218"/>
        <v>2520.9696647390101</v>
      </c>
      <c r="O1082" s="11">
        <f t="shared" si="219"/>
        <v>22268.565371861256</v>
      </c>
      <c r="P1082" s="11">
        <f t="shared" si="220"/>
        <v>22.268565371861257</v>
      </c>
      <c r="Q1082" s="11">
        <f t="shared" si="213"/>
        <v>6564.4805323362534</v>
      </c>
      <c r="R1082" s="11">
        <f t="shared" si="212"/>
        <v>-2663.876699828139</v>
      </c>
      <c r="S1082" s="11">
        <f t="shared" si="223"/>
        <v>0</v>
      </c>
      <c r="T1082" s="11">
        <f t="shared" si="224"/>
        <v>0</v>
      </c>
    </row>
    <row r="1083" spans="2:20" x14ac:dyDescent="0.2">
      <c r="B1083" s="21" t="s">
        <v>12</v>
      </c>
      <c r="C1083" s="21">
        <v>1073</v>
      </c>
      <c r="D1083" s="21">
        <v>51</v>
      </c>
      <c r="E1083" s="22">
        <v>35.299999999999997</v>
      </c>
      <c r="F1083" s="22">
        <f t="shared" si="214"/>
        <v>9.8055555555555554</v>
      </c>
      <c r="G1083" s="15">
        <f t="shared" si="221"/>
        <v>1.0694444444444444</v>
      </c>
      <c r="H1083" s="15">
        <f t="shared" si="222"/>
        <v>3.8499999999999996</v>
      </c>
      <c r="I1083" s="11">
        <f>IF(G1083&lt;0,(G1083-'Coast Down Run'!H1078)*-1,)</f>
        <v>0</v>
      </c>
      <c r="K1083" s="11">
        <f t="shared" si="216"/>
        <v>2554.9027777777778</v>
      </c>
      <c r="L1083" s="11">
        <f t="shared" si="215"/>
        <v>280.94639999999998</v>
      </c>
      <c r="M1083" s="11">
        <f t="shared" si="217"/>
        <v>102.6297310867751</v>
      </c>
      <c r="N1083" s="11">
        <f t="shared" si="218"/>
        <v>2938.4789088645525</v>
      </c>
      <c r="O1083" s="11">
        <f t="shared" si="219"/>
        <v>28813.418189699638</v>
      </c>
      <c r="P1083" s="11">
        <f t="shared" si="220"/>
        <v>28.81341818969964</v>
      </c>
      <c r="Q1083" s="11">
        <f t="shared" si="213"/>
        <v>6593.2939505259528</v>
      </c>
      <c r="R1083" s="11">
        <f t="shared" si="212"/>
        <v>-2663.876699828139</v>
      </c>
      <c r="S1083" s="11">
        <f t="shared" si="223"/>
        <v>0</v>
      </c>
      <c r="T1083" s="11">
        <f t="shared" si="224"/>
        <v>0</v>
      </c>
    </row>
    <row r="1084" spans="2:20" x14ac:dyDescent="0.2">
      <c r="B1084" s="21" t="s">
        <v>12</v>
      </c>
      <c r="C1084" s="21">
        <v>1074</v>
      </c>
      <c r="D1084" s="21">
        <v>52</v>
      </c>
      <c r="E1084" s="22">
        <v>39.5</v>
      </c>
      <c r="F1084" s="22">
        <f t="shared" si="214"/>
        <v>10.972222222222221</v>
      </c>
      <c r="G1084" s="15">
        <f t="shared" si="221"/>
        <v>1.2777777777777781</v>
      </c>
      <c r="H1084" s="15">
        <f t="shared" si="222"/>
        <v>4.6000000000000014</v>
      </c>
      <c r="I1084" s="11">
        <f>IF(G1084&lt;0,(G1084-'Coast Down Run'!H1079)*-1,)</f>
        <v>0</v>
      </c>
      <c r="K1084" s="11">
        <f t="shared" si="216"/>
        <v>3052.6111111111118</v>
      </c>
      <c r="L1084" s="11">
        <f t="shared" si="215"/>
        <v>280.94639999999998</v>
      </c>
      <c r="M1084" s="11">
        <f t="shared" si="217"/>
        <v>128.50439208094184</v>
      </c>
      <c r="N1084" s="11">
        <f t="shared" si="218"/>
        <v>3462.0619031920533</v>
      </c>
      <c r="O1084" s="11">
        <f t="shared" si="219"/>
        <v>37986.512548912804</v>
      </c>
      <c r="P1084" s="11">
        <f t="shared" si="220"/>
        <v>37.986512548912806</v>
      </c>
      <c r="Q1084" s="11">
        <f t="shared" si="213"/>
        <v>6631.280463074866</v>
      </c>
      <c r="R1084" s="11">
        <f t="shared" ref="R1084:R1147" si="225">IF(P1084&lt;0,R1083+P1084,R1083)</f>
        <v>-2663.876699828139</v>
      </c>
      <c r="S1084" s="11">
        <f t="shared" si="223"/>
        <v>0</v>
      </c>
      <c r="T1084" s="11">
        <f t="shared" si="224"/>
        <v>0</v>
      </c>
    </row>
    <row r="1085" spans="2:20" x14ac:dyDescent="0.2">
      <c r="B1085" s="21" t="s">
        <v>12</v>
      </c>
      <c r="C1085" s="21">
        <v>1075</v>
      </c>
      <c r="D1085" s="21">
        <v>53</v>
      </c>
      <c r="E1085" s="22">
        <v>44.5</v>
      </c>
      <c r="F1085" s="22">
        <f t="shared" si="214"/>
        <v>12.361111111111111</v>
      </c>
      <c r="G1085" s="15">
        <f t="shared" si="221"/>
        <v>1.3611111111111107</v>
      </c>
      <c r="H1085" s="15">
        <f t="shared" si="222"/>
        <v>4.8999999999999986</v>
      </c>
      <c r="I1085" s="11">
        <f>IF(G1085&lt;0,(G1085-'Coast Down Run'!H1080)*-1,)</f>
        <v>0</v>
      </c>
      <c r="K1085" s="11">
        <f t="shared" si="216"/>
        <v>3251.6944444444434</v>
      </c>
      <c r="L1085" s="11">
        <f t="shared" si="215"/>
        <v>280.94639999999998</v>
      </c>
      <c r="M1085" s="11">
        <f t="shared" si="217"/>
        <v>163.09618485389208</v>
      </c>
      <c r="N1085" s="11">
        <f t="shared" si="218"/>
        <v>3695.7370292983355</v>
      </c>
      <c r="O1085" s="11">
        <f t="shared" si="219"/>
        <v>45683.416056604423</v>
      </c>
      <c r="P1085" s="11">
        <f t="shared" si="220"/>
        <v>45.683416056604422</v>
      </c>
      <c r="Q1085" s="11">
        <f t="shared" si="213"/>
        <v>6676.9638791314701</v>
      </c>
      <c r="R1085" s="11">
        <f t="shared" si="225"/>
        <v>-2663.876699828139</v>
      </c>
      <c r="S1085" s="11">
        <f t="shared" si="223"/>
        <v>0</v>
      </c>
      <c r="T1085" s="11">
        <f t="shared" si="224"/>
        <v>0</v>
      </c>
    </row>
    <row r="1086" spans="2:20" x14ac:dyDescent="0.2">
      <c r="B1086" s="21" t="s">
        <v>12</v>
      </c>
      <c r="C1086" s="21">
        <v>1076</v>
      </c>
      <c r="D1086" s="21">
        <v>54</v>
      </c>
      <c r="E1086" s="22">
        <v>49.3</v>
      </c>
      <c r="F1086" s="22">
        <f t="shared" si="214"/>
        <v>13.694444444444443</v>
      </c>
      <c r="G1086" s="15">
        <f t="shared" si="221"/>
        <v>1.2222222222222219</v>
      </c>
      <c r="H1086" s="15">
        <f t="shared" si="222"/>
        <v>4.3999999999999986</v>
      </c>
      <c r="I1086" s="11">
        <f>IF(G1086&lt;0,(G1086-'Coast Down Run'!H1081)*-1,)</f>
        <v>0</v>
      </c>
      <c r="K1086" s="11">
        <f t="shared" si="216"/>
        <v>2919.8888888888882</v>
      </c>
      <c r="L1086" s="11">
        <f t="shared" si="215"/>
        <v>280.94639999999998</v>
      </c>
      <c r="M1086" s="11">
        <f t="shared" si="217"/>
        <v>200.17858670649468</v>
      </c>
      <c r="N1086" s="11">
        <f t="shared" si="218"/>
        <v>3401.0138755953826</v>
      </c>
      <c r="O1086" s="11">
        <f t="shared" si="219"/>
        <v>46574.995574125649</v>
      </c>
      <c r="P1086" s="11">
        <f t="shared" si="220"/>
        <v>46.574995574125651</v>
      </c>
      <c r="Q1086" s="11">
        <f t="shared" ref="Q1086:Q1149" si="226">IF(P1086&gt;0,Q1085+P1086,Q1085)</f>
        <v>6723.5388747055958</v>
      </c>
      <c r="R1086" s="11">
        <f t="shared" si="225"/>
        <v>-2663.876699828139</v>
      </c>
      <c r="S1086" s="11">
        <f t="shared" si="223"/>
        <v>0</v>
      </c>
      <c r="T1086" s="11">
        <f t="shared" si="224"/>
        <v>0</v>
      </c>
    </row>
    <row r="1087" spans="2:20" x14ac:dyDescent="0.2">
      <c r="B1087" s="21" t="s">
        <v>12</v>
      </c>
      <c r="C1087" s="21">
        <v>1077</v>
      </c>
      <c r="D1087" s="21">
        <v>55</v>
      </c>
      <c r="E1087" s="22">
        <v>53.3</v>
      </c>
      <c r="F1087" s="22">
        <f t="shared" si="214"/>
        <v>14.805555555555554</v>
      </c>
      <c r="G1087" s="15">
        <f t="shared" si="221"/>
        <v>0.98611111111111127</v>
      </c>
      <c r="H1087" s="15">
        <f t="shared" si="222"/>
        <v>3.5500000000000007</v>
      </c>
      <c r="I1087" s="11">
        <f>IF(G1087&lt;0,(G1087-'Coast Down Run'!H1082)*-1,)</f>
        <v>0</v>
      </c>
      <c r="K1087" s="11">
        <f t="shared" si="216"/>
        <v>2355.8194444444448</v>
      </c>
      <c r="L1087" s="11">
        <f t="shared" si="215"/>
        <v>280.94639999999998</v>
      </c>
      <c r="M1087" s="11">
        <f t="shared" si="217"/>
        <v>233.97970993034889</v>
      </c>
      <c r="N1087" s="11">
        <f t="shared" si="218"/>
        <v>2870.7455543747933</v>
      </c>
      <c r="O1087" s="11">
        <f t="shared" si="219"/>
        <v>42502.982791160131</v>
      </c>
      <c r="P1087" s="11">
        <f t="shared" si="220"/>
        <v>42.502982791160129</v>
      </c>
      <c r="Q1087" s="11">
        <f t="shared" si="226"/>
        <v>6766.0418574967562</v>
      </c>
      <c r="R1087" s="11">
        <f t="shared" si="225"/>
        <v>-2663.876699828139</v>
      </c>
      <c r="S1087" s="11">
        <f t="shared" si="223"/>
        <v>0</v>
      </c>
      <c r="T1087" s="11">
        <f t="shared" si="224"/>
        <v>0</v>
      </c>
    </row>
    <row r="1088" spans="2:20" x14ac:dyDescent="0.2">
      <c r="B1088" s="21" t="s">
        <v>12</v>
      </c>
      <c r="C1088" s="21">
        <v>1078</v>
      </c>
      <c r="D1088" s="21">
        <v>56</v>
      </c>
      <c r="E1088" s="22">
        <v>56.4</v>
      </c>
      <c r="F1088" s="22">
        <f t="shared" si="214"/>
        <v>15.666666666666666</v>
      </c>
      <c r="G1088" s="15">
        <f t="shared" si="221"/>
        <v>0.7777777777777779</v>
      </c>
      <c r="H1088" s="15">
        <f t="shared" si="222"/>
        <v>2.8000000000000007</v>
      </c>
      <c r="I1088" s="11">
        <f>IF(G1088&lt;0,(G1088-'Coast Down Run'!H1083)*-1,)</f>
        <v>0</v>
      </c>
      <c r="K1088" s="11">
        <f t="shared" si="216"/>
        <v>1858.1111111111113</v>
      </c>
      <c r="L1088" s="11">
        <f t="shared" si="215"/>
        <v>280.94639999999998</v>
      </c>
      <c r="M1088" s="11">
        <f t="shared" si="217"/>
        <v>261.98835509296129</v>
      </c>
      <c r="N1088" s="11">
        <f t="shared" si="218"/>
        <v>2401.0458662040724</v>
      </c>
      <c r="O1088" s="11">
        <f t="shared" si="219"/>
        <v>37616.38523719713</v>
      </c>
      <c r="P1088" s="11">
        <f t="shared" si="220"/>
        <v>37.616385237197129</v>
      </c>
      <c r="Q1088" s="11">
        <f t="shared" si="226"/>
        <v>6803.6582427339536</v>
      </c>
      <c r="R1088" s="11">
        <f t="shared" si="225"/>
        <v>-2663.876699828139</v>
      </c>
      <c r="S1088" s="11">
        <f t="shared" si="223"/>
        <v>0</v>
      </c>
      <c r="T1088" s="11">
        <f t="shared" si="224"/>
        <v>0</v>
      </c>
    </row>
    <row r="1089" spans="2:20" x14ac:dyDescent="0.2">
      <c r="B1089" s="21" t="s">
        <v>12</v>
      </c>
      <c r="C1089" s="21">
        <v>1079</v>
      </c>
      <c r="D1089" s="21">
        <v>57</v>
      </c>
      <c r="E1089" s="22">
        <v>58.9</v>
      </c>
      <c r="F1089" s="22">
        <f t="shared" si="214"/>
        <v>16.361111111111111</v>
      </c>
      <c r="G1089" s="15">
        <f t="shared" si="221"/>
        <v>0.6666666666666673</v>
      </c>
      <c r="H1089" s="15">
        <f t="shared" si="222"/>
        <v>2.4000000000000021</v>
      </c>
      <c r="I1089" s="11">
        <f>IF(G1089&lt;0,(G1089-'Coast Down Run'!H1084)*-1,)</f>
        <v>0</v>
      </c>
      <c r="K1089" s="11">
        <f t="shared" si="216"/>
        <v>1592.6666666666681</v>
      </c>
      <c r="L1089" s="11">
        <f t="shared" si="215"/>
        <v>280.94639999999998</v>
      </c>
      <c r="M1089" s="11">
        <f t="shared" si="217"/>
        <v>285.72903191868249</v>
      </c>
      <c r="N1089" s="11">
        <f t="shared" si="218"/>
        <v>2159.3420985853509</v>
      </c>
      <c r="O1089" s="11">
        <f t="shared" si="219"/>
        <v>35329.23600185477</v>
      </c>
      <c r="P1089" s="11">
        <f t="shared" si="220"/>
        <v>35.329236001854767</v>
      </c>
      <c r="Q1089" s="11">
        <f t="shared" si="226"/>
        <v>6838.9874787358085</v>
      </c>
      <c r="R1089" s="11">
        <f t="shared" si="225"/>
        <v>-2663.876699828139</v>
      </c>
      <c r="S1089" s="11">
        <f t="shared" si="223"/>
        <v>0</v>
      </c>
      <c r="T1089" s="11">
        <f t="shared" si="224"/>
        <v>0</v>
      </c>
    </row>
    <row r="1090" spans="2:20" x14ac:dyDescent="0.2">
      <c r="B1090" s="21" t="s">
        <v>12</v>
      </c>
      <c r="C1090" s="21">
        <v>1080</v>
      </c>
      <c r="D1090" s="21">
        <v>58</v>
      </c>
      <c r="E1090" s="22">
        <v>61.2</v>
      </c>
      <c r="F1090" s="22">
        <f t="shared" si="214"/>
        <v>17</v>
      </c>
      <c r="G1090" s="15">
        <f t="shared" si="221"/>
        <v>0.51388888888888928</v>
      </c>
      <c r="H1090" s="15">
        <f t="shared" si="222"/>
        <v>1.8500000000000014</v>
      </c>
      <c r="I1090" s="11">
        <f>IF(G1090&lt;0,(G1090-'Coast Down Run'!H1085)*-1,)</f>
        <v>0</v>
      </c>
      <c r="K1090" s="11">
        <f t="shared" si="216"/>
        <v>1227.6805555555566</v>
      </c>
      <c r="L1090" s="11">
        <f t="shared" si="215"/>
        <v>280.94639999999998</v>
      </c>
      <c r="M1090" s="11">
        <f t="shared" si="217"/>
        <v>308.47972457980637</v>
      </c>
      <c r="N1090" s="11">
        <f t="shared" si="218"/>
        <v>1817.1066801353629</v>
      </c>
      <c r="O1090" s="11">
        <f t="shared" si="219"/>
        <v>30890.813562301169</v>
      </c>
      <c r="P1090" s="11">
        <f t="shared" si="220"/>
        <v>30.890813562301169</v>
      </c>
      <c r="Q1090" s="11">
        <f t="shared" si="226"/>
        <v>6869.87829229811</v>
      </c>
      <c r="R1090" s="11">
        <f t="shared" si="225"/>
        <v>-2663.876699828139</v>
      </c>
      <c r="S1090" s="11">
        <f t="shared" si="223"/>
        <v>0</v>
      </c>
      <c r="T1090" s="11">
        <f t="shared" si="224"/>
        <v>0</v>
      </c>
    </row>
    <row r="1091" spans="2:20" x14ac:dyDescent="0.2">
      <c r="B1091" s="21" t="s">
        <v>12</v>
      </c>
      <c r="C1091" s="21">
        <v>1081</v>
      </c>
      <c r="D1091" s="21">
        <v>59</v>
      </c>
      <c r="E1091" s="22">
        <v>62.6</v>
      </c>
      <c r="F1091" s="22">
        <f t="shared" si="214"/>
        <v>17.388888888888889</v>
      </c>
      <c r="G1091" s="15">
        <f t="shared" si="221"/>
        <v>0.24999999999999961</v>
      </c>
      <c r="H1091" s="15">
        <f t="shared" si="222"/>
        <v>0.89999999999999858</v>
      </c>
      <c r="I1091" s="11">
        <f>IF(G1091&lt;0,(G1091-'Coast Down Run'!H1086)*-1,)</f>
        <v>0</v>
      </c>
      <c r="K1091" s="11">
        <f t="shared" si="216"/>
        <v>597.24999999999909</v>
      </c>
      <c r="L1091" s="11">
        <f t="shared" si="215"/>
        <v>280.94639999999998</v>
      </c>
      <c r="M1091" s="11">
        <f t="shared" si="217"/>
        <v>322.75460439744387</v>
      </c>
      <c r="N1091" s="11">
        <f t="shared" si="218"/>
        <v>1200.9510043974431</v>
      </c>
      <c r="O1091" s="11">
        <f t="shared" si="219"/>
        <v>20883.203576466651</v>
      </c>
      <c r="P1091" s="11">
        <f t="shared" si="220"/>
        <v>20.883203576466652</v>
      </c>
      <c r="Q1091" s="11">
        <f t="shared" si="226"/>
        <v>6890.7614958745762</v>
      </c>
      <c r="R1091" s="11">
        <f t="shared" si="225"/>
        <v>-2663.876699828139</v>
      </c>
      <c r="S1091" s="11">
        <f t="shared" si="223"/>
        <v>0</v>
      </c>
      <c r="T1091" s="11">
        <f t="shared" si="224"/>
        <v>0</v>
      </c>
    </row>
    <row r="1092" spans="2:20" x14ac:dyDescent="0.2">
      <c r="B1092" s="21" t="s">
        <v>12</v>
      </c>
      <c r="C1092" s="21">
        <v>1082</v>
      </c>
      <c r="D1092" s="21">
        <v>60</v>
      </c>
      <c r="E1092" s="22">
        <v>63</v>
      </c>
      <c r="F1092" s="22">
        <f t="shared" si="214"/>
        <v>17.5</v>
      </c>
      <c r="G1092" s="15">
        <f t="shared" si="221"/>
        <v>-1.3888888888889086E-2</v>
      </c>
      <c r="H1092" s="15">
        <f t="shared" si="222"/>
        <v>-5.0000000000000711E-2</v>
      </c>
      <c r="I1092" s="11">
        <f>IF(G1092&lt;0,(G1092-'Coast Down Run'!H1087)*-1,)</f>
        <v>1.3888888888889086E-2</v>
      </c>
      <c r="K1092" s="11">
        <f t="shared" si="216"/>
        <v>-33.180555555556026</v>
      </c>
      <c r="L1092" s="11">
        <f t="shared" si="215"/>
        <v>280.94639999999998</v>
      </c>
      <c r="M1092" s="11">
        <f t="shared" si="217"/>
        <v>326.89244170437962</v>
      </c>
      <c r="N1092" s="11">
        <f t="shared" si="218"/>
        <v>574.65828614882355</v>
      </c>
      <c r="O1092" s="11">
        <f t="shared" si="219"/>
        <v>10056.520007604413</v>
      </c>
      <c r="P1092" s="11">
        <f t="shared" si="220"/>
        <v>10.056520007604412</v>
      </c>
      <c r="Q1092" s="11">
        <f t="shared" si="226"/>
        <v>6900.8180158821806</v>
      </c>
      <c r="R1092" s="11">
        <f t="shared" si="225"/>
        <v>-2663.876699828139</v>
      </c>
      <c r="S1092" s="11">
        <f t="shared" si="223"/>
        <v>0</v>
      </c>
      <c r="T1092" s="11">
        <f t="shared" si="224"/>
        <v>0</v>
      </c>
    </row>
    <row r="1093" spans="2:20" x14ac:dyDescent="0.2">
      <c r="B1093" s="21" t="s">
        <v>12</v>
      </c>
      <c r="C1093" s="21">
        <v>1083</v>
      </c>
      <c r="D1093" s="21">
        <v>61</v>
      </c>
      <c r="E1093" s="22">
        <v>62.5</v>
      </c>
      <c r="F1093" s="22">
        <f t="shared" si="214"/>
        <v>17.361111111111111</v>
      </c>
      <c r="G1093" s="15">
        <f t="shared" si="221"/>
        <v>-0.29166666666666685</v>
      </c>
      <c r="H1093" s="15">
        <f t="shared" si="222"/>
        <v>-1.0500000000000007</v>
      </c>
      <c r="I1093" s="11">
        <f>IF(G1093&lt;0,(G1093-'Coast Down Run'!H1088)*-1,)</f>
        <v>0.29166666666666685</v>
      </c>
      <c r="K1093" s="11">
        <f t="shared" si="216"/>
        <v>-696.79166666666708</v>
      </c>
      <c r="L1093" s="11">
        <f t="shared" si="215"/>
        <v>280.94639999999998</v>
      </c>
      <c r="M1093" s="11">
        <f t="shared" si="217"/>
        <v>321.72426314127813</v>
      </c>
      <c r="N1093" s="11">
        <f t="shared" si="218"/>
        <v>-94.121003525388971</v>
      </c>
      <c r="O1093" s="11">
        <f t="shared" si="219"/>
        <v>-1634.0452000935586</v>
      </c>
      <c r="P1093" s="11">
        <f t="shared" si="220"/>
        <v>-1.6340452000935586</v>
      </c>
      <c r="Q1093" s="11">
        <f t="shared" si="226"/>
        <v>6900.8180158821806</v>
      </c>
      <c r="R1093" s="11">
        <f t="shared" si="225"/>
        <v>-2665.5107450282326</v>
      </c>
      <c r="S1093" s="11">
        <f t="shared" si="223"/>
        <v>1.6340452000935586</v>
      </c>
      <c r="T1093" s="11">
        <f t="shared" si="224"/>
        <v>4.8378482664774909</v>
      </c>
    </row>
    <row r="1094" spans="2:20" x14ac:dyDescent="0.2">
      <c r="B1094" s="21" t="s">
        <v>12</v>
      </c>
      <c r="C1094" s="21">
        <v>1084</v>
      </c>
      <c r="D1094" s="21">
        <v>62</v>
      </c>
      <c r="E1094" s="22">
        <v>60.9</v>
      </c>
      <c r="F1094" s="22">
        <f t="shared" si="214"/>
        <v>16.916666666666664</v>
      </c>
      <c r="G1094" s="15">
        <f t="shared" si="221"/>
        <v>-0.44444444444444481</v>
      </c>
      <c r="H1094" s="15">
        <f t="shared" si="222"/>
        <v>-1.6000000000000014</v>
      </c>
      <c r="I1094" s="11">
        <f>IF(G1094&lt;0,(G1094-'Coast Down Run'!H1089)*-1,)</f>
        <v>0.44444444444444481</v>
      </c>
      <c r="K1094" s="11">
        <f t="shared" si="216"/>
        <v>-1061.7777777777787</v>
      </c>
      <c r="L1094" s="11">
        <f t="shared" si="215"/>
        <v>280.94639999999998</v>
      </c>
      <c r="M1094" s="11">
        <f t="shared" si="217"/>
        <v>305.46282608153683</v>
      </c>
      <c r="N1094" s="11">
        <f t="shared" si="218"/>
        <v>-475.36855169624187</v>
      </c>
      <c r="O1094" s="11">
        <f t="shared" si="219"/>
        <v>-8041.6513328614237</v>
      </c>
      <c r="P1094" s="11">
        <f t="shared" si="220"/>
        <v>-8.0416513328614236</v>
      </c>
      <c r="Q1094" s="11">
        <f t="shared" si="226"/>
        <v>6900.8180158821806</v>
      </c>
      <c r="R1094" s="11">
        <f t="shared" si="225"/>
        <v>-2673.552396361094</v>
      </c>
      <c r="S1094" s="11">
        <f t="shared" si="223"/>
        <v>8.0416513328614236</v>
      </c>
      <c r="T1094" s="11">
        <f t="shared" si="224"/>
        <v>10.444811376096666</v>
      </c>
    </row>
    <row r="1095" spans="2:20" x14ac:dyDescent="0.2">
      <c r="B1095" s="21" t="s">
        <v>12</v>
      </c>
      <c r="C1095" s="21">
        <v>1085</v>
      </c>
      <c r="D1095" s="21">
        <v>63</v>
      </c>
      <c r="E1095" s="22">
        <v>59.3</v>
      </c>
      <c r="F1095" s="22">
        <f t="shared" si="214"/>
        <v>16.472222222222221</v>
      </c>
      <c r="G1095" s="15">
        <f t="shared" si="221"/>
        <v>-0.31944444444444403</v>
      </c>
      <c r="H1095" s="15">
        <f t="shared" si="222"/>
        <v>-1.1499999999999986</v>
      </c>
      <c r="I1095" s="11">
        <f>IF(G1095&lt;0,(G1095-'Coast Down Run'!H1090)*-1,)</f>
        <v>0.31944444444444403</v>
      </c>
      <c r="K1095" s="11">
        <f t="shared" si="216"/>
        <v>-763.15277777777681</v>
      </c>
      <c r="L1095" s="11">
        <f t="shared" si="215"/>
        <v>280.94639999999998</v>
      </c>
      <c r="M1095" s="11">
        <f t="shared" si="217"/>
        <v>289.62307944798027</v>
      </c>
      <c r="N1095" s="11">
        <f t="shared" si="218"/>
        <v>-192.58329832979655</v>
      </c>
      <c r="O1095" s="11">
        <f t="shared" si="219"/>
        <v>-3172.2748863769261</v>
      </c>
      <c r="P1095" s="11">
        <f t="shared" si="220"/>
        <v>-3.1722748863769263</v>
      </c>
      <c r="Q1095" s="11">
        <f t="shared" si="226"/>
        <v>6900.8180158821806</v>
      </c>
      <c r="R1095" s="11">
        <f t="shared" si="225"/>
        <v>-2676.7246712474707</v>
      </c>
      <c r="S1095" s="11">
        <f t="shared" si="223"/>
        <v>3.1722748863769263</v>
      </c>
      <c r="T1095" s="11">
        <f t="shared" si="224"/>
        <v>12.030948819285129</v>
      </c>
    </row>
    <row r="1096" spans="2:20" x14ac:dyDescent="0.2">
      <c r="B1096" s="21" t="s">
        <v>12</v>
      </c>
      <c r="C1096" s="21">
        <v>1086</v>
      </c>
      <c r="D1096" s="21">
        <v>64</v>
      </c>
      <c r="E1096" s="22">
        <v>58.6</v>
      </c>
      <c r="F1096" s="22">
        <f t="shared" si="214"/>
        <v>16.277777777777779</v>
      </c>
      <c r="G1096" s="15">
        <f t="shared" si="221"/>
        <v>-9.7222222222221627E-2</v>
      </c>
      <c r="H1096" s="15">
        <f t="shared" si="222"/>
        <v>-0.34999999999999787</v>
      </c>
      <c r="I1096" s="11">
        <f>IF(G1096&lt;0,(G1096-'Coast Down Run'!H1091)*-1,)</f>
        <v>9.7222222222221627E-2</v>
      </c>
      <c r="K1096" s="11">
        <f t="shared" si="216"/>
        <v>-232.26388888888746</v>
      </c>
      <c r="L1096" s="11">
        <f t="shared" si="215"/>
        <v>280.94639999999998</v>
      </c>
      <c r="M1096" s="11">
        <f t="shared" si="217"/>
        <v>282.82579216809557</v>
      </c>
      <c r="N1096" s="11">
        <f t="shared" si="218"/>
        <v>331.50830327920812</v>
      </c>
      <c r="O1096" s="11">
        <f t="shared" si="219"/>
        <v>5396.2184922671104</v>
      </c>
      <c r="P1096" s="11">
        <f t="shared" si="220"/>
        <v>5.3962184922671108</v>
      </c>
      <c r="Q1096" s="11">
        <f t="shared" si="226"/>
        <v>6906.2142343744481</v>
      </c>
      <c r="R1096" s="11">
        <f t="shared" si="225"/>
        <v>-2676.7246712474707</v>
      </c>
      <c r="S1096" s="11">
        <f t="shared" si="223"/>
        <v>0</v>
      </c>
      <c r="T1096" s="11">
        <f t="shared" si="224"/>
        <v>0</v>
      </c>
    </row>
    <row r="1097" spans="2:20" x14ac:dyDescent="0.2">
      <c r="B1097" s="21" t="s">
        <v>12</v>
      </c>
      <c r="C1097" s="21">
        <v>1087</v>
      </c>
      <c r="D1097" s="21">
        <v>65</v>
      </c>
      <c r="E1097" s="22">
        <v>58.6</v>
      </c>
      <c r="F1097" s="22">
        <f t="shared" si="214"/>
        <v>16.277777777777779</v>
      </c>
      <c r="G1097" s="15">
        <f t="shared" si="221"/>
        <v>1.3888888888889086E-2</v>
      </c>
      <c r="H1097" s="15">
        <f t="shared" si="222"/>
        <v>5.0000000000000711E-2</v>
      </c>
      <c r="I1097" s="11">
        <f>IF(G1097&lt;0,(G1097-'Coast Down Run'!H1092)*-1,)</f>
        <v>0</v>
      </c>
      <c r="K1097" s="11">
        <f t="shared" si="216"/>
        <v>33.180555555556026</v>
      </c>
      <c r="L1097" s="11">
        <f t="shared" si="215"/>
        <v>280.94639999999998</v>
      </c>
      <c r="M1097" s="11">
        <f t="shared" si="217"/>
        <v>282.82579216809557</v>
      </c>
      <c r="N1097" s="11">
        <f t="shared" si="218"/>
        <v>596.95274772365156</v>
      </c>
      <c r="O1097" s="11">
        <f t="shared" si="219"/>
        <v>9717.0641712794404</v>
      </c>
      <c r="P1097" s="11">
        <f t="shared" si="220"/>
        <v>9.717064171279441</v>
      </c>
      <c r="Q1097" s="11">
        <f t="shared" si="226"/>
        <v>6915.9312985457273</v>
      </c>
      <c r="R1097" s="11">
        <f t="shared" si="225"/>
        <v>-2676.7246712474707</v>
      </c>
      <c r="S1097" s="11">
        <f t="shared" si="223"/>
        <v>0</v>
      </c>
      <c r="T1097" s="11">
        <f t="shared" si="224"/>
        <v>0</v>
      </c>
    </row>
    <row r="1098" spans="2:20" x14ac:dyDescent="0.2">
      <c r="B1098" s="21" t="s">
        <v>12</v>
      </c>
      <c r="C1098" s="21">
        <v>1088</v>
      </c>
      <c r="D1098" s="21">
        <v>66</v>
      </c>
      <c r="E1098" s="22">
        <v>58.7</v>
      </c>
      <c r="F1098" s="22">
        <f t="shared" ref="F1098:F1161" si="227">E1098/3.6</f>
        <v>16.305555555555557</v>
      </c>
      <c r="G1098" s="15">
        <f t="shared" si="221"/>
        <v>2.7777777777777186E-2</v>
      </c>
      <c r="H1098" s="15">
        <f t="shared" si="222"/>
        <v>9.9999999999997868E-2</v>
      </c>
      <c r="I1098" s="11">
        <f>IF(G1098&lt;0,(G1098-'Coast Down Run'!H1093)*-1,)</f>
        <v>0</v>
      </c>
      <c r="K1098" s="11">
        <f t="shared" si="216"/>
        <v>66.361111111109693</v>
      </c>
      <c r="L1098" s="11">
        <f t="shared" ref="L1098:L1161" si="228">$B$5*$K$5*$D$5</f>
        <v>280.94639999999998</v>
      </c>
      <c r="M1098" s="11">
        <f t="shared" si="217"/>
        <v>283.79189152339734</v>
      </c>
      <c r="N1098" s="11">
        <f t="shared" si="218"/>
        <v>631.09940263450699</v>
      </c>
      <c r="O1098" s="11">
        <f t="shared" si="219"/>
        <v>10290.426370734878</v>
      </c>
      <c r="P1098" s="11">
        <f t="shared" si="220"/>
        <v>10.290426370734878</v>
      </c>
      <c r="Q1098" s="11">
        <f t="shared" si="226"/>
        <v>6926.2217249164623</v>
      </c>
      <c r="R1098" s="11">
        <f t="shared" si="225"/>
        <v>-2676.7246712474707</v>
      </c>
      <c r="S1098" s="11">
        <f t="shared" si="223"/>
        <v>0</v>
      </c>
      <c r="T1098" s="11">
        <f t="shared" si="224"/>
        <v>0</v>
      </c>
    </row>
    <row r="1099" spans="2:20" x14ac:dyDescent="0.2">
      <c r="B1099" s="21" t="s">
        <v>12</v>
      </c>
      <c r="C1099" s="21">
        <v>1089</v>
      </c>
      <c r="D1099" s="21">
        <v>67</v>
      </c>
      <c r="E1099" s="22">
        <v>58.8</v>
      </c>
      <c r="F1099" s="22">
        <f t="shared" si="227"/>
        <v>16.333333333333332</v>
      </c>
      <c r="G1099" s="15">
        <f t="shared" si="221"/>
        <v>1.3888888888888099E-2</v>
      </c>
      <c r="H1099" s="15">
        <f t="shared" si="222"/>
        <v>4.9999999999997158E-2</v>
      </c>
      <c r="I1099" s="11">
        <f>IF(G1099&lt;0,(G1099-'Coast Down Run'!H1094)*-1,)</f>
        <v>0</v>
      </c>
      <c r="K1099" s="11">
        <f t="shared" ref="K1099:K1162" si="229">$B$5*G1099</f>
        <v>33.180555555553667</v>
      </c>
      <c r="L1099" s="11">
        <f t="shared" si="228"/>
        <v>280.94639999999998</v>
      </c>
      <c r="M1099" s="11">
        <f t="shared" ref="M1099:M1162" si="230">($C$5*$E$5*$L$5*(F1099^2))/2</f>
        <v>284.75963810692616</v>
      </c>
      <c r="N1099" s="11">
        <f t="shared" ref="N1099:N1162" si="231">SUM(K1099:M1099)</f>
        <v>598.88659366247975</v>
      </c>
      <c r="O1099" s="11">
        <f t="shared" ref="O1099:O1162" si="232">N1099*F1099</f>
        <v>9781.8143631538351</v>
      </c>
      <c r="P1099" s="11">
        <f t="shared" ref="P1099:P1162" si="233">O1099/1000</f>
        <v>9.7818143631538348</v>
      </c>
      <c r="Q1099" s="11">
        <f t="shared" si="226"/>
        <v>6936.0035392796162</v>
      </c>
      <c r="R1099" s="11">
        <f t="shared" si="225"/>
        <v>-2676.7246712474707</v>
      </c>
      <c r="S1099" s="11">
        <f t="shared" si="223"/>
        <v>0</v>
      </c>
      <c r="T1099" s="11">
        <f t="shared" si="224"/>
        <v>0</v>
      </c>
    </row>
    <row r="1100" spans="2:20" x14ac:dyDescent="0.2">
      <c r="B1100" s="21" t="s">
        <v>12</v>
      </c>
      <c r="C1100" s="21">
        <v>1090</v>
      </c>
      <c r="D1100" s="21">
        <v>68</v>
      </c>
      <c r="E1100" s="22">
        <v>58.8</v>
      </c>
      <c r="F1100" s="22">
        <f t="shared" si="227"/>
        <v>16.333333333333332</v>
      </c>
      <c r="G1100" s="15">
        <f t="shared" ref="G1100:G1163" si="234">($E1101-$E1099)/2/3.6</f>
        <v>0</v>
      </c>
      <c r="H1100" s="15">
        <f t="shared" ref="H1100:H1163" si="235">($E1101-$E1099)/2</f>
        <v>0</v>
      </c>
      <c r="I1100" s="11">
        <f>IF(G1100&lt;0,(G1100-'Coast Down Run'!H1095)*-1,)</f>
        <v>0</v>
      </c>
      <c r="K1100" s="11">
        <f t="shared" si="229"/>
        <v>0</v>
      </c>
      <c r="L1100" s="11">
        <f t="shared" si="228"/>
        <v>280.94639999999998</v>
      </c>
      <c r="M1100" s="11">
        <f t="shared" si="230"/>
        <v>284.75963810692616</v>
      </c>
      <c r="N1100" s="11">
        <f t="shared" si="231"/>
        <v>565.70603810692614</v>
      </c>
      <c r="O1100" s="11">
        <f t="shared" si="232"/>
        <v>9239.865289079793</v>
      </c>
      <c r="P1100" s="11">
        <f t="shared" si="233"/>
        <v>9.239865289079793</v>
      </c>
      <c r="Q1100" s="11">
        <f t="shared" si="226"/>
        <v>6945.243404568696</v>
      </c>
      <c r="R1100" s="11">
        <f t="shared" si="225"/>
        <v>-2676.7246712474707</v>
      </c>
      <c r="S1100" s="11">
        <f t="shared" si="223"/>
        <v>0</v>
      </c>
      <c r="T1100" s="11">
        <f t="shared" si="224"/>
        <v>0</v>
      </c>
    </row>
    <row r="1101" spans="2:20" x14ac:dyDescent="0.2">
      <c r="B1101" s="21" t="s">
        <v>12</v>
      </c>
      <c r="C1101" s="21">
        <v>1091</v>
      </c>
      <c r="D1101" s="21">
        <v>69</v>
      </c>
      <c r="E1101" s="22">
        <v>58.8</v>
      </c>
      <c r="F1101" s="22">
        <f t="shared" si="227"/>
        <v>16.333333333333332</v>
      </c>
      <c r="G1101" s="15">
        <f t="shared" si="234"/>
        <v>4.1666666666667261E-2</v>
      </c>
      <c r="H1101" s="15">
        <f t="shared" si="235"/>
        <v>0.15000000000000213</v>
      </c>
      <c r="I1101" s="11">
        <f>IF(G1101&lt;0,(G1101-'Coast Down Run'!H1096)*-1,)</f>
        <v>0</v>
      </c>
      <c r="K1101" s="11">
        <f t="shared" si="229"/>
        <v>99.541666666668092</v>
      </c>
      <c r="L1101" s="11">
        <f t="shared" si="228"/>
        <v>280.94639999999998</v>
      </c>
      <c r="M1101" s="11">
        <f t="shared" si="230"/>
        <v>284.75963810692616</v>
      </c>
      <c r="N1101" s="11">
        <f t="shared" si="231"/>
        <v>665.24770477359425</v>
      </c>
      <c r="O1101" s="11">
        <f t="shared" si="232"/>
        <v>10865.712511302039</v>
      </c>
      <c r="P1101" s="11">
        <f t="shared" si="233"/>
        <v>10.865712511302039</v>
      </c>
      <c r="Q1101" s="11">
        <f t="shared" si="226"/>
        <v>6956.1091170799982</v>
      </c>
      <c r="R1101" s="11">
        <f t="shared" si="225"/>
        <v>-2676.7246712474707</v>
      </c>
      <c r="S1101" s="11">
        <f t="shared" si="223"/>
        <v>0</v>
      </c>
      <c r="T1101" s="11">
        <f t="shared" si="224"/>
        <v>0</v>
      </c>
    </row>
    <row r="1102" spans="2:20" x14ac:dyDescent="0.2">
      <c r="B1102" s="21" t="s">
        <v>12</v>
      </c>
      <c r="C1102" s="21">
        <v>1092</v>
      </c>
      <c r="D1102" s="21">
        <v>70</v>
      </c>
      <c r="E1102" s="22">
        <v>59.1</v>
      </c>
      <c r="F1102" s="22">
        <f t="shared" si="227"/>
        <v>16.416666666666668</v>
      </c>
      <c r="G1102" s="15">
        <f t="shared" si="234"/>
        <v>0.18055555555555614</v>
      </c>
      <c r="H1102" s="15">
        <f t="shared" si="235"/>
        <v>0.65000000000000213</v>
      </c>
      <c r="I1102" s="11">
        <f>IF(G1102&lt;0,(G1102-'Coast Down Run'!H1097)*-1,)</f>
        <v>0</v>
      </c>
      <c r="K1102" s="11">
        <f t="shared" si="229"/>
        <v>431.34722222222359</v>
      </c>
      <c r="L1102" s="11">
        <f t="shared" si="228"/>
        <v>280.94639999999998</v>
      </c>
      <c r="M1102" s="11">
        <f t="shared" si="230"/>
        <v>287.67276122687684</v>
      </c>
      <c r="N1102" s="11">
        <f t="shared" si="231"/>
        <v>999.96638344910048</v>
      </c>
      <c r="O1102" s="11">
        <f t="shared" si="232"/>
        <v>16416.114794956069</v>
      </c>
      <c r="P1102" s="11">
        <f t="shared" si="233"/>
        <v>16.416114794956069</v>
      </c>
      <c r="Q1102" s="11">
        <f t="shared" si="226"/>
        <v>6972.5252318749544</v>
      </c>
      <c r="R1102" s="11">
        <f t="shared" si="225"/>
        <v>-2676.7246712474707</v>
      </c>
      <c r="S1102" s="11">
        <f t="shared" si="223"/>
        <v>0</v>
      </c>
      <c r="T1102" s="11">
        <f t="shared" si="224"/>
        <v>0</v>
      </c>
    </row>
    <row r="1103" spans="2:20" x14ac:dyDescent="0.2">
      <c r="B1103" s="21" t="s">
        <v>12</v>
      </c>
      <c r="C1103" s="21">
        <v>1093</v>
      </c>
      <c r="D1103" s="21">
        <v>71</v>
      </c>
      <c r="E1103" s="22">
        <v>60.1</v>
      </c>
      <c r="F1103" s="22">
        <f t="shared" si="227"/>
        <v>16.694444444444443</v>
      </c>
      <c r="G1103" s="15">
        <f t="shared" si="234"/>
        <v>0.36111111111111133</v>
      </c>
      <c r="H1103" s="15">
        <f t="shared" si="235"/>
        <v>1.3000000000000007</v>
      </c>
      <c r="I1103" s="11">
        <f>IF(G1103&lt;0,(G1103-'Coast Down Run'!H1098)*-1,)</f>
        <v>0</v>
      </c>
      <c r="K1103" s="11">
        <f t="shared" si="229"/>
        <v>862.69444444444491</v>
      </c>
      <c r="L1103" s="11">
        <f t="shared" si="228"/>
        <v>280.94639999999998</v>
      </c>
      <c r="M1103" s="11">
        <f t="shared" si="230"/>
        <v>297.49024146148548</v>
      </c>
      <c r="N1103" s="11">
        <f t="shared" si="231"/>
        <v>1441.1310859059304</v>
      </c>
      <c r="O1103" s="11">
        <f t="shared" si="232"/>
        <v>24058.882850818445</v>
      </c>
      <c r="P1103" s="11">
        <f t="shared" si="233"/>
        <v>24.058882850818446</v>
      </c>
      <c r="Q1103" s="11">
        <f t="shared" si="226"/>
        <v>6996.5841147257725</v>
      </c>
      <c r="R1103" s="11">
        <f t="shared" si="225"/>
        <v>-2676.7246712474707</v>
      </c>
      <c r="S1103" s="11">
        <f t="shared" si="223"/>
        <v>0</v>
      </c>
      <c r="T1103" s="11">
        <f t="shared" si="224"/>
        <v>0</v>
      </c>
    </row>
    <row r="1104" spans="2:20" x14ac:dyDescent="0.2">
      <c r="B1104" s="21" t="s">
        <v>12</v>
      </c>
      <c r="C1104" s="21">
        <v>1094</v>
      </c>
      <c r="D1104" s="21">
        <v>72</v>
      </c>
      <c r="E1104" s="22">
        <v>61.7</v>
      </c>
      <c r="F1104" s="22">
        <f t="shared" si="227"/>
        <v>17.138888888888889</v>
      </c>
      <c r="G1104" s="15">
        <f t="shared" si="234"/>
        <v>0.40277777777777757</v>
      </c>
      <c r="H1104" s="15">
        <f t="shared" si="235"/>
        <v>1.4499999999999993</v>
      </c>
      <c r="I1104" s="11">
        <f>IF(G1104&lt;0,(G1104-'Coast Down Run'!H1099)*-1,)</f>
        <v>0</v>
      </c>
      <c r="K1104" s="11">
        <f t="shared" si="229"/>
        <v>962.23611111111063</v>
      </c>
      <c r="L1104" s="11">
        <f t="shared" si="228"/>
        <v>280.94639999999998</v>
      </c>
      <c r="M1104" s="11">
        <f t="shared" si="230"/>
        <v>313.54083330813449</v>
      </c>
      <c r="N1104" s="11">
        <f t="shared" si="231"/>
        <v>1556.7233444192452</v>
      </c>
      <c r="O1104" s="11">
        <f t="shared" si="232"/>
        <v>26680.508430740952</v>
      </c>
      <c r="P1104" s="11">
        <f t="shared" si="233"/>
        <v>26.680508430740954</v>
      </c>
      <c r="Q1104" s="11">
        <f t="shared" si="226"/>
        <v>7023.2646231565132</v>
      </c>
      <c r="R1104" s="11">
        <f t="shared" si="225"/>
        <v>-2676.7246712474707</v>
      </c>
      <c r="S1104" s="11">
        <f t="shared" si="223"/>
        <v>0</v>
      </c>
      <c r="T1104" s="11">
        <f t="shared" si="224"/>
        <v>0</v>
      </c>
    </row>
    <row r="1105" spans="2:20" x14ac:dyDescent="0.2">
      <c r="B1105" s="21" t="s">
        <v>12</v>
      </c>
      <c r="C1105" s="21">
        <v>1095</v>
      </c>
      <c r="D1105" s="21">
        <v>73</v>
      </c>
      <c r="E1105" s="22">
        <v>63</v>
      </c>
      <c r="F1105" s="22">
        <f t="shared" si="227"/>
        <v>17.5</v>
      </c>
      <c r="G1105" s="15">
        <f t="shared" si="234"/>
        <v>0.27777777777777779</v>
      </c>
      <c r="H1105" s="15">
        <f t="shared" si="235"/>
        <v>1</v>
      </c>
      <c r="I1105" s="11">
        <f>IF(G1105&lt;0,(G1105-'Coast Down Run'!H1100)*-1,)</f>
        <v>0</v>
      </c>
      <c r="K1105" s="11">
        <f t="shared" si="229"/>
        <v>663.61111111111109</v>
      </c>
      <c r="L1105" s="11">
        <f t="shared" si="228"/>
        <v>280.94639999999998</v>
      </c>
      <c r="M1105" s="11">
        <f t="shared" si="230"/>
        <v>326.89244170437962</v>
      </c>
      <c r="N1105" s="11">
        <f t="shared" si="231"/>
        <v>1271.4499528154906</v>
      </c>
      <c r="O1105" s="11">
        <f t="shared" si="232"/>
        <v>22250.374174271084</v>
      </c>
      <c r="P1105" s="11">
        <f t="shared" si="233"/>
        <v>22.250374174271084</v>
      </c>
      <c r="Q1105" s="11">
        <f t="shared" si="226"/>
        <v>7045.5149973307844</v>
      </c>
      <c r="R1105" s="11">
        <f t="shared" si="225"/>
        <v>-2676.7246712474707</v>
      </c>
      <c r="S1105" s="11">
        <f t="shared" si="223"/>
        <v>0</v>
      </c>
      <c r="T1105" s="11">
        <f t="shared" si="224"/>
        <v>0</v>
      </c>
    </row>
    <row r="1106" spans="2:20" x14ac:dyDescent="0.2">
      <c r="B1106" s="21" t="s">
        <v>12</v>
      </c>
      <c r="C1106" s="21">
        <v>1096</v>
      </c>
      <c r="D1106" s="21">
        <v>74</v>
      </c>
      <c r="E1106" s="22">
        <v>63.7</v>
      </c>
      <c r="F1106" s="22">
        <f t="shared" si="227"/>
        <v>17.694444444444446</v>
      </c>
      <c r="G1106" s="15">
        <f t="shared" si="234"/>
        <v>0.12499999999999981</v>
      </c>
      <c r="H1106" s="15">
        <f t="shared" si="235"/>
        <v>0.44999999999999929</v>
      </c>
      <c r="I1106" s="11">
        <f>IF(G1106&lt;0,(G1106-'Coast Down Run'!H1101)*-1,)</f>
        <v>0</v>
      </c>
      <c r="K1106" s="11">
        <f t="shared" si="229"/>
        <v>298.62499999999955</v>
      </c>
      <c r="L1106" s="11">
        <f t="shared" si="228"/>
        <v>280.94639999999998</v>
      </c>
      <c r="M1106" s="11">
        <f t="shared" si="230"/>
        <v>334.19707527826768</v>
      </c>
      <c r="N1106" s="11">
        <f t="shared" si="231"/>
        <v>913.76847527826726</v>
      </c>
      <c r="O1106" s="11">
        <f t="shared" si="232"/>
        <v>16168.625520896008</v>
      </c>
      <c r="P1106" s="11">
        <f t="shared" si="233"/>
        <v>16.168625520896008</v>
      </c>
      <c r="Q1106" s="11">
        <f t="shared" si="226"/>
        <v>7061.6836228516804</v>
      </c>
      <c r="R1106" s="11">
        <f t="shared" si="225"/>
        <v>-2676.7246712474707</v>
      </c>
      <c r="S1106" s="11">
        <f t="shared" si="223"/>
        <v>0</v>
      </c>
      <c r="T1106" s="11">
        <f t="shared" si="224"/>
        <v>0</v>
      </c>
    </row>
    <row r="1107" spans="2:20" x14ac:dyDescent="0.2">
      <c r="B1107" s="21" t="s">
        <v>12</v>
      </c>
      <c r="C1107" s="21">
        <v>1097</v>
      </c>
      <c r="D1107" s="21">
        <v>75</v>
      </c>
      <c r="E1107" s="22">
        <v>63.9</v>
      </c>
      <c r="F1107" s="22">
        <f t="shared" si="227"/>
        <v>17.75</v>
      </c>
      <c r="G1107" s="15">
        <f t="shared" si="234"/>
        <v>-2.7777777777778172E-2</v>
      </c>
      <c r="H1107" s="15">
        <f t="shared" si="235"/>
        <v>-0.10000000000000142</v>
      </c>
      <c r="I1107" s="11">
        <f>IF(G1107&lt;0,(G1107-'Coast Down Run'!H1102)*-1,)</f>
        <v>2.7777777777778172E-2</v>
      </c>
      <c r="K1107" s="11">
        <f t="shared" si="229"/>
        <v>-66.361111111112052</v>
      </c>
      <c r="L1107" s="11">
        <f t="shared" si="228"/>
        <v>280.94639999999998</v>
      </c>
      <c r="M1107" s="11">
        <f t="shared" si="230"/>
        <v>336.29893849628115</v>
      </c>
      <c r="N1107" s="11">
        <f t="shared" si="231"/>
        <v>550.88422738516908</v>
      </c>
      <c r="O1107" s="11">
        <f t="shared" si="232"/>
        <v>9778.1950360867504</v>
      </c>
      <c r="P1107" s="11">
        <f t="shared" si="233"/>
        <v>9.7781950360867498</v>
      </c>
      <c r="Q1107" s="11">
        <f t="shared" si="226"/>
        <v>7071.4618178877672</v>
      </c>
      <c r="R1107" s="11">
        <f t="shared" si="225"/>
        <v>-2676.7246712474707</v>
      </c>
      <c r="S1107" s="11">
        <f t="shared" si="223"/>
        <v>0</v>
      </c>
      <c r="T1107" s="11">
        <f t="shared" si="224"/>
        <v>0</v>
      </c>
    </row>
    <row r="1108" spans="2:20" x14ac:dyDescent="0.2">
      <c r="B1108" s="21" t="s">
        <v>12</v>
      </c>
      <c r="C1108" s="21">
        <v>1098</v>
      </c>
      <c r="D1108" s="21">
        <v>76</v>
      </c>
      <c r="E1108" s="22">
        <v>63.5</v>
      </c>
      <c r="F1108" s="22">
        <f t="shared" si="227"/>
        <v>17.638888888888889</v>
      </c>
      <c r="G1108" s="15">
        <f t="shared" si="234"/>
        <v>-0.2222222222222224</v>
      </c>
      <c r="H1108" s="15">
        <f t="shared" si="235"/>
        <v>-0.80000000000000071</v>
      </c>
      <c r="I1108" s="11">
        <f>IF(G1108&lt;0,(G1108-'Coast Down Run'!H1103)*-1,)</f>
        <v>0.2222222222222224</v>
      </c>
      <c r="K1108" s="11">
        <f t="shared" si="229"/>
        <v>-530.88888888888937</v>
      </c>
      <c r="L1108" s="11">
        <f t="shared" si="228"/>
        <v>280.94639999999998</v>
      </c>
      <c r="M1108" s="11">
        <f t="shared" si="230"/>
        <v>332.10180097316317</v>
      </c>
      <c r="N1108" s="11">
        <f t="shared" si="231"/>
        <v>82.159312084273779</v>
      </c>
      <c r="O1108" s="11">
        <f t="shared" si="232"/>
        <v>1449.1989770420514</v>
      </c>
      <c r="P1108" s="11">
        <f t="shared" si="233"/>
        <v>1.4491989770420515</v>
      </c>
      <c r="Q1108" s="11">
        <f t="shared" si="226"/>
        <v>7072.9110168648094</v>
      </c>
      <c r="R1108" s="11">
        <f t="shared" si="225"/>
        <v>-2676.7246712474707</v>
      </c>
      <c r="S1108" s="11">
        <f t="shared" si="223"/>
        <v>0</v>
      </c>
      <c r="T1108" s="11">
        <f t="shared" si="224"/>
        <v>0</v>
      </c>
    </row>
    <row r="1109" spans="2:20" x14ac:dyDescent="0.2">
      <c r="B1109" s="21" t="s">
        <v>12</v>
      </c>
      <c r="C1109" s="21">
        <v>1099</v>
      </c>
      <c r="D1109" s="21">
        <v>77</v>
      </c>
      <c r="E1109" s="22">
        <v>62.3</v>
      </c>
      <c r="F1109" s="22">
        <f t="shared" si="227"/>
        <v>17.305555555555554</v>
      </c>
      <c r="G1109" s="15">
        <f t="shared" si="234"/>
        <v>-0.44444444444444481</v>
      </c>
      <c r="H1109" s="15">
        <f t="shared" si="235"/>
        <v>-1.6000000000000014</v>
      </c>
      <c r="I1109" s="11">
        <f>IF(G1109&lt;0,(G1109-'Coast Down Run'!H1104)*-1,)</f>
        <v>0.44444444444444481</v>
      </c>
      <c r="K1109" s="11">
        <f t="shared" si="229"/>
        <v>-1061.7777777777787</v>
      </c>
      <c r="L1109" s="11">
        <f t="shared" si="228"/>
        <v>280.94639999999998</v>
      </c>
      <c r="M1109" s="11">
        <f t="shared" si="230"/>
        <v>319.66852231362844</v>
      </c>
      <c r="N1109" s="11">
        <f t="shared" si="231"/>
        <v>-461.16285546415025</v>
      </c>
      <c r="O1109" s="11">
        <f t="shared" si="232"/>
        <v>-7980.6794153934879</v>
      </c>
      <c r="P1109" s="11">
        <f t="shared" si="233"/>
        <v>-7.9806794153934879</v>
      </c>
      <c r="Q1109" s="11">
        <f t="shared" si="226"/>
        <v>7072.9110168648094</v>
      </c>
      <c r="R1109" s="11">
        <f t="shared" si="225"/>
        <v>-2684.705350662864</v>
      </c>
      <c r="S1109" s="11">
        <f t="shared" si="223"/>
        <v>7.9806794153934879</v>
      </c>
      <c r="T1109" s="11">
        <f t="shared" si="224"/>
        <v>8.5774862040714286</v>
      </c>
    </row>
    <row r="1110" spans="2:20" x14ac:dyDescent="0.2">
      <c r="B1110" s="21" t="s">
        <v>12</v>
      </c>
      <c r="C1110" s="21">
        <v>1100</v>
      </c>
      <c r="D1110" s="21">
        <v>78</v>
      </c>
      <c r="E1110" s="22">
        <v>60.3</v>
      </c>
      <c r="F1110" s="22">
        <f t="shared" si="227"/>
        <v>16.75</v>
      </c>
      <c r="G1110" s="15">
        <f t="shared" si="234"/>
        <v>-0.47222222222222199</v>
      </c>
      <c r="H1110" s="15">
        <f t="shared" si="235"/>
        <v>-1.6999999999999993</v>
      </c>
      <c r="I1110" s="11">
        <f>IF(G1110&lt;0,(G1110-'Coast Down Run'!H1105)*-1,)</f>
        <v>0.47222222222222199</v>
      </c>
      <c r="K1110" s="11">
        <f t="shared" si="229"/>
        <v>-1128.1388888888882</v>
      </c>
      <c r="L1110" s="11">
        <f t="shared" si="228"/>
        <v>280.94639999999998</v>
      </c>
      <c r="M1110" s="11">
        <f t="shared" si="230"/>
        <v>299.47350424713471</v>
      </c>
      <c r="N1110" s="11">
        <f t="shared" si="231"/>
        <v>-547.71898464175342</v>
      </c>
      <c r="O1110" s="11">
        <f t="shared" si="232"/>
        <v>-9174.2929927493697</v>
      </c>
      <c r="P1110" s="11">
        <f t="shared" si="233"/>
        <v>-9.1742929927493702</v>
      </c>
      <c r="Q1110" s="11">
        <f t="shared" si="226"/>
        <v>7072.9110168648094</v>
      </c>
      <c r="R1110" s="11">
        <f t="shared" si="225"/>
        <v>-2693.8796436556136</v>
      </c>
      <c r="S1110" s="11">
        <f t="shared" si="223"/>
        <v>9.1742929927493702</v>
      </c>
      <c r="T1110" s="11">
        <f t="shared" si="224"/>
        <v>13.686185031308863</v>
      </c>
    </row>
    <row r="1111" spans="2:20" x14ac:dyDescent="0.2">
      <c r="B1111" s="21" t="s">
        <v>12</v>
      </c>
      <c r="C1111" s="21">
        <v>1101</v>
      </c>
      <c r="D1111" s="21">
        <v>79</v>
      </c>
      <c r="E1111" s="22">
        <v>58.9</v>
      </c>
      <c r="F1111" s="22">
        <f t="shared" si="227"/>
        <v>16.361111111111111</v>
      </c>
      <c r="G1111" s="15">
        <f t="shared" si="234"/>
        <v>-0.26388888888888867</v>
      </c>
      <c r="H1111" s="15">
        <f t="shared" si="235"/>
        <v>-0.94999999999999929</v>
      </c>
      <c r="I1111" s="11">
        <f>IF(G1111&lt;0,(G1111-'Coast Down Run'!H1106)*-1,)</f>
        <v>0.26388888888888867</v>
      </c>
      <c r="K1111" s="11">
        <f t="shared" si="229"/>
        <v>-630.43055555555509</v>
      </c>
      <c r="L1111" s="11">
        <f t="shared" si="228"/>
        <v>280.94639999999998</v>
      </c>
      <c r="M1111" s="11">
        <f t="shared" si="230"/>
        <v>285.72903191868249</v>
      </c>
      <c r="N1111" s="11">
        <f t="shared" si="231"/>
        <v>-63.755123636872611</v>
      </c>
      <c r="O1111" s="11">
        <f t="shared" si="232"/>
        <v>-1043.104661725499</v>
      </c>
      <c r="P1111" s="11">
        <f t="shared" si="233"/>
        <v>-1.0431046617254991</v>
      </c>
      <c r="Q1111" s="11">
        <f t="shared" si="226"/>
        <v>7072.9110168648094</v>
      </c>
      <c r="R1111" s="11">
        <f t="shared" si="225"/>
        <v>-2694.922748317339</v>
      </c>
      <c r="S1111" s="11">
        <f t="shared" si="223"/>
        <v>1.0431046617254991</v>
      </c>
      <c r="T1111" s="11">
        <f t="shared" si="224"/>
        <v>14.207737362171613</v>
      </c>
    </row>
    <row r="1112" spans="2:20" x14ac:dyDescent="0.2">
      <c r="B1112" s="21" t="s">
        <v>12</v>
      </c>
      <c r="C1112" s="21">
        <v>1102</v>
      </c>
      <c r="D1112" s="21">
        <v>80</v>
      </c>
      <c r="E1112" s="22">
        <v>58.4</v>
      </c>
      <c r="F1112" s="22">
        <f t="shared" si="227"/>
        <v>16.222222222222221</v>
      </c>
      <c r="G1112" s="15">
        <f t="shared" si="234"/>
        <v>-1.3888888888889086E-2</v>
      </c>
      <c r="H1112" s="15">
        <f t="shared" si="235"/>
        <v>-5.0000000000000711E-2</v>
      </c>
      <c r="I1112" s="11">
        <f>IF(G1112&lt;0,(G1112-'Coast Down Run'!H1107)*-1,)</f>
        <v>1.3888888888889086E-2</v>
      </c>
      <c r="K1112" s="11">
        <f t="shared" si="229"/>
        <v>-33.180555555556026</v>
      </c>
      <c r="L1112" s="11">
        <f t="shared" si="228"/>
        <v>280.94639999999998</v>
      </c>
      <c r="M1112" s="11">
        <f t="shared" si="230"/>
        <v>280.89853514217401</v>
      </c>
      <c r="N1112" s="11">
        <f t="shared" si="231"/>
        <v>528.664379586618</v>
      </c>
      <c r="O1112" s="11">
        <f t="shared" si="232"/>
        <v>8576.1110466273585</v>
      </c>
      <c r="P1112" s="11">
        <f t="shared" si="233"/>
        <v>8.5761110466273589</v>
      </c>
      <c r="Q1112" s="11">
        <f t="shared" si="226"/>
        <v>7081.4871279114368</v>
      </c>
      <c r="R1112" s="11">
        <f t="shared" si="225"/>
        <v>-2694.922748317339</v>
      </c>
      <c r="S1112" s="11">
        <f t="shared" si="223"/>
        <v>0</v>
      </c>
      <c r="T1112" s="11">
        <f t="shared" si="224"/>
        <v>0</v>
      </c>
    </row>
    <row r="1113" spans="2:20" x14ac:dyDescent="0.2">
      <c r="B1113" s="21" t="s">
        <v>12</v>
      </c>
      <c r="C1113" s="21">
        <v>1103</v>
      </c>
      <c r="D1113" s="21">
        <v>81</v>
      </c>
      <c r="E1113" s="22">
        <v>58.8</v>
      </c>
      <c r="F1113" s="22">
        <f t="shared" si="227"/>
        <v>16.333333333333332</v>
      </c>
      <c r="G1113" s="15">
        <f t="shared" si="234"/>
        <v>0.25000000000000061</v>
      </c>
      <c r="H1113" s="15">
        <f t="shared" si="235"/>
        <v>0.90000000000000213</v>
      </c>
      <c r="I1113" s="11">
        <f>IF(G1113&lt;0,(G1113-'Coast Down Run'!H1108)*-1,)</f>
        <v>0</v>
      </c>
      <c r="K1113" s="11">
        <f t="shared" si="229"/>
        <v>597.25000000000148</v>
      </c>
      <c r="L1113" s="11">
        <f t="shared" si="228"/>
        <v>280.94639999999998</v>
      </c>
      <c r="M1113" s="11">
        <f t="shared" si="230"/>
        <v>284.75963810692616</v>
      </c>
      <c r="N1113" s="11">
        <f t="shared" si="231"/>
        <v>1162.9560381069275</v>
      </c>
      <c r="O1113" s="11">
        <f t="shared" si="232"/>
        <v>18994.948622413147</v>
      </c>
      <c r="P1113" s="11">
        <f t="shared" si="233"/>
        <v>18.994948622413148</v>
      </c>
      <c r="Q1113" s="11">
        <f t="shared" si="226"/>
        <v>7100.48207653385</v>
      </c>
      <c r="R1113" s="11">
        <f t="shared" si="225"/>
        <v>-2694.922748317339</v>
      </c>
      <c r="S1113" s="11">
        <f t="shared" si="223"/>
        <v>0</v>
      </c>
      <c r="T1113" s="11">
        <f t="shared" si="224"/>
        <v>0</v>
      </c>
    </row>
    <row r="1114" spans="2:20" x14ac:dyDescent="0.2">
      <c r="B1114" s="21" t="s">
        <v>12</v>
      </c>
      <c r="C1114" s="21">
        <v>1104</v>
      </c>
      <c r="D1114" s="21">
        <v>82</v>
      </c>
      <c r="E1114" s="22">
        <v>60.2</v>
      </c>
      <c r="F1114" s="22">
        <f t="shared" si="227"/>
        <v>16.722222222222221</v>
      </c>
      <c r="G1114" s="15">
        <f t="shared" si="234"/>
        <v>0.4861111111111111</v>
      </c>
      <c r="H1114" s="15">
        <f t="shared" si="235"/>
        <v>1.75</v>
      </c>
      <c r="I1114" s="11">
        <f>IF(G1114&lt;0,(G1114-'Coast Down Run'!H1109)*-1,)</f>
        <v>0</v>
      </c>
      <c r="K1114" s="11">
        <f t="shared" si="229"/>
        <v>1161.3194444444443</v>
      </c>
      <c r="L1114" s="11">
        <f t="shared" si="228"/>
        <v>280.94639999999998</v>
      </c>
      <c r="M1114" s="11">
        <f t="shared" si="230"/>
        <v>298.48104924019646</v>
      </c>
      <c r="N1114" s="11">
        <f t="shared" si="231"/>
        <v>1740.7468936846408</v>
      </c>
      <c r="O1114" s="11">
        <f t="shared" si="232"/>
        <v>29109.156388837604</v>
      </c>
      <c r="P1114" s="11">
        <f t="shared" si="233"/>
        <v>29.109156388837604</v>
      </c>
      <c r="Q1114" s="11">
        <f t="shared" si="226"/>
        <v>7129.5912329226876</v>
      </c>
      <c r="R1114" s="11">
        <f t="shared" si="225"/>
        <v>-2694.922748317339</v>
      </c>
      <c r="S1114" s="11">
        <f t="shared" si="223"/>
        <v>0</v>
      </c>
      <c r="T1114" s="11">
        <f t="shared" si="224"/>
        <v>0</v>
      </c>
    </row>
    <row r="1115" spans="2:20" x14ac:dyDescent="0.2">
      <c r="B1115" s="21" t="s">
        <v>12</v>
      </c>
      <c r="C1115" s="21">
        <v>1105</v>
      </c>
      <c r="D1115" s="21">
        <v>83</v>
      </c>
      <c r="E1115" s="22">
        <v>62.3</v>
      </c>
      <c r="F1115" s="22">
        <f t="shared" si="227"/>
        <v>17.305555555555554</v>
      </c>
      <c r="G1115" s="15">
        <f t="shared" si="234"/>
        <v>0.51388888888888828</v>
      </c>
      <c r="H1115" s="15">
        <f t="shared" si="235"/>
        <v>1.8499999999999979</v>
      </c>
      <c r="I1115" s="11">
        <f>IF(G1115&lt;0,(G1115-'Coast Down Run'!H1110)*-1,)</f>
        <v>0</v>
      </c>
      <c r="K1115" s="11">
        <f t="shared" si="229"/>
        <v>1227.6805555555541</v>
      </c>
      <c r="L1115" s="11">
        <f t="shared" si="228"/>
        <v>280.94639999999998</v>
      </c>
      <c r="M1115" s="11">
        <f t="shared" si="230"/>
        <v>319.66852231362844</v>
      </c>
      <c r="N1115" s="11">
        <f t="shared" si="231"/>
        <v>1828.2954778691826</v>
      </c>
      <c r="O1115" s="11">
        <f t="shared" si="232"/>
        <v>31639.668964236127</v>
      </c>
      <c r="P1115" s="11">
        <f t="shared" si="233"/>
        <v>31.639668964236126</v>
      </c>
      <c r="Q1115" s="11">
        <f t="shared" si="226"/>
        <v>7161.2309018869237</v>
      </c>
      <c r="R1115" s="11">
        <f t="shared" si="225"/>
        <v>-2694.922748317339</v>
      </c>
      <c r="S1115" s="11">
        <f t="shared" si="223"/>
        <v>0</v>
      </c>
      <c r="T1115" s="11">
        <f t="shared" si="224"/>
        <v>0</v>
      </c>
    </row>
    <row r="1116" spans="2:20" x14ac:dyDescent="0.2">
      <c r="B1116" s="21" t="s">
        <v>12</v>
      </c>
      <c r="C1116" s="21">
        <v>1106</v>
      </c>
      <c r="D1116" s="21">
        <v>84</v>
      </c>
      <c r="E1116" s="22">
        <v>63.9</v>
      </c>
      <c r="F1116" s="22">
        <f t="shared" si="227"/>
        <v>17.75</v>
      </c>
      <c r="G1116" s="15">
        <f t="shared" si="234"/>
        <v>0.30555555555555597</v>
      </c>
      <c r="H1116" s="15">
        <f t="shared" si="235"/>
        <v>1.1000000000000014</v>
      </c>
      <c r="I1116" s="11">
        <f>IF(G1116&lt;0,(G1116-'Coast Down Run'!H1111)*-1,)</f>
        <v>0</v>
      </c>
      <c r="K1116" s="11">
        <f t="shared" si="229"/>
        <v>729.97222222222319</v>
      </c>
      <c r="L1116" s="11">
        <f t="shared" si="228"/>
        <v>280.94639999999998</v>
      </c>
      <c r="M1116" s="11">
        <f t="shared" si="230"/>
        <v>336.29893849628115</v>
      </c>
      <c r="N1116" s="11">
        <f t="shared" si="231"/>
        <v>1347.2175607185043</v>
      </c>
      <c r="O1116" s="11">
        <f t="shared" si="232"/>
        <v>23913.111702753449</v>
      </c>
      <c r="P1116" s="11">
        <f t="shared" si="233"/>
        <v>23.913111702753451</v>
      </c>
      <c r="Q1116" s="11">
        <f t="shared" si="226"/>
        <v>7185.1440135896773</v>
      </c>
      <c r="R1116" s="11">
        <f t="shared" si="225"/>
        <v>-2694.922748317339</v>
      </c>
      <c r="S1116" s="11">
        <f t="shared" si="223"/>
        <v>0</v>
      </c>
      <c r="T1116" s="11">
        <f t="shared" si="224"/>
        <v>0</v>
      </c>
    </row>
    <row r="1117" spans="2:20" x14ac:dyDescent="0.2">
      <c r="B1117" s="21" t="s">
        <v>12</v>
      </c>
      <c r="C1117" s="21">
        <v>1107</v>
      </c>
      <c r="D1117" s="21">
        <v>85</v>
      </c>
      <c r="E1117" s="22">
        <v>64.5</v>
      </c>
      <c r="F1117" s="22">
        <f t="shared" si="227"/>
        <v>17.916666666666668</v>
      </c>
      <c r="G1117" s="15">
        <f t="shared" si="234"/>
        <v>6.9444444444445433E-2</v>
      </c>
      <c r="H1117" s="15">
        <f t="shared" si="235"/>
        <v>0.25000000000000355</v>
      </c>
      <c r="I1117" s="11">
        <f>IF(G1117&lt;0,(G1117-'Coast Down Run'!H1112)*-1,)</f>
        <v>0</v>
      </c>
      <c r="K1117" s="11">
        <f t="shared" si="229"/>
        <v>165.90277777778013</v>
      </c>
      <c r="L1117" s="11">
        <f t="shared" si="228"/>
        <v>280.94639999999998</v>
      </c>
      <c r="M1117" s="11">
        <f t="shared" si="230"/>
        <v>342.64406162777664</v>
      </c>
      <c r="N1117" s="11">
        <f t="shared" si="231"/>
        <v>789.49323940555678</v>
      </c>
      <c r="O1117" s="11">
        <f t="shared" si="232"/>
        <v>14145.087206016227</v>
      </c>
      <c r="P1117" s="11">
        <f t="shared" si="233"/>
        <v>14.145087206016226</v>
      </c>
      <c r="Q1117" s="11">
        <f t="shared" si="226"/>
        <v>7199.2891007956932</v>
      </c>
      <c r="R1117" s="11">
        <f t="shared" si="225"/>
        <v>-2694.922748317339</v>
      </c>
      <c r="S1117" s="11">
        <f t="shared" si="223"/>
        <v>0</v>
      </c>
      <c r="T1117" s="11">
        <f t="shared" si="224"/>
        <v>0</v>
      </c>
    </row>
    <row r="1118" spans="2:20" x14ac:dyDescent="0.2">
      <c r="B1118" s="21" t="s">
        <v>12</v>
      </c>
      <c r="C1118" s="21">
        <v>1108</v>
      </c>
      <c r="D1118" s="21">
        <v>86</v>
      </c>
      <c r="E1118" s="22">
        <v>64.400000000000006</v>
      </c>
      <c r="F1118" s="22">
        <f t="shared" si="227"/>
        <v>17.888888888888889</v>
      </c>
      <c r="G1118" s="15">
        <f t="shared" si="234"/>
        <v>-0.1388888888888889</v>
      </c>
      <c r="H1118" s="15">
        <f t="shared" si="235"/>
        <v>-0.5</v>
      </c>
      <c r="I1118" s="11">
        <f>IF(G1118&lt;0,(G1118-'Coast Down Run'!H1113)*-1,)</f>
        <v>0.1388888888888889</v>
      </c>
      <c r="K1118" s="11">
        <f t="shared" si="229"/>
        <v>-331.80555555555554</v>
      </c>
      <c r="L1118" s="11">
        <f t="shared" si="228"/>
        <v>280.94639999999998</v>
      </c>
      <c r="M1118" s="11">
        <f t="shared" si="230"/>
        <v>341.58242303529249</v>
      </c>
      <c r="N1118" s="11">
        <f t="shared" si="231"/>
        <v>290.72326747973693</v>
      </c>
      <c r="O1118" s="11">
        <f t="shared" si="232"/>
        <v>5200.7162293597385</v>
      </c>
      <c r="P1118" s="11">
        <f t="shared" si="233"/>
        <v>5.2007162293597382</v>
      </c>
      <c r="Q1118" s="11">
        <f t="shared" si="226"/>
        <v>7204.4898170250526</v>
      </c>
      <c r="R1118" s="11">
        <f t="shared" si="225"/>
        <v>-2694.922748317339</v>
      </c>
      <c r="S1118" s="11">
        <f t="shared" si="223"/>
        <v>0</v>
      </c>
      <c r="T1118" s="11">
        <f t="shared" si="224"/>
        <v>0</v>
      </c>
    </row>
    <row r="1119" spans="2:20" x14ac:dyDescent="0.2">
      <c r="B1119" s="21" t="s">
        <v>12</v>
      </c>
      <c r="C1119" s="21">
        <v>1109</v>
      </c>
      <c r="D1119" s="21">
        <v>87</v>
      </c>
      <c r="E1119" s="22">
        <v>63.5</v>
      </c>
      <c r="F1119" s="22">
        <f t="shared" si="227"/>
        <v>17.638888888888889</v>
      </c>
      <c r="G1119" s="15">
        <f t="shared" si="234"/>
        <v>-0.33333333333333409</v>
      </c>
      <c r="H1119" s="15">
        <f t="shared" si="235"/>
        <v>-1.2000000000000028</v>
      </c>
      <c r="I1119" s="11">
        <f>IF(G1119&lt;0,(G1119-'Coast Down Run'!H1114)*-1,)</f>
        <v>0.33333333333333409</v>
      </c>
      <c r="K1119" s="11">
        <f t="shared" si="229"/>
        <v>-796.33333333333519</v>
      </c>
      <c r="L1119" s="11">
        <f t="shared" si="228"/>
        <v>280.94639999999998</v>
      </c>
      <c r="M1119" s="11">
        <f t="shared" si="230"/>
        <v>332.10180097316317</v>
      </c>
      <c r="N1119" s="11">
        <f t="shared" si="231"/>
        <v>-183.2851323601721</v>
      </c>
      <c r="O1119" s="11">
        <f t="shared" si="232"/>
        <v>-3232.946084686369</v>
      </c>
      <c r="P1119" s="11">
        <f t="shared" si="233"/>
        <v>-3.2329460846863691</v>
      </c>
      <c r="Q1119" s="11">
        <f t="shared" si="226"/>
        <v>7204.4898170250526</v>
      </c>
      <c r="R1119" s="11">
        <f t="shared" si="225"/>
        <v>-2698.1556944020253</v>
      </c>
      <c r="S1119" s="11">
        <f t="shared" si="223"/>
        <v>3.2329460846863691</v>
      </c>
      <c r="T1119" s="11">
        <f t="shared" si="224"/>
        <v>3.0425515110408128</v>
      </c>
    </row>
    <row r="1120" spans="2:20" x14ac:dyDescent="0.2">
      <c r="B1120" s="21" t="s">
        <v>12</v>
      </c>
      <c r="C1120" s="21">
        <v>1110</v>
      </c>
      <c r="D1120" s="21">
        <v>88</v>
      </c>
      <c r="E1120" s="22">
        <v>62</v>
      </c>
      <c r="F1120" s="22">
        <f t="shared" si="227"/>
        <v>17.222222222222221</v>
      </c>
      <c r="G1120" s="15">
        <f t="shared" si="234"/>
        <v>-0.31944444444444403</v>
      </c>
      <c r="H1120" s="15">
        <f t="shared" si="235"/>
        <v>-1.1499999999999986</v>
      </c>
      <c r="I1120" s="11">
        <f>IF(G1120&lt;0,(G1120-'Coast Down Run'!H1115)*-1,)</f>
        <v>0.31944444444444403</v>
      </c>
      <c r="K1120" s="11">
        <f t="shared" si="229"/>
        <v>-763.15277777777681</v>
      </c>
      <c r="L1120" s="11">
        <f t="shared" si="228"/>
        <v>280.94639999999998</v>
      </c>
      <c r="M1120" s="11">
        <f t="shared" si="230"/>
        <v>316.59726528385869</v>
      </c>
      <c r="N1120" s="11">
        <f t="shared" si="231"/>
        <v>-165.60911249391813</v>
      </c>
      <c r="O1120" s="11">
        <f t="shared" si="232"/>
        <v>-2852.1569373952566</v>
      </c>
      <c r="P1120" s="11">
        <f t="shared" si="233"/>
        <v>-2.8521569373952564</v>
      </c>
      <c r="Q1120" s="11">
        <f t="shared" si="226"/>
        <v>7204.4898170250526</v>
      </c>
      <c r="R1120" s="11">
        <f t="shared" si="225"/>
        <v>-2701.0078513394205</v>
      </c>
      <c r="S1120" s="11">
        <f t="shared" si="223"/>
        <v>2.8521569373952564</v>
      </c>
      <c r="T1120" s="11">
        <f t="shared" si="224"/>
        <v>4.4686299797384414</v>
      </c>
    </row>
    <row r="1121" spans="2:20" x14ac:dyDescent="0.2">
      <c r="B1121" s="21" t="s">
        <v>12</v>
      </c>
      <c r="C1121" s="21">
        <v>1111</v>
      </c>
      <c r="D1121" s="21">
        <v>89</v>
      </c>
      <c r="E1121" s="22">
        <v>61.2</v>
      </c>
      <c r="F1121" s="22">
        <f t="shared" si="227"/>
        <v>17</v>
      </c>
      <c r="G1121" s="15">
        <f t="shared" si="234"/>
        <v>-9.7222222222222612E-2</v>
      </c>
      <c r="H1121" s="15">
        <f t="shared" si="235"/>
        <v>-0.35000000000000142</v>
      </c>
      <c r="I1121" s="11">
        <f>IF(G1121&lt;0,(G1121-'Coast Down Run'!H1116)*-1,)</f>
        <v>9.7222222222222612E-2</v>
      </c>
      <c r="K1121" s="11">
        <f t="shared" si="229"/>
        <v>-232.26388888888982</v>
      </c>
      <c r="L1121" s="11">
        <f t="shared" si="228"/>
        <v>280.94639999999998</v>
      </c>
      <c r="M1121" s="11">
        <f t="shared" si="230"/>
        <v>308.47972457980637</v>
      </c>
      <c r="N1121" s="11">
        <f t="shared" si="231"/>
        <v>357.16223569091653</v>
      </c>
      <c r="O1121" s="11">
        <f t="shared" si="232"/>
        <v>6071.758006745581</v>
      </c>
      <c r="P1121" s="11">
        <f t="shared" si="233"/>
        <v>6.071758006745581</v>
      </c>
      <c r="Q1121" s="11">
        <f t="shared" si="226"/>
        <v>7210.5615750317984</v>
      </c>
      <c r="R1121" s="11">
        <f t="shared" si="225"/>
        <v>-2701.0078513394205</v>
      </c>
      <c r="S1121" s="11">
        <f t="shared" si="223"/>
        <v>0</v>
      </c>
      <c r="T1121" s="11">
        <f t="shared" si="224"/>
        <v>0</v>
      </c>
    </row>
    <row r="1122" spans="2:20" x14ac:dyDescent="0.2">
      <c r="B1122" s="21" t="s">
        <v>12</v>
      </c>
      <c r="C1122" s="21">
        <v>1112</v>
      </c>
      <c r="D1122" s="21">
        <v>90</v>
      </c>
      <c r="E1122" s="22">
        <v>61.3</v>
      </c>
      <c r="F1122" s="22">
        <f t="shared" si="227"/>
        <v>17.027777777777775</v>
      </c>
      <c r="G1122" s="15">
        <f t="shared" si="234"/>
        <v>0.19444444444444425</v>
      </c>
      <c r="H1122" s="15">
        <f t="shared" si="235"/>
        <v>0.69999999999999929</v>
      </c>
      <c r="I1122" s="11">
        <f>IF(G1122&lt;0,(G1122-'Coast Down Run'!H1117)*-1,)</f>
        <v>0</v>
      </c>
      <c r="K1122" s="11">
        <f t="shared" si="229"/>
        <v>464.52777777777732</v>
      </c>
      <c r="L1122" s="11">
        <f t="shared" si="228"/>
        <v>280.94639999999998</v>
      </c>
      <c r="M1122" s="11">
        <f t="shared" si="230"/>
        <v>309.48865186901736</v>
      </c>
      <c r="N1122" s="11">
        <f t="shared" si="231"/>
        <v>1054.9628296467947</v>
      </c>
      <c r="O1122" s="11">
        <f t="shared" si="232"/>
        <v>17963.672627041251</v>
      </c>
      <c r="P1122" s="11">
        <f t="shared" si="233"/>
        <v>17.963672627041252</v>
      </c>
      <c r="Q1122" s="11">
        <f t="shared" si="226"/>
        <v>7228.5252476588394</v>
      </c>
      <c r="R1122" s="11">
        <f t="shared" si="225"/>
        <v>-2701.0078513394205</v>
      </c>
      <c r="S1122" s="11">
        <f t="shared" si="223"/>
        <v>0</v>
      </c>
      <c r="T1122" s="11">
        <f t="shared" si="224"/>
        <v>0</v>
      </c>
    </row>
    <row r="1123" spans="2:20" x14ac:dyDescent="0.2">
      <c r="B1123" s="21" t="s">
        <v>12</v>
      </c>
      <c r="C1123" s="21">
        <v>1113</v>
      </c>
      <c r="D1123" s="21">
        <v>91</v>
      </c>
      <c r="E1123" s="22">
        <v>62.6</v>
      </c>
      <c r="F1123" s="22">
        <f t="shared" si="227"/>
        <v>17.388888888888889</v>
      </c>
      <c r="G1123" s="15">
        <f t="shared" si="234"/>
        <v>0.55555555555555558</v>
      </c>
      <c r="H1123" s="15">
        <f t="shared" si="235"/>
        <v>2</v>
      </c>
      <c r="I1123" s="11">
        <f>IF(G1123&lt;0,(G1123-'Coast Down Run'!H1118)*-1,)</f>
        <v>0</v>
      </c>
      <c r="K1123" s="11">
        <f t="shared" si="229"/>
        <v>1327.2222222222222</v>
      </c>
      <c r="L1123" s="11">
        <f t="shared" si="228"/>
        <v>280.94639999999998</v>
      </c>
      <c r="M1123" s="11">
        <f t="shared" si="230"/>
        <v>322.75460439744387</v>
      </c>
      <c r="N1123" s="11">
        <f t="shared" si="231"/>
        <v>1930.9232266196661</v>
      </c>
      <c r="O1123" s="11">
        <f t="shared" si="232"/>
        <v>33576.609440664193</v>
      </c>
      <c r="P1123" s="11">
        <f t="shared" si="233"/>
        <v>33.576609440664193</v>
      </c>
      <c r="Q1123" s="11">
        <f t="shared" si="226"/>
        <v>7262.1018570995038</v>
      </c>
      <c r="R1123" s="11">
        <f t="shared" si="225"/>
        <v>-2701.0078513394205</v>
      </c>
      <c r="S1123" s="11">
        <f t="shared" si="223"/>
        <v>0</v>
      </c>
      <c r="T1123" s="11">
        <f t="shared" si="224"/>
        <v>0</v>
      </c>
    </row>
    <row r="1124" spans="2:20" x14ac:dyDescent="0.2">
      <c r="B1124" s="21" t="s">
        <v>12</v>
      </c>
      <c r="C1124" s="21">
        <v>1114</v>
      </c>
      <c r="D1124" s="21">
        <v>92</v>
      </c>
      <c r="E1124" s="22">
        <v>65.3</v>
      </c>
      <c r="F1124" s="22">
        <f t="shared" si="227"/>
        <v>18.138888888888889</v>
      </c>
      <c r="G1124" s="15">
        <f t="shared" si="234"/>
        <v>0.74999999999999978</v>
      </c>
      <c r="H1124" s="15">
        <f t="shared" si="235"/>
        <v>2.6999999999999993</v>
      </c>
      <c r="I1124" s="11">
        <f>IF(G1124&lt;0,(G1124-'Coast Down Run'!H1119)*-1,)</f>
        <v>0</v>
      </c>
      <c r="K1124" s="11">
        <f t="shared" si="229"/>
        <v>1791.7499999999995</v>
      </c>
      <c r="L1124" s="11">
        <f t="shared" si="228"/>
        <v>280.94639999999998</v>
      </c>
      <c r="M1124" s="11">
        <f t="shared" si="230"/>
        <v>351.19647058383174</v>
      </c>
      <c r="N1124" s="11">
        <f t="shared" si="231"/>
        <v>2423.8928705838312</v>
      </c>
      <c r="O1124" s="11">
        <f t="shared" si="232"/>
        <v>43966.723458090048</v>
      </c>
      <c r="P1124" s="11">
        <f t="shared" si="233"/>
        <v>43.966723458090044</v>
      </c>
      <c r="Q1124" s="11">
        <f t="shared" si="226"/>
        <v>7306.068580557594</v>
      </c>
      <c r="R1124" s="11">
        <f t="shared" si="225"/>
        <v>-2701.0078513394205</v>
      </c>
      <c r="S1124" s="11">
        <f t="shared" si="223"/>
        <v>0</v>
      </c>
      <c r="T1124" s="11">
        <f t="shared" si="224"/>
        <v>0</v>
      </c>
    </row>
    <row r="1125" spans="2:20" x14ac:dyDescent="0.2">
      <c r="B1125" s="21" t="s">
        <v>12</v>
      </c>
      <c r="C1125" s="21">
        <v>1115</v>
      </c>
      <c r="D1125" s="21">
        <v>93</v>
      </c>
      <c r="E1125" s="22">
        <v>68</v>
      </c>
      <c r="F1125" s="22">
        <f t="shared" si="227"/>
        <v>18.888888888888889</v>
      </c>
      <c r="G1125" s="15">
        <f t="shared" si="234"/>
        <v>0.56944444444444564</v>
      </c>
      <c r="H1125" s="15">
        <f t="shared" si="235"/>
        <v>2.0500000000000043</v>
      </c>
      <c r="I1125" s="11">
        <f>IF(G1125&lt;0,(G1125-'Coast Down Run'!H1120)*-1,)</f>
        <v>0</v>
      </c>
      <c r="K1125" s="11">
        <f t="shared" si="229"/>
        <v>1360.4027777777806</v>
      </c>
      <c r="L1125" s="11">
        <f t="shared" si="228"/>
        <v>280.94639999999998</v>
      </c>
      <c r="M1125" s="11">
        <f t="shared" si="230"/>
        <v>380.83916614790911</v>
      </c>
      <c r="N1125" s="11">
        <f t="shared" si="231"/>
        <v>2022.1883439256897</v>
      </c>
      <c r="O1125" s="11">
        <f t="shared" si="232"/>
        <v>38196.890940818586</v>
      </c>
      <c r="P1125" s="11">
        <f t="shared" si="233"/>
        <v>38.196890940818584</v>
      </c>
      <c r="Q1125" s="11">
        <f t="shared" si="226"/>
        <v>7344.2654714984128</v>
      </c>
      <c r="R1125" s="11">
        <f t="shared" si="225"/>
        <v>-2701.0078513394205</v>
      </c>
      <c r="S1125" s="11">
        <f t="shared" si="223"/>
        <v>0</v>
      </c>
      <c r="T1125" s="11">
        <f t="shared" si="224"/>
        <v>0</v>
      </c>
    </row>
    <row r="1126" spans="2:20" x14ac:dyDescent="0.2">
      <c r="B1126" s="21" t="s">
        <v>12</v>
      </c>
      <c r="C1126" s="21">
        <v>1116</v>
      </c>
      <c r="D1126" s="21">
        <v>94</v>
      </c>
      <c r="E1126" s="22">
        <v>69.400000000000006</v>
      </c>
      <c r="F1126" s="22">
        <f t="shared" si="227"/>
        <v>19.277777777777779</v>
      </c>
      <c r="G1126" s="15">
        <f t="shared" si="234"/>
        <v>0.23611111111111149</v>
      </c>
      <c r="H1126" s="15">
        <f t="shared" si="235"/>
        <v>0.85000000000000142</v>
      </c>
      <c r="I1126" s="11">
        <f>IF(G1126&lt;0,(G1126-'Coast Down Run'!H1121)*-1,)</f>
        <v>0</v>
      </c>
      <c r="K1126" s="11">
        <f t="shared" si="229"/>
        <v>564.06944444444537</v>
      </c>
      <c r="L1126" s="11">
        <f t="shared" si="228"/>
        <v>280.94639999999998</v>
      </c>
      <c r="M1126" s="11">
        <f t="shared" si="230"/>
        <v>396.68220723792035</v>
      </c>
      <c r="N1126" s="11">
        <f t="shared" si="231"/>
        <v>1241.6980516823655</v>
      </c>
      <c r="O1126" s="11">
        <f t="shared" si="232"/>
        <v>23937.179107432268</v>
      </c>
      <c r="P1126" s="11">
        <f t="shared" si="233"/>
        <v>23.937179107432268</v>
      </c>
      <c r="Q1126" s="11">
        <f t="shared" si="226"/>
        <v>7368.2026506058455</v>
      </c>
      <c r="R1126" s="11">
        <f t="shared" si="225"/>
        <v>-2701.0078513394205</v>
      </c>
      <c r="S1126" s="11">
        <f t="shared" si="223"/>
        <v>0</v>
      </c>
      <c r="T1126" s="11">
        <f t="shared" si="224"/>
        <v>0</v>
      </c>
    </row>
    <row r="1127" spans="2:20" x14ac:dyDescent="0.2">
      <c r="B1127" s="21" t="s">
        <v>12</v>
      </c>
      <c r="C1127" s="21">
        <v>1117</v>
      </c>
      <c r="D1127" s="21">
        <v>95</v>
      </c>
      <c r="E1127" s="22">
        <v>69.7</v>
      </c>
      <c r="F1127" s="22">
        <f t="shared" si="227"/>
        <v>19.361111111111111</v>
      </c>
      <c r="G1127" s="15">
        <f t="shared" si="234"/>
        <v>-1.3888888888890073E-2</v>
      </c>
      <c r="H1127" s="15">
        <f t="shared" si="235"/>
        <v>-5.0000000000004263E-2</v>
      </c>
      <c r="I1127" s="11">
        <f>IF(G1127&lt;0,(G1127-'Coast Down Run'!H1122)*-1,)</f>
        <v>1.3888888888890073E-2</v>
      </c>
      <c r="K1127" s="11">
        <f t="shared" si="229"/>
        <v>-33.180555555558385</v>
      </c>
      <c r="L1127" s="11">
        <f t="shared" si="228"/>
        <v>280.94639999999998</v>
      </c>
      <c r="M1127" s="11">
        <f t="shared" si="230"/>
        <v>400.11914893414701</v>
      </c>
      <c r="N1127" s="11">
        <f t="shared" si="231"/>
        <v>647.88499337858866</v>
      </c>
      <c r="O1127" s="11">
        <f t="shared" si="232"/>
        <v>12543.773344024341</v>
      </c>
      <c r="P1127" s="11">
        <f t="shared" si="233"/>
        <v>12.543773344024341</v>
      </c>
      <c r="Q1127" s="11">
        <f t="shared" si="226"/>
        <v>7380.7464239498695</v>
      </c>
      <c r="R1127" s="11">
        <f t="shared" si="225"/>
        <v>-2701.0078513394205</v>
      </c>
      <c r="S1127" s="11">
        <f t="shared" si="223"/>
        <v>0</v>
      </c>
      <c r="T1127" s="11">
        <f t="shared" si="224"/>
        <v>0</v>
      </c>
    </row>
    <row r="1128" spans="2:20" x14ac:dyDescent="0.2">
      <c r="B1128" s="21" t="s">
        <v>12</v>
      </c>
      <c r="C1128" s="21">
        <v>1118</v>
      </c>
      <c r="D1128" s="21">
        <v>96</v>
      </c>
      <c r="E1128" s="22">
        <v>69.3</v>
      </c>
      <c r="F1128" s="22">
        <f t="shared" si="227"/>
        <v>19.25</v>
      </c>
      <c r="G1128" s="15">
        <f t="shared" si="234"/>
        <v>-0.2222222222222234</v>
      </c>
      <c r="H1128" s="15">
        <f t="shared" si="235"/>
        <v>-0.80000000000000426</v>
      </c>
      <c r="I1128" s="11">
        <f>IF(G1128&lt;0,(G1128-'Coast Down Run'!H1123)*-1,)</f>
        <v>0.2222222222222234</v>
      </c>
      <c r="K1128" s="11">
        <f t="shared" si="229"/>
        <v>-530.88888888889176</v>
      </c>
      <c r="L1128" s="11">
        <f t="shared" si="228"/>
        <v>280.94639999999998</v>
      </c>
      <c r="M1128" s="11">
        <f t="shared" si="230"/>
        <v>395.53985446229933</v>
      </c>
      <c r="N1128" s="11">
        <f t="shared" si="231"/>
        <v>145.59736557340756</v>
      </c>
      <c r="O1128" s="11">
        <f t="shared" si="232"/>
        <v>2802.7492872880953</v>
      </c>
      <c r="P1128" s="11">
        <f t="shared" si="233"/>
        <v>2.8027492872880955</v>
      </c>
      <c r="Q1128" s="11">
        <f t="shared" si="226"/>
        <v>7383.5491732371574</v>
      </c>
      <c r="R1128" s="11">
        <f t="shared" si="225"/>
        <v>-2701.0078513394205</v>
      </c>
      <c r="S1128" s="11">
        <f t="shared" si="223"/>
        <v>0</v>
      </c>
      <c r="T1128" s="11">
        <f t="shared" si="224"/>
        <v>0</v>
      </c>
    </row>
    <row r="1129" spans="2:20" x14ac:dyDescent="0.2">
      <c r="B1129" s="21" t="s">
        <v>12</v>
      </c>
      <c r="C1129" s="21">
        <v>1119</v>
      </c>
      <c r="D1129" s="21">
        <v>97</v>
      </c>
      <c r="E1129" s="22">
        <v>68.099999999999994</v>
      </c>
      <c r="F1129" s="22">
        <f t="shared" si="227"/>
        <v>18.916666666666664</v>
      </c>
      <c r="G1129" s="15">
        <f t="shared" si="234"/>
        <v>-0.33333333333333215</v>
      </c>
      <c r="H1129" s="15">
        <f t="shared" si="235"/>
        <v>-1.1999999999999957</v>
      </c>
      <c r="I1129" s="11">
        <f>IF(G1129&lt;0,(G1129-'Coast Down Run'!H1124)*-1,)</f>
        <v>0.33333333333333215</v>
      </c>
      <c r="K1129" s="11">
        <f t="shared" si="229"/>
        <v>-796.33333333333053</v>
      </c>
      <c r="L1129" s="11">
        <f t="shared" si="228"/>
        <v>280.94639999999998</v>
      </c>
      <c r="M1129" s="11">
        <f t="shared" si="230"/>
        <v>381.96010495657538</v>
      </c>
      <c r="N1129" s="11">
        <f t="shared" si="231"/>
        <v>-133.42682837675511</v>
      </c>
      <c r="O1129" s="11">
        <f t="shared" si="232"/>
        <v>-2523.9908367936173</v>
      </c>
      <c r="P1129" s="11">
        <f t="shared" si="233"/>
        <v>-2.5239908367936175</v>
      </c>
      <c r="Q1129" s="11">
        <f t="shared" si="226"/>
        <v>7383.5491732371574</v>
      </c>
      <c r="R1129" s="11">
        <f t="shared" si="225"/>
        <v>-2703.531842176214</v>
      </c>
      <c r="S1129" s="11">
        <f t="shared" si="223"/>
        <v>2.5239908367936175</v>
      </c>
      <c r="T1129" s="11">
        <f t="shared" si="224"/>
        <v>1.2619954183968087</v>
      </c>
    </row>
    <row r="1130" spans="2:20" x14ac:dyDescent="0.2">
      <c r="B1130" s="21" t="s">
        <v>12</v>
      </c>
      <c r="C1130" s="21">
        <v>1120</v>
      </c>
      <c r="D1130" s="21">
        <v>98</v>
      </c>
      <c r="E1130" s="22">
        <v>66.900000000000006</v>
      </c>
      <c r="F1130" s="22">
        <f t="shared" si="227"/>
        <v>18.583333333333336</v>
      </c>
      <c r="G1130" s="15">
        <f t="shared" si="234"/>
        <v>-0.26388888888888767</v>
      </c>
      <c r="H1130" s="15">
        <f t="shared" si="235"/>
        <v>-0.94999999999999574</v>
      </c>
      <c r="I1130" s="11">
        <f>IF(G1130&lt;0,(G1130-'Coast Down Run'!H1125)*-1,)</f>
        <v>0.26388888888888767</v>
      </c>
      <c r="K1130" s="11">
        <f t="shared" si="229"/>
        <v>-630.4305555555527</v>
      </c>
      <c r="L1130" s="11">
        <f t="shared" si="228"/>
        <v>280.94639999999998</v>
      </c>
      <c r="M1130" s="11">
        <f t="shared" si="230"/>
        <v>368.61755631558049</v>
      </c>
      <c r="N1130" s="11">
        <f t="shared" si="231"/>
        <v>19.133400760027769</v>
      </c>
      <c r="O1130" s="11">
        <f t="shared" si="232"/>
        <v>355.56236412384942</v>
      </c>
      <c r="P1130" s="11">
        <f t="shared" si="233"/>
        <v>0.35556236412384939</v>
      </c>
      <c r="Q1130" s="11">
        <f t="shared" si="226"/>
        <v>7383.9047356012816</v>
      </c>
      <c r="R1130" s="11">
        <f t="shared" si="225"/>
        <v>-2703.531842176214</v>
      </c>
      <c r="S1130" s="11">
        <f t="shared" si="223"/>
        <v>0</v>
      </c>
      <c r="T1130" s="11">
        <f t="shared" si="224"/>
        <v>0</v>
      </c>
    </row>
    <row r="1131" spans="2:20" x14ac:dyDescent="0.2">
      <c r="B1131" s="21" t="s">
        <v>12</v>
      </c>
      <c r="C1131" s="21">
        <v>1121</v>
      </c>
      <c r="D1131" s="21">
        <v>99</v>
      </c>
      <c r="E1131" s="22">
        <v>66.2</v>
      </c>
      <c r="F1131" s="22">
        <f t="shared" si="227"/>
        <v>18.388888888888889</v>
      </c>
      <c r="G1131" s="15">
        <f t="shared" si="234"/>
        <v>-0.16666666666666705</v>
      </c>
      <c r="H1131" s="15">
        <f t="shared" si="235"/>
        <v>-0.60000000000000142</v>
      </c>
      <c r="I1131" s="11">
        <f>IF(G1131&lt;0,(G1131-'Coast Down Run'!H1126)*-1,)</f>
        <v>0.16666666666666705</v>
      </c>
      <c r="K1131" s="11">
        <f t="shared" si="229"/>
        <v>-398.1666666666676</v>
      </c>
      <c r="L1131" s="11">
        <f t="shared" si="228"/>
        <v>280.94639999999998</v>
      </c>
      <c r="M1131" s="11">
        <f t="shared" si="230"/>
        <v>360.94394361878091</v>
      </c>
      <c r="N1131" s="11">
        <f t="shared" si="231"/>
        <v>243.72367695211329</v>
      </c>
      <c r="O1131" s="11">
        <f t="shared" si="232"/>
        <v>4481.8076150638608</v>
      </c>
      <c r="P1131" s="11">
        <f t="shared" si="233"/>
        <v>4.481807615063861</v>
      </c>
      <c r="Q1131" s="11">
        <f t="shared" si="226"/>
        <v>7388.3865432163457</v>
      </c>
      <c r="R1131" s="11">
        <f t="shared" si="225"/>
        <v>-2703.531842176214</v>
      </c>
      <c r="S1131" s="11">
        <f t="shared" si="223"/>
        <v>0</v>
      </c>
      <c r="T1131" s="11">
        <f t="shared" si="224"/>
        <v>0</v>
      </c>
    </row>
    <row r="1132" spans="2:20" x14ac:dyDescent="0.2">
      <c r="B1132" s="21" t="s">
        <v>12</v>
      </c>
      <c r="C1132" s="21">
        <v>1122</v>
      </c>
      <c r="D1132" s="21">
        <v>100</v>
      </c>
      <c r="E1132" s="22">
        <v>65.7</v>
      </c>
      <c r="F1132" s="22">
        <f t="shared" si="227"/>
        <v>18.25</v>
      </c>
      <c r="G1132" s="15">
        <f t="shared" si="234"/>
        <v>-0.18055555555555516</v>
      </c>
      <c r="H1132" s="15">
        <f t="shared" si="235"/>
        <v>-0.64999999999999858</v>
      </c>
      <c r="I1132" s="11">
        <f>IF(G1132&lt;0,(G1132-'Coast Down Run'!H1127)*-1,)</f>
        <v>0.18055555555555516</v>
      </c>
      <c r="K1132" s="11">
        <f t="shared" si="229"/>
        <v>-431.34722222222126</v>
      </c>
      <c r="L1132" s="11">
        <f t="shared" si="228"/>
        <v>280.94639999999998</v>
      </c>
      <c r="M1132" s="11">
        <f t="shared" si="230"/>
        <v>355.51220853931409</v>
      </c>
      <c r="N1132" s="11">
        <f t="shared" si="231"/>
        <v>205.11138631709281</v>
      </c>
      <c r="O1132" s="11">
        <f t="shared" si="232"/>
        <v>3743.2828002869437</v>
      </c>
      <c r="P1132" s="11">
        <f t="shared" si="233"/>
        <v>3.7432828002869436</v>
      </c>
      <c r="Q1132" s="11">
        <f t="shared" si="226"/>
        <v>7392.1298260166323</v>
      </c>
      <c r="R1132" s="11">
        <f t="shared" si="225"/>
        <v>-2703.531842176214</v>
      </c>
      <c r="S1132" s="11">
        <f t="shared" si="223"/>
        <v>0</v>
      </c>
      <c r="T1132" s="11">
        <f t="shared" si="224"/>
        <v>0</v>
      </c>
    </row>
    <row r="1133" spans="2:20" x14ac:dyDescent="0.2">
      <c r="B1133" s="21" t="s">
        <v>12</v>
      </c>
      <c r="C1133" s="21">
        <v>1123</v>
      </c>
      <c r="D1133" s="21">
        <v>101</v>
      </c>
      <c r="E1133" s="22">
        <v>64.900000000000006</v>
      </c>
      <c r="F1133" s="22">
        <f t="shared" si="227"/>
        <v>18.027777777777779</v>
      </c>
      <c r="G1133" s="15">
        <f t="shared" si="234"/>
        <v>-0.34722222222222221</v>
      </c>
      <c r="H1133" s="15">
        <f t="shared" si="235"/>
        <v>-1.25</v>
      </c>
      <c r="I1133" s="11">
        <f>IF(G1133&lt;0,(G1133-'Coast Down Run'!H1128)*-1,)</f>
        <v>0.34722222222222221</v>
      </c>
      <c r="K1133" s="11">
        <f t="shared" si="229"/>
        <v>-829.51388888888891</v>
      </c>
      <c r="L1133" s="11">
        <f t="shared" si="228"/>
        <v>280.94639999999998</v>
      </c>
      <c r="M1133" s="11">
        <f t="shared" si="230"/>
        <v>346.90708827998589</v>
      </c>
      <c r="N1133" s="11">
        <f t="shared" si="231"/>
        <v>-201.66040060890299</v>
      </c>
      <c r="O1133" s="11">
        <f t="shared" si="232"/>
        <v>-3635.4888887549455</v>
      </c>
      <c r="P1133" s="11">
        <f t="shared" si="233"/>
        <v>-3.6354888887549457</v>
      </c>
      <c r="Q1133" s="11">
        <f t="shared" si="226"/>
        <v>7392.1298260166323</v>
      </c>
      <c r="R1133" s="11">
        <f t="shared" si="225"/>
        <v>-2707.1673310649689</v>
      </c>
      <c r="S1133" s="11">
        <f t="shared" si="223"/>
        <v>3.6354888887549457</v>
      </c>
      <c r="T1133" s="11">
        <f t="shared" si="224"/>
        <v>9.8615938926485196</v>
      </c>
    </row>
    <row r="1134" spans="2:20" x14ac:dyDescent="0.2">
      <c r="B1134" s="21" t="s">
        <v>12</v>
      </c>
      <c r="C1134" s="21">
        <v>1124</v>
      </c>
      <c r="D1134" s="21">
        <v>102</v>
      </c>
      <c r="E1134" s="22">
        <v>63.2</v>
      </c>
      <c r="F1134" s="22">
        <f t="shared" si="227"/>
        <v>17.555555555555557</v>
      </c>
      <c r="G1134" s="15">
        <f t="shared" si="234"/>
        <v>-0.63888888888889006</v>
      </c>
      <c r="H1134" s="15">
        <f t="shared" si="235"/>
        <v>-2.3000000000000043</v>
      </c>
      <c r="I1134" s="11">
        <f>IF(G1134&lt;0,(G1134-'Coast Down Run'!H1129)*-1,)</f>
        <v>0.63888888888889006</v>
      </c>
      <c r="K1134" s="11">
        <f t="shared" si="229"/>
        <v>-1526.3055555555584</v>
      </c>
      <c r="L1134" s="11">
        <f t="shared" si="228"/>
        <v>280.94639999999998</v>
      </c>
      <c r="M1134" s="11">
        <f t="shared" si="230"/>
        <v>328.97124372721123</v>
      </c>
      <c r="N1134" s="11">
        <f t="shared" si="231"/>
        <v>-916.38791182834711</v>
      </c>
      <c r="O1134" s="11">
        <f t="shared" si="232"/>
        <v>-16087.698896542095</v>
      </c>
      <c r="P1134" s="11">
        <f t="shared" si="233"/>
        <v>-16.087698896542094</v>
      </c>
      <c r="Q1134" s="11">
        <f t="shared" si="226"/>
        <v>7392.1298260166323</v>
      </c>
      <c r="R1134" s="11">
        <f t="shared" si="225"/>
        <v>-2723.2550299615109</v>
      </c>
      <c r="S1134" s="11">
        <f t="shared" si="223"/>
        <v>16.087698896542094</v>
      </c>
      <c r="T1134" s="11">
        <f t="shared" si="224"/>
        <v>33.608075948405386</v>
      </c>
    </row>
    <row r="1135" spans="2:20" x14ac:dyDescent="0.2">
      <c r="B1135" s="21" t="s">
        <v>12</v>
      </c>
      <c r="C1135" s="21">
        <v>1125</v>
      </c>
      <c r="D1135" s="21">
        <v>103</v>
      </c>
      <c r="E1135" s="22">
        <v>60.3</v>
      </c>
      <c r="F1135" s="22">
        <f t="shared" si="227"/>
        <v>16.75</v>
      </c>
      <c r="G1135" s="15">
        <f t="shared" si="234"/>
        <v>-1.0277777777777786</v>
      </c>
      <c r="H1135" s="15">
        <f t="shared" si="235"/>
        <v>-3.7000000000000028</v>
      </c>
      <c r="I1135" s="11">
        <f>IF(G1135&lt;0,(G1135-'Coast Down Run'!H1130)*-1,)</f>
        <v>1.0277777777777786</v>
      </c>
      <c r="K1135" s="11">
        <f t="shared" si="229"/>
        <v>-2455.3611111111131</v>
      </c>
      <c r="L1135" s="11">
        <f t="shared" si="228"/>
        <v>280.94639999999998</v>
      </c>
      <c r="M1135" s="11">
        <f t="shared" si="230"/>
        <v>299.47350424713471</v>
      </c>
      <c r="N1135" s="11">
        <f t="shared" si="231"/>
        <v>-1874.9412068639786</v>
      </c>
      <c r="O1135" s="11">
        <f t="shared" si="232"/>
        <v>-31405.265214971641</v>
      </c>
      <c r="P1135" s="11">
        <f t="shared" si="233"/>
        <v>-31.405265214971642</v>
      </c>
      <c r="Q1135" s="11">
        <f t="shared" si="226"/>
        <v>7392.1298260166323</v>
      </c>
      <c r="R1135" s="11">
        <f t="shared" si="225"/>
        <v>-2754.6602951764826</v>
      </c>
      <c r="S1135" s="11">
        <f t="shared" si="223"/>
        <v>31.405265214971642</v>
      </c>
      <c r="T1135" s="11">
        <f t="shared" si="224"/>
        <v>70.34656656751622</v>
      </c>
    </row>
    <row r="1136" spans="2:20" x14ac:dyDescent="0.2">
      <c r="B1136" s="21" t="s">
        <v>12</v>
      </c>
      <c r="C1136" s="21">
        <v>1126</v>
      </c>
      <c r="D1136" s="21">
        <v>104</v>
      </c>
      <c r="E1136" s="22">
        <v>55.8</v>
      </c>
      <c r="F1136" s="22">
        <f t="shared" si="227"/>
        <v>15.499999999999998</v>
      </c>
      <c r="G1136" s="15">
        <f t="shared" si="234"/>
        <v>-1.3611111111111107</v>
      </c>
      <c r="H1136" s="15">
        <f t="shared" si="235"/>
        <v>-4.8999999999999986</v>
      </c>
      <c r="I1136" s="11">
        <f>IF(G1136&lt;0,(G1136-'Coast Down Run'!H1131)*-1,)</f>
        <v>1.3611111111111107</v>
      </c>
      <c r="K1136" s="11">
        <f t="shared" si="229"/>
        <v>-3251.6944444444434</v>
      </c>
      <c r="L1136" s="11">
        <f t="shared" si="228"/>
        <v>280.94639999999998</v>
      </c>
      <c r="M1136" s="11">
        <f t="shared" si="230"/>
        <v>256.44378487992549</v>
      </c>
      <c r="N1136" s="11">
        <f t="shared" si="231"/>
        <v>-2714.3042595645184</v>
      </c>
      <c r="O1136" s="11">
        <f t="shared" si="232"/>
        <v>-42071.716023250032</v>
      </c>
      <c r="P1136" s="11">
        <f t="shared" si="233"/>
        <v>-42.071716023250033</v>
      </c>
      <c r="Q1136" s="11">
        <f t="shared" si="226"/>
        <v>7392.1298260166323</v>
      </c>
      <c r="R1136" s="11">
        <f t="shared" si="225"/>
        <v>-2796.7320111997328</v>
      </c>
      <c r="S1136" s="11">
        <f t="shared" si="223"/>
        <v>42.071716023250033</v>
      </c>
      <c r="T1136" s="11">
        <f t="shared" si="224"/>
        <v>112.60750654131481</v>
      </c>
    </row>
    <row r="1137" spans="2:20" x14ac:dyDescent="0.2">
      <c r="B1137" s="21" t="s">
        <v>12</v>
      </c>
      <c r="C1137" s="21">
        <v>1127</v>
      </c>
      <c r="D1137" s="21">
        <v>105</v>
      </c>
      <c r="E1137" s="22">
        <v>50.5</v>
      </c>
      <c r="F1137" s="22">
        <f t="shared" si="227"/>
        <v>14.027777777777777</v>
      </c>
      <c r="G1137" s="15">
        <f t="shared" si="234"/>
        <v>-1.4722222222222214</v>
      </c>
      <c r="H1137" s="15">
        <f t="shared" si="235"/>
        <v>-5.2999999999999972</v>
      </c>
      <c r="I1137" s="11">
        <f>IF(G1137&lt;0,(G1137-'Coast Down Run'!H1132)*-1,)</f>
        <v>1.4722222222222214</v>
      </c>
      <c r="K1137" s="11">
        <f t="shared" si="229"/>
        <v>-3517.1388888888869</v>
      </c>
      <c r="L1137" s="11">
        <f t="shared" si="228"/>
        <v>280.94639999999998</v>
      </c>
      <c r="M1137" s="11">
        <f t="shared" si="230"/>
        <v>210.04218933146737</v>
      </c>
      <c r="N1137" s="11">
        <f t="shared" si="231"/>
        <v>-3026.1502995574197</v>
      </c>
      <c r="O1137" s="11">
        <f t="shared" si="232"/>
        <v>-42450.163924347136</v>
      </c>
      <c r="P1137" s="11">
        <f t="shared" si="233"/>
        <v>-42.450163924347137</v>
      </c>
      <c r="Q1137" s="11">
        <f t="shared" si="226"/>
        <v>7392.1298260166323</v>
      </c>
      <c r="R1137" s="11">
        <f t="shared" si="225"/>
        <v>-2839.18217512408</v>
      </c>
      <c r="S1137" s="11">
        <f t="shared" ref="S1137:S1200" si="236">IF(P1137&lt;0,P1137*-1,)</f>
        <v>42.450163924347137</v>
      </c>
      <c r="T1137" s="11">
        <f t="shared" ref="T1137:T1200" si="237">IF(S1137&gt;0,T1136+((S1137+S1138)/2*(C1138-C1137)),0)</f>
        <v>152.67573852288777</v>
      </c>
    </row>
    <row r="1138" spans="2:20" x14ac:dyDescent="0.2">
      <c r="B1138" s="21" t="s">
        <v>12</v>
      </c>
      <c r="C1138" s="21">
        <v>1128</v>
      </c>
      <c r="D1138" s="21">
        <v>106</v>
      </c>
      <c r="E1138" s="22">
        <v>45.2</v>
      </c>
      <c r="F1138" s="22">
        <f t="shared" si="227"/>
        <v>12.555555555555555</v>
      </c>
      <c r="G1138" s="15">
        <f t="shared" si="234"/>
        <v>-1.4444444444444442</v>
      </c>
      <c r="H1138" s="15">
        <f t="shared" si="235"/>
        <v>-5.1999999999999993</v>
      </c>
      <c r="I1138" s="11">
        <f>IF(G1138&lt;0,(G1138-'Coast Down Run'!H1133)*-1,)</f>
        <v>1.4444444444444442</v>
      </c>
      <c r="K1138" s="11">
        <f t="shared" si="229"/>
        <v>-3450.7777777777774</v>
      </c>
      <c r="L1138" s="11">
        <f t="shared" si="228"/>
        <v>280.94639999999998</v>
      </c>
      <c r="M1138" s="11">
        <f t="shared" si="230"/>
        <v>168.26765787344814</v>
      </c>
      <c r="N1138" s="11">
        <f t="shared" si="231"/>
        <v>-3001.5637199043294</v>
      </c>
      <c r="O1138" s="11">
        <f t="shared" si="232"/>
        <v>-37686.3000387988</v>
      </c>
      <c r="P1138" s="11">
        <f t="shared" si="233"/>
        <v>-37.686300038798798</v>
      </c>
      <c r="Q1138" s="11">
        <f t="shared" si="226"/>
        <v>7392.1298260166323</v>
      </c>
      <c r="R1138" s="11">
        <f t="shared" si="225"/>
        <v>-2876.8684751628789</v>
      </c>
      <c r="S1138" s="11">
        <f t="shared" si="236"/>
        <v>37.686300038798798</v>
      </c>
      <c r="T1138" s="11">
        <f t="shared" si="237"/>
        <v>185.84832071439598</v>
      </c>
    </row>
    <row r="1139" spans="2:20" x14ac:dyDescent="0.2">
      <c r="B1139" s="21" t="s">
        <v>12</v>
      </c>
      <c r="C1139" s="21">
        <v>1129</v>
      </c>
      <c r="D1139" s="21">
        <v>107</v>
      </c>
      <c r="E1139" s="22">
        <v>40.1</v>
      </c>
      <c r="F1139" s="22">
        <f t="shared" si="227"/>
        <v>11.138888888888889</v>
      </c>
      <c r="G1139" s="15">
        <f t="shared" si="234"/>
        <v>-1.25</v>
      </c>
      <c r="H1139" s="15">
        <f t="shared" si="235"/>
        <v>-4.5</v>
      </c>
      <c r="I1139" s="11">
        <f>IF(G1139&lt;0,(G1139-'Coast Down Run'!H1134)*-1,)</f>
        <v>1.25</v>
      </c>
      <c r="K1139" s="11">
        <f t="shared" si="229"/>
        <v>-2986.25</v>
      </c>
      <c r="L1139" s="11">
        <f t="shared" si="228"/>
        <v>280.94639999999998</v>
      </c>
      <c r="M1139" s="11">
        <f t="shared" si="230"/>
        <v>132.4379730876945</v>
      </c>
      <c r="N1139" s="11">
        <f t="shared" si="231"/>
        <v>-2572.8656269123057</v>
      </c>
      <c r="O1139" s="11">
        <f t="shared" si="232"/>
        <v>-28658.864344217629</v>
      </c>
      <c r="P1139" s="11">
        <f t="shared" si="233"/>
        <v>-28.65886434421763</v>
      </c>
      <c r="Q1139" s="11">
        <f t="shared" si="226"/>
        <v>7392.1298260166323</v>
      </c>
      <c r="R1139" s="11">
        <f t="shared" si="225"/>
        <v>-2905.5273395070967</v>
      </c>
      <c r="S1139" s="11">
        <f t="shared" si="236"/>
        <v>28.65886434421763</v>
      </c>
      <c r="T1139" s="11">
        <f t="shared" si="237"/>
        <v>210.23393144452263</v>
      </c>
    </row>
    <row r="1140" spans="2:20" x14ac:dyDescent="0.2">
      <c r="B1140" s="21" t="s">
        <v>12</v>
      </c>
      <c r="C1140" s="21">
        <v>1130</v>
      </c>
      <c r="D1140" s="21">
        <v>108</v>
      </c>
      <c r="E1140" s="22">
        <v>36.200000000000003</v>
      </c>
      <c r="F1140" s="22">
        <f t="shared" si="227"/>
        <v>10.055555555555555</v>
      </c>
      <c r="G1140" s="15">
        <f t="shared" si="234"/>
        <v>-1.0000000000000004</v>
      </c>
      <c r="H1140" s="15">
        <f t="shared" si="235"/>
        <v>-3.6000000000000014</v>
      </c>
      <c r="I1140" s="11">
        <f>IF(G1140&lt;0,(G1140-'Coast Down Run'!H1135)*-1,)</f>
        <v>1.0000000000000004</v>
      </c>
      <c r="K1140" s="11">
        <f t="shared" si="229"/>
        <v>-2389.0000000000009</v>
      </c>
      <c r="L1140" s="11">
        <f t="shared" si="228"/>
        <v>280.94639999999998</v>
      </c>
      <c r="M1140" s="11">
        <f t="shared" si="230"/>
        <v>107.92968790805925</v>
      </c>
      <c r="N1140" s="11">
        <f t="shared" si="231"/>
        <v>-2000.1239120919417</v>
      </c>
      <c r="O1140" s="11">
        <f t="shared" si="232"/>
        <v>-20112.357116035637</v>
      </c>
      <c r="P1140" s="11">
        <f t="shared" si="233"/>
        <v>-20.112357116035636</v>
      </c>
      <c r="Q1140" s="11">
        <f t="shared" si="226"/>
        <v>7392.1298260166323</v>
      </c>
      <c r="R1140" s="11">
        <f t="shared" si="225"/>
        <v>-2925.6396966231323</v>
      </c>
      <c r="S1140" s="11">
        <f t="shared" si="236"/>
        <v>20.112357116035636</v>
      </c>
      <c r="T1140" s="11">
        <f t="shared" si="237"/>
        <v>228.30244961299053</v>
      </c>
    </row>
    <row r="1141" spans="2:20" x14ac:dyDescent="0.2">
      <c r="B1141" s="21" t="s">
        <v>12</v>
      </c>
      <c r="C1141" s="21">
        <v>1131</v>
      </c>
      <c r="D1141" s="21">
        <v>109</v>
      </c>
      <c r="E1141" s="22">
        <v>32.9</v>
      </c>
      <c r="F1141" s="22">
        <f t="shared" si="227"/>
        <v>9.1388888888888875</v>
      </c>
      <c r="G1141" s="15">
        <f t="shared" si="234"/>
        <v>-0.88888888888888917</v>
      </c>
      <c r="H1141" s="15">
        <f t="shared" si="235"/>
        <v>-3.2000000000000011</v>
      </c>
      <c r="I1141" s="11">
        <f>IF(G1141&lt;0,(G1141-'Coast Down Run'!H1136)*-1,)</f>
        <v>0.88888888888888917</v>
      </c>
      <c r="K1141" s="11">
        <f t="shared" si="229"/>
        <v>-2123.5555555555561</v>
      </c>
      <c r="L1141" s="11">
        <f t="shared" si="228"/>
        <v>280.94639999999998</v>
      </c>
      <c r="M1141" s="11">
        <f t="shared" si="230"/>
        <v>89.148815274688189</v>
      </c>
      <c r="N1141" s="11">
        <f t="shared" si="231"/>
        <v>-1753.460340280868</v>
      </c>
      <c r="O1141" s="11">
        <f t="shared" si="232"/>
        <v>-16024.679220900152</v>
      </c>
      <c r="P1141" s="11">
        <f t="shared" si="233"/>
        <v>-16.024679220900154</v>
      </c>
      <c r="Q1141" s="11">
        <f t="shared" si="226"/>
        <v>7392.1298260166323</v>
      </c>
      <c r="R1141" s="11">
        <f t="shared" si="225"/>
        <v>-2941.6643758440323</v>
      </c>
      <c r="S1141" s="11">
        <f t="shared" si="236"/>
        <v>16.024679220900154</v>
      </c>
      <c r="T1141" s="11">
        <f t="shared" si="237"/>
        <v>243.50109387526206</v>
      </c>
    </row>
    <row r="1142" spans="2:20" x14ac:dyDescent="0.2">
      <c r="B1142" s="21" t="s">
        <v>12</v>
      </c>
      <c r="C1142" s="21">
        <v>1132</v>
      </c>
      <c r="D1142" s="21">
        <v>110</v>
      </c>
      <c r="E1142" s="22">
        <v>29.8</v>
      </c>
      <c r="F1142" s="22">
        <f t="shared" si="227"/>
        <v>8.2777777777777786</v>
      </c>
      <c r="G1142" s="15">
        <f t="shared" si="234"/>
        <v>-0.87499999999999956</v>
      </c>
      <c r="H1142" s="15">
        <f t="shared" si="235"/>
        <v>-3.1499999999999986</v>
      </c>
      <c r="I1142" s="11">
        <f>IF(G1142&lt;0,(G1142-'Coast Down Run'!H1137)*-1,)</f>
        <v>0.87499999999999956</v>
      </c>
      <c r="K1142" s="11">
        <f t="shared" si="229"/>
        <v>-2090.3749999999991</v>
      </c>
      <c r="L1142" s="11">
        <f t="shared" si="228"/>
        <v>280.94639999999998</v>
      </c>
      <c r="M1142" s="11">
        <f t="shared" si="230"/>
        <v>73.140227747835056</v>
      </c>
      <c r="N1142" s="11">
        <f t="shared" si="231"/>
        <v>-1736.288372252164</v>
      </c>
      <c r="O1142" s="11">
        <f t="shared" si="232"/>
        <v>-14372.609303642914</v>
      </c>
      <c r="P1142" s="11">
        <f t="shared" si="233"/>
        <v>-14.372609303642914</v>
      </c>
      <c r="Q1142" s="11">
        <f t="shared" si="226"/>
        <v>7392.1298260166323</v>
      </c>
      <c r="R1142" s="11">
        <f t="shared" si="225"/>
        <v>-2956.0369851476753</v>
      </c>
      <c r="S1142" s="11">
        <f t="shared" si="236"/>
        <v>14.372609303642914</v>
      </c>
      <c r="T1142" s="11">
        <f t="shared" si="237"/>
        <v>257.76985444637637</v>
      </c>
    </row>
    <row r="1143" spans="2:20" x14ac:dyDescent="0.2">
      <c r="B1143" s="21" t="s">
        <v>12</v>
      </c>
      <c r="C1143" s="21">
        <v>1133</v>
      </c>
      <c r="D1143" s="21">
        <v>111</v>
      </c>
      <c r="E1143" s="22">
        <v>26.6</v>
      </c>
      <c r="F1143" s="22">
        <f t="shared" si="227"/>
        <v>7.3888888888888893</v>
      </c>
      <c r="G1143" s="15">
        <f t="shared" si="234"/>
        <v>-0.94444444444444453</v>
      </c>
      <c r="H1143" s="15">
        <f t="shared" si="235"/>
        <v>-3.4000000000000004</v>
      </c>
      <c r="I1143" s="11">
        <f>IF(G1143&lt;0,(G1143-'Coast Down Run'!H1138)*-1,)</f>
        <v>0.94444444444444453</v>
      </c>
      <c r="K1143" s="11">
        <f t="shared" si="229"/>
        <v>-2256.2777777777778</v>
      </c>
      <c r="L1143" s="11">
        <f t="shared" si="228"/>
        <v>280.94639999999998</v>
      </c>
      <c r="M1143" s="11">
        <f t="shared" si="230"/>
        <v>58.275640224830148</v>
      </c>
      <c r="N1143" s="11">
        <f t="shared" si="231"/>
        <v>-1917.0557375529477</v>
      </c>
      <c r="O1143" s="11">
        <f t="shared" si="232"/>
        <v>-14164.911838585669</v>
      </c>
      <c r="P1143" s="11">
        <f t="shared" si="233"/>
        <v>-14.164911838585668</v>
      </c>
      <c r="Q1143" s="11">
        <f t="shared" si="226"/>
        <v>7392.1298260166323</v>
      </c>
      <c r="R1143" s="11">
        <f t="shared" si="225"/>
        <v>-2970.2018969862611</v>
      </c>
      <c r="S1143" s="11">
        <f t="shared" si="236"/>
        <v>14.164911838585668</v>
      </c>
      <c r="T1143" s="11">
        <f t="shared" si="237"/>
        <v>271.4471911306598</v>
      </c>
    </row>
    <row r="1144" spans="2:20" x14ac:dyDescent="0.2">
      <c r="B1144" s="21" t="s">
        <v>12</v>
      </c>
      <c r="C1144" s="21">
        <v>1134</v>
      </c>
      <c r="D1144" s="21">
        <v>112</v>
      </c>
      <c r="E1144" s="22">
        <v>23</v>
      </c>
      <c r="F1144" s="22">
        <f t="shared" si="227"/>
        <v>6.3888888888888884</v>
      </c>
      <c r="G1144" s="15">
        <f t="shared" si="234"/>
        <v>-1.0000000000000004</v>
      </c>
      <c r="H1144" s="15">
        <f t="shared" si="235"/>
        <v>-3.6000000000000014</v>
      </c>
      <c r="I1144" s="11">
        <f>IF(G1144&lt;0,(G1144-'Coast Down Run'!H1139)*-1,)</f>
        <v>1.0000000000000004</v>
      </c>
      <c r="K1144" s="11">
        <f t="shared" si="229"/>
        <v>-2389.0000000000009</v>
      </c>
      <c r="L1144" s="11">
        <f t="shared" si="228"/>
        <v>280.94639999999998</v>
      </c>
      <c r="M1144" s="11">
        <f t="shared" si="230"/>
        <v>43.569186611644447</v>
      </c>
      <c r="N1144" s="11">
        <f t="shared" si="231"/>
        <v>-2064.4844133883566</v>
      </c>
      <c r="O1144" s="11">
        <f t="shared" si="232"/>
        <v>-13189.761529981166</v>
      </c>
      <c r="P1144" s="11">
        <f t="shared" si="233"/>
        <v>-13.189761529981165</v>
      </c>
      <c r="Q1144" s="11">
        <f t="shared" si="226"/>
        <v>7392.1298260166323</v>
      </c>
      <c r="R1144" s="11">
        <f t="shared" si="225"/>
        <v>-2983.3916585162424</v>
      </c>
      <c r="S1144" s="11">
        <f t="shared" si="236"/>
        <v>13.189761529981165</v>
      </c>
      <c r="T1144" s="11">
        <f t="shared" si="237"/>
        <v>283.1915682373114</v>
      </c>
    </row>
    <row r="1145" spans="2:20" x14ac:dyDescent="0.2">
      <c r="B1145" s="21" t="s">
        <v>12</v>
      </c>
      <c r="C1145" s="21">
        <v>1135</v>
      </c>
      <c r="D1145" s="21">
        <v>113</v>
      </c>
      <c r="E1145" s="22">
        <v>19.399999999999999</v>
      </c>
      <c r="F1145" s="22">
        <f t="shared" si="227"/>
        <v>5.3888888888888884</v>
      </c>
      <c r="G1145" s="15">
        <f t="shared" si="234"/>
        <v>-0.93055555555555547</v>
      </c>
      <c r="H1145" s="15">
        <f t="shared" si="235"/>
        <v>-3.3499999999999996</v>
      </c>
      <c r="I1145" s="11">
        <f>IF(G1145&lt;0,(G1145-'Coast Down Run'!H1140)*-1,)</f>
        <v>0.93055555555555547</v>
      </c>
      <c r="K1145" s="11">
        <f t="shared" si="229"/>
        <v>-2223.0972222222222</v>
      </c>
      <c r="L1145" s="11">
        <f t="shared" si="228"/>
        <v>280.94639999999998</v>
      </c>
      <c r="M1145" s="11">
        <f t="shared" si="230"/>
        <v>30.997540781017964</v>
      </c>
      <c r="N1145" s="11">
        <f t="shared" si="231"/>
        <v>-1911.1532814412042</v>
      </c>
      <c r="O1145" s="11">
        <f t="shared" si="232"/>
        <v>-10298.992683322043</v>
      </c>
      <c r="P1145" s="11">
        <f t="shared" si="233"/>
        <v>-10.298992683322043</v>
      </c>
      <c r="Q1145" s="11">
        <f t="shared" si="226"/>
        <v>7392.1298260166323</v>
      </c>
      <c r="R1145" s="11">
        <f t="shared" si="225"/>
        <v>-2993.6906511995644</v>
      </c>
      <c r="S1145" s="11">
        <f t="shared" si="236"/>
        <v>10.298992683322043</v>
      </c>
      <c r="T1145" s="11">
        <f t="shared" si="237"/>
        <v>291.26111373334538</v>
      </c>
    </row>
    <row r="1146" spans="2:20" x14ac:dyDescent="0.2">
      <c r="B1146" s="21" t="s">
        <v>12</v>
      </c>
      <c r="C1146" s="21">
        <v>1136</v>
      </c>
      <c r="D1146" s="21">
        <v>114</v>
      </c>
      <c r="E1146" s="22">
        <v>16.3</v>
      </c>
      <c r="F1146" s="22">
        <f t="shared" si="227"/>
        <v>4.5277777777777777</v>
      </c>
      <c r="G1146" s="15">
        <f t="shared" si="234"/>
        <v>-0.66666666666666652</v>
      </c>
      <c r="H1146" s="15">
        <f t="shared" si="235"/>
        <v>-2.3999999999999995</v>
      </c>
      <c r="I1146" s="11">
        <f>IF(G1146&lt;0,(G1146-'Coast Down Run'!H1141)*-1,)</f>
        <v>0.66666666666666652</v>
      </c>
      <c r="K1146" s="11">
        <f t="shared" si="229"/>
        <v>-1592.6666666666663</v>
      </c>
      <c r="L1146" s="11">
        <f t="shared" si="228"/>
        <v>280.94639999999998</v>
      </c>
      <c r="M1146" s="11">
        <f t="shared" si="230"/>
        <v>21.882603385345583</v>
      </c>
      <c r="N1146" s="11">
        <f t="shared" si="231"/>
        <v>-1289.8376632813206</v>
      </c>
      <c r="O1146" s="11">
        <f t="shared" si="232"/>
        <v>-5840.098308745979</v>
      </c>
      <c r="P1146" s="11">
        <f t="shared" si="233"/>
        <v>-5.8400983087459792</v>
      </c>
      <c r="Q1146" s="11">
        <f t="shared" si="226"/>
        <v>7392.1298260166323</v>
      </c>
      <c r="R1146" s="11">
        <f t="shared" si="225"/>
        <v>-2999.5307495083102</v>
      </c>
      <c r="S1146" s="11">
        <f t="shared" si="236"/>
        <v>5.8400983087459792</v>
      </c>
      <c r="T1146" s="11">
        <f t="shared" si="237"/>
        <v>294.9888046904984</v>
      </c>
    </row>
    <row r="1147" spans="2:20" x14ac:dyDescent="0.2">
      <c r="B1147" s="21" t="s">
        <v>12</v>
      </c>
      <c r="C1147" s="21">
        <v>1137</v>
      </c>
      <c r="D1147" s="21">
        <v>115</v>
      </c>
      <c r="E1147" s="22">
        <v>14.6</v>
      </c>
      <c r="F1147" s="22">
        <f t="shared" si="227"/>
        <v>4.0555555555555554</v>
      </c>
      <c r="G1147" s="15">
        <f t="shared" si="234"/>
        <v>-0.29166666666666685</v>
      </c>
      <c r="H1147" s="15">
        <f t="shared" si="235"/>
        <v>-1.0500000000000007</v>
      </c>
      <c r="I1147" s="11">
        <f>IF(G1147&lt;0,(G1147-'Coast Down Run'!H1142)*-1,)</f>
        <v>0.29166666666666685</v>
      </c>
      <c r="K1147" s="11">
        <f t="shared" si="229"/>
        <v>-696.79166666666708</v>
      </c>
      <c r="L1147" s="11">
        <f t="shared" si="228"/>
        <v>280.94639999999998</v>
      </c>
      <c r="M1147" s="11">
        <f t="shared" si="230"/>
        <v>17.556158446385876</v>
      </c>
      <c r="N1147" s="11">
        <f t="shared" si="231"/>
        <v>-398.28910822028121</v>
      </c>
      <c r="O1147" s="11">
        <f t="shared" si="232"/>
        <v>-1615.2836055600292</v>
      </c>
      <c r="P1147" s="11">
        <f t="shared" si="233"/>
        <v>-1.6152836055600293</v>
      </c>
      <c r="Q1147" s="11">
        <f t="shared" si="226"/>
        <v>7392.1298260166323</v>
      </c>
      <c r="R1147" s="11">
        <f t="shared" si="225"/>
        <v>-3001.1460331138701</v>
      </c>
      <c r="S1147" s="11">
        <f t="shared" si="236"/>
        <v>1.6152836055600293</v>
      </c>
      <c r="T1147" s="11">
        <f t="shared" si="237"/>
        <v>295.79644649327844</v>
      </c>
    </row>
    <row r="1148" spans="2:20" x14ac:dyDescent="0.2">
      <c r="B1148" s="21" t="s">
        <v>12</v>
      </c>
      <c r="C1148" s="21">
        <v>1138</v>
      </c>
      <c r="D1148" s="21">
        <v>116</v>
      </c>
      <c r="E1148" s="22">
        <v>14.2</v>
      </c>
      <c r="F1148" s="22">
        <f t="shared" si="227"/>
        <v>3.9444444444444442</v>
      </c>
      <c r="G1148" s="15">
        <f t="shared" si="234"/>
        <v>-4.1666666666666519E-2</v>
      </c>
      <c r="H1148" s="15">
        <f t="shared" si="235"/>
        <v>-0.14999999999999947</v>
      </c>
      <c r="I1148" s="11">
        <f>IF(G1148&lt;0,(G1148-'Coast Down Run'!H1143)*-1,)</f>
        <v>4.1666666666666519E-2</v>
      </c>
      <c r="K1148" s="11">
        <f t="shared" si="229"/>
        <v>-99.541666666666316</v>
      </c>
      <c r="L1148" s="11">
        <f t="shared" si="228"/>
        <v>280.94639999999998</v>
      </c>
      <c r="M1148" s="11">
        <f t="shared" si="230"/>
        <v>16.607354987470671</v>
      </c>
      <c r="N1148" s="11">
        <f t="shared" si="231"/>
        <v>198.01208832080434</v>
      </c>
      <c r="O1148" s="11">
        <f t="shared" si="232"/>
        <v>781.04768170983925</v>
      </c>
      <c r="P1148" s="11">
        <f t="shared" si="233"/>
        <v>0.78104768170983929</v>
      </c>
      <c r="Q1148" s="11">
        <f t="shared" si="226"/>
        <v>7392.9108736983417</v>
      </c>
      <c r="R1148" s="11">
        <f t="shared" ref="R1148:R1211" si="238">IF(P1148&lt;0,R1147+P1148,R1147)</f>
        <v>-3001.1460331138701</v>
      </c>
      <c r="S1148" s="11">
        <f t="shared" si="236"/>
        <v>0</v>
      </c>
      <c r="T1148" s="11">
        <f t="shared" si="237"/>
        <v>0</v>
      </c>
    </row>
    <row r="1149" spans="2:20" x14ac:dyDescent="0.2">
      <c r="B1149" s="21" t="s">
        <v>12</v>
      </c>
      <c r="C1149" s="21">
        <v>1139</v>
      </c>
      <c r="D1149" s="21">
        <v>117</v>
      </c>
      <c r="E1149" s="22">
        <v>14.3</v>
      </c>
      <c r="F1149" s="22">
        <f t="shared" si="227"/>
        <v>3.9722222222222223</v>
      </c>
      <c r="G1149" s="15">
        <f t="shared" si="234"/>
        <v>5.5555555555555601E-2</v>
      </c>
      <c r="H1149" s="15">
        <f t="shared" si="235"/>
        <v>0.20000000000000018</v>
      </c>
      <c r="I1149" s="11">
        <f>IF(G1149&lt;0,(G1149-'Coast Down Run'!H1144)*-1,)</f>
        <v>0</v>
      </c>
      <c r="K1149" s="11">
        <f t="shared" si="229"/>
        <v>132.72222222222234</v>
      </c>
      <c r="L1149" s="11">
        <f t="shared" si="228"/>
        <v>280.94639999999998</v>
      </c>
      <c r="M1149" s="11">
        <f t="shared" si="230"/>
        <v>16.84208500985855</v>
      </c>
      <c r="N1149" s="11">
        <f t="shared" si="231"/>
        <v>430.5107072320809</v>
      </c>
      <c r="O1149" s="11">
        <f t="shared" si="232"/>
        <v>1710.084198171877</v>
      </c>
      <c r="P1149" s="11">
        <f t="shared" si="233"/>
        <v>1.7100841981718771</v>
      </c>
      <c r="Q1149" s="11">
        <f t="shared" si="226"/>
        <v>7394.6209578965136</v>
      </c>
      <c r="R1149" s="11">
        <f t="shared" si="238"/>
        <v>-3001.1460331138701</v>
      </c>
      <c r="S1149" s="11">
        <f t="shared" si="236"/>
        <v>0</v>
      </c>
      <c r="T1149" s="11">
        <f t="shared" si="237"/>
        <v>0</v>
      </c>
    </row>
    <row r="1150" spans="2:20" x14ac:dyDescent="0.2">
      <c r="B1150" s="21" t="s">
        <v>12</v>
      </c>
      <c r="C1150" s="21">
        <v>1140</v>
      </c>
      <c r="D1150" s="21">
        <v>118</v>
      </c>
      <c r="E1150" s="22">
        <v>14.6</v>
      </c>
      <c r="F1150" s="22">
        <f t="shared" si="227"/>
        <v>4.0555555555555554</v>
      </c>
      <c r="G1150" s="15">
        <f t="shared" si="234"/>
        <v>0.11111111111111097</v>
      </c>
      <c r="H1150" s="15">
        <f t="shared" si="235"/>
        <v>0.39999999999999947</v>
      </c>
      <c r="I1150" s="11">
        <f>IF(G1150&lt;0,(G1150-'Coast Down Run'!H1145)*-1,)</f>
        <v>0</v>
      </c>
      <c r="K1150" s="11">
        <f t="shared" si="229"/>
        <v>265.44444444444412</v>
      </c>
      <c r="L1150" s="11">
        <f t="shared" si="228"/>
        <v>280.94639999999998</v>
      </c>
      <c r="M1150" s="11">
        <f t="shared" si="230"/>
        <v>17.556158446385876</v>
      </c>
      <c r="N1150" s="11">
        <f t="shared" si="231"/>
        <v>563.94700289083005</v>
      </c>
      <c r="O1150" s="11">
        <f t="shared" si="232"/>
        <v>2287.1184006128105</v>
      </c>
      <c r="P1150" s="11">
        <f t="shared" si="233"/>
        <v>2.2871184006128105</v>
      </c>
      <c r="Q1150" s="11">
        <f t="shared" ref="Q1150:Q1213" si="239">IF(P1150&gt;0,Q1149+P1150,Q1149)</f>
        <v>7396.9080762971262</v>
      </c>
      <c r="R1150" s="11">
        <f t="shared" si="238"/>
        <v>-3001.1460331138701</v>
      </c>
      <c r="S1150" s="11">
        <f t="shared" si="236"/>
        <v>0</v>
      </c>
      <c r="T1150" s="11">
        <f t="shared" si="237"/>
        <v>0</v>
      </c>
    </row>
    <row r="1151" spans="2:20" x14ac:dyDescent="0.2">
      <c r="B1151" s="21" t="s">
        <v>12</v>
      </c>
      <c r="C1151" s="21">
        <v>1141</v>
      </c>
      <c r="D1151" s="21">
        <v>119</v>
      </c>
      <c r="E1151" s="22">
        <v>15.1</v>
      </c>
      <c r="F1151" s="22">
        <f t="shared" si="227"/>
        <v>4.1944444444444446</v>
      </c>
      <c r="G1151" s="15">
        <f t="shared" si="234"/>
        <v>0.24999999999999983</v>
      </c>
      <c r="H1151" s="15">
        <f t="shared" si="235"/>
        <v>0.89999999999999947</v>
      </c>
      <c r="I1151" s="11">
        <f>IF(G1151&lt;0,(G1151-'Coast Down Run'!H1146)*-1,)</f>
        <v>0</v>
      </c>
      <c r="K1151" s="11">
        <f t="shared" si="229"/>
        <v>597.24999999999966</v>
      </c>
      <c r="L1151" s="11">
        <f t="shared" si="228"/>
        <v>280.94639999999998</v>
      </c>
      <c r="M1151" s="11">
        <f t="shared" si="230"/>
        <v>18.779225405143766</v>
      </c>
      <c r="N1151" s="11">
        <f t="shared" si="231"/>
        <v>896.97562540514332</v>
      </c>
      <c r="O1151" s="11">
        <f t="shared" si="232"/>
        <v>3762.3144287826844</v>
      </c>
      <c r="P1151" s="11">
        <f t="shared" si="233"/>
        <v>3.7623144287826844</v>
      </c>
      <c r="Q1151" s="11">
        <f t="shared" si="239"/>
        <v>7400.6703907259089</v>
      </c>
      <c r="R1151" s="11">
        <f t="shared" si="238"/>
        <v>-3001.1460331138701</v>
      </c>
      <c r="S1151" s="11">
        <f t="shared" si="236"/>
        <v>0</v>
      </c>
      <c r="T1151" s="11">
        <f t="shared" si="237"/>
        <v>0</v>
      </c>
    </row>
    <row r="1152" spans="2:20" x14ac:dyDescent="0.2">
      <c r="B1152" s="21" t="s">
        <v>12</v>
      </c>
      <c r="C1152" s="21">
        <v>1142</v>
      </c>
      <c r="D1152" s="21">
        <v>120</v>
      </c>
      <c r="E1152" s="22">
        <v>16.399999999999999</v>
      </c>
      <c r="F1152" s="22">
        <f t="shared" si="227"/>
        <v>4.5555555555555554</v>
      </c>
      <c r="G1152" s="15">
        <f t="shared" si="234"/>
        <v>0.5555555555555558</v>
      </c>
      <c r="H1152" s="15">
        <f t="shared" si="235"/>
        <v>2.0000000000000009</v>
      </c>
      <c r="I1152" s="11">
        <f>IF(G1152&lt;0,(G1152-'Coast Down Run'!H1147)*-1,)</f>
        <v>0</v>
      </c>
      <c r="K1152" s="11">
        <f t="shared" si="229"/>
        <v>1327.2222222222229</v>
      </c>
      <c r="L1152" s="11">
        <f t="shared" si="228"/>
        <v>280.94639999999998</v>
      </c>
      <c r="M1152" s="11">
        <f t="shared" si="230"/>
        <v>22.151925200506408</v>
      </c>
      <c r="N1152" s="11">
        <f t="shared" si="231"/>
        <v>1630.3205474227293</v>
      </c>
      <c r="O1152" s="11">
        <f t="shared" si="232"/>
        <v>7427.0158271479886</v>
      </c>
      <c r="P1152" s="11">
        <f t="shared" si="233"/>
        <v>7.4270158271479882</v>
      </c>
      <c r="Q1152" s="11">
        <f t="shared" si="239"/>
        <v>7408.0974065530572</v>
      </c>
      <c r="R1152" s="11">
        <f t="shared" si="238"/>
        <v>-3001.1460331138701</v>
      </c>
      <c r="S1152" s="11">
        <f t="shared" si="236"/>
        <v>0</v>
      </c>
      <c r="T1152" s="11">
        <f t="shared" si="237"/>
        <v>0</v>
      </c>
    </row>
    <row r="1153" spans="2:20" x14ac:dyDescent="0.2">
      <c r="B1153" s="21" t="s">
        <v>12</v>
      </c>
      <c r="C1153" s="21">
        <v>1143</v>
      </c>
      <c r="D1153" s="21">
        <v>121</v>
      </c>
      <c r="E1153" s="22">
        <v>19.100000000000001</v>
      </c>
      <c r="F1153" s="22">
        <f t="shared" si="227"/>
        <v>5.3055555555555562</v>
      </c>
      <c r="G1153" s="15">
        <f t="shared" si="234"/>
        <v>0.84722222222222243</v>
      </c>
      <c r="H1153" s="15">
        <f t="shared" si="235"/>
        <v>3.0500000000000007</v>
      </c>
      <c r="I1153" s="11">
        <f>IF(G1153&lt;0,(G1153-'Coast Down Run'!H1148)*-1,)</f>
        <v>0</v>
      </c>
      <c r="K1153" s="11">
        <f t="shared" si="229"/>
        <v>2024.0138888888894</v>
      </c>
      <c r="L1153" s="11">
        <f t="shared" si="228"/>
        <v>280.94639999999998</v>
      </c>
      <c r="M1153" s="11">
        <f t="shared" si="230"/>
        <v>30.046266479761844</v>
      </c>
      <c r="N1153" s="11">
        <f t="shared" si="231"/>
        <v>2335.0065553686513</v>
      </c>
      <c r="O1153" s="11">
        <f t="shared" si="232"/>
        <v>12388.507002094791</v>
      </c>
      <c r="P1153" s="11">
        <f t="shared" si="233"/>
        <v>12.388507002094791</v>
      </c>
      <c r="Q1153" s="11">
        <f t="shared" si="239"/>
        <v>7420.4859135551524</v>
      </c>
      <c r="R1153" s="11">
        <f t="shared" si="238"/>
        <v>-3001.1460331138701</v>
      </c>
      <c r="S1153" s="11">
        <f t="shared" si="236"/>
        <v>0</v>
      </c>
      <c r="T1153" s="11">
        <f t="shared" si="237"/>
        <v>0</v>
      </c>
    </row>
    <row r="1154" spans="2:20" x14ac:dyDescent="0.2">
      <c r="B1154" s="21" t="s">
        <v>12</v>
      </c>
      <c r="C1154" s="21">
        <v>1144</v>
      </c>
      <c r="D1154" s="21">
        <v>122</v>
      </c>
      <c r="E1154" s="22">
        <v>22.5</v>
      </c>
      <c r="F1154" s="22">
        <f t="shared" si="227"/>
        <v>6.25</v>
      </c>
      <c r="G1154" s="15">
        <f t="shared" si="234"/>
        <v>0.73611111111111072</v>
      </c>
      <c r="H1154" s="15">
        <f t="shared" si="235"/>
        <v>2.6499999999999986</v>
      </c>
      <c r="I1154" s="11">
        <f>IF(G1154&lt;0,(G1154-'Coast Down Run'!H1149)*-1,)</f>
        <v>0</v>
      </c>
      <c r="K1154" s="11">
        <f t="shared" si="229"/>
        <v>1758.5694444444434</v>
      </c>
      <c r="L1154" s="11">
        <f t="shared" si="228"/>
        <v>280.94639999999998</v>
      </c>
      <c r="M1154" s="11">
        <f t="shared" si="230"/>
        <v>41.69546450310964</v>
      </c>
      <c r="N1154" s="11">
        <f t="shared" si="231"/>
        <v>2081.2113089475533</v>
      </c>
      <c r="O1154" s="11">
        <f t="shared" si="232"/>
        <v>13007.570680922208</v>
      </c>
      <c r="P1154" s="11">
        <f t="shared" si="233"/>
        <v>13.007570680922209</v>
      </c>
      <c r="Q1154" s="11">
        <f t="shared" si="239"/>
        <v>7433.4934842360744</v>
      </c>
      <c r="R1154" s="11">
        <f t="shared" si="238"/>
        <v>-3001.1460331138701</v>
      </c>
      <c r="S1154" s="11">
        <f t="shared" si="236"/>
        <v>0</v>
      </c>
      <c r="T1154" s="11">
        <f t="shared" si="237"/>
        <v>0</v>
      </c>
    </row>
    <row r="1155" spans="2:20" x14ac:dyDescent="0.2">
      <c r="B1155" s="21" t="s">
        <v>12</v>
      </c>
      <c r="C1155" s="21">
        <v>1145</v>
      </c>
      <c r="D1155" s="21">
        <v>123</v>
      </c>
      <c r="E1155" s="22">
        <v>24.4</v>
      </c>
      <c r="F1155" s="22">
        <f t="shared" si="227"/>
        <v>6.7777777777777768</v>
      </c>
      <c r="G1155" s="15">
        <f t="shared" si="234"/>
        <v>0.31944444444444453</v>
      </c>
      <c r="H1155" s="15">
        <f t="shared" si="235"/>
        <v>1.1500000000000004</v>
      </c>
      <c r="I1155" s="11">
        <f>IF(G1155&lt;0,(G1155-'Coast Down Run'!H1150)*-1,)</f>
        <v>0</v>
      </c>
      <c r="K1155" s="11">
        <f t="shared" si="229"/>
        <v>763.15277777777794</v>
      </c>
      <c r="L1155" s="11">
        <f t="shared" si="228"/>
        <v>280.94639999999998</v>
      </c>
      <c r="M1155" s="11">
        <f t="shared" si="230"/>
        <v>49.034689869770567</v>
      </c>
      <c r="N1155" s="11">
        <f t="shared" si="231"/>
        <v>1093.1338676475484</v>
      </c>
      <c r="O1155" s="11">
        <f t="shared" si="232"/>
        <v>7409.0184362778273</v>
      </c>
      <c r="P1155" s="11">
        <f t="shared" si="233"/>
        <v>7.4090184362778269</v>
      </c>
      <c r="Q1155" s="11">
        <f t="shared" si="239"/>
        <v>7440.9025026723521</v>
      </c>
      <c r="R1155" s="11">
        <f t="shared" si="238"/>
        <v>-3001.1460331138701</v>
      </c>
      <c r="S1155" s="11">
        <f t="shared" si="236"/>
        <v>0</v>
      </c>
      <c r="T1155" s="11">
        <f t="shared" si="237"/>
        <v>0</v>
      </c>
    </row>
    <row r="1156" spans="2:20" x14ac:dyDescent="0.2">
      <c r="B1156" s="21" t="s">
        <v>12</v>
      </c>
      <c r="C1156" s="21">
        <v>1146</v>
      </c>
      <c r="D1156" s="21">
        <v>124</v>
      </c>
      <c r="E1156" s="22">
        <v>24.8</v>
      </c>
      <c r="F1156" s="22">
        <f t="shared" si="227"/>
        <v>6.8888888888888893</v>
      </c>
      <c r="G1156" s="15">
        <f t="shared" si="234"/>
        <v>-0.23611111111111099</v>
      </c>
      <c r="H1156" s="15">
        <f t="shared" si="235"/>
        <v>-0.84999999999999964</v>
      </c>
      <c r="I1156" s="11">
        <f>IF(G1156&lt;0,(G1156-'Coast Down Run'!H1151)*-1,)</f>
        <v>0.23611111111111099</v>
      </c>
      <c r="K1156" s="11">
        <f t="shared" si="229"/>
        <v>-564.06944444444412</v>
      </c>
      <c r="L1156" s="11">
        <f t="shared" si="228"/>
        <v>280.94639999999998</v>
      </c>
      <c r="M1156" s="11">
        <f t="shared" si="230"/>
        <v>50.655562445417402</v>
      </c>
      <c r="N1156" s="11">
        <f t="shared" si="231"/>
        <v>-232.46748199902675</v>
      </c>
      <c r="O1156" s="11">
        <f t="shared" si="232"/>
        <v>-1601.4426537710733</v>
      </c>
      <c r="P1156" s="11">
        <f t="shared" si="233"/>
        <v>-1.6014426537710733</v>
      </c>
      <c r="Q1156" s="11">
        <f t="shared" si="239"/>
        <v>7440.9025026723521</v>
      </c>
      <c r="R1156" s="11">
        <f t="shared" si="238"/>
        <v>-3002.7474757676409</v>
      </c>
      <c r="S1156" s="11">
        <f t="shared" si="236"/>
        <v>1.6014426537710733</v>
      </c>
      <c r="T1156" s="11">
        <f t="shared" si="237"/>
        <v>7.5223637820936515</v>
      </c>
    </row>
    <row r="1157" spans="2:20" x14ac:dyDescent="0.2">
      <c r="B1157" s="21" t="s">
        <v>12</v>
      </c>
      <c r="C1157" s="21">
        <v>1147</v>
      </c>
      <c r="D1157" s="21">
        <v>125</v>
      </c>
      <c r="E1157" s="22">
        <v>22.7</v>
      </c>
      <c r="F1157" s="22">
        <f t="shared" si="227"/>
        <v>6.3055555555555554</v>
      </c>
      <c r="G1157" s="15">
        <f t="shared" si="234"/>
        <v>-1.0277777777777781</v>
      </c>
      <c r="H1157" s="15">
        <f t="shared" si="235"/>
        <v>-3.7000000000000011</v>
      </c>
      <c r="I1157" s="11">
        <f>IF(G1157&lt;0,(G1157-'Coast Down Run'!H1152)*-1,)</f>
        <v>1.0277777777777781</v>
      </c>
      <c r="K1157" s="11">
        <f t="shared" si="229"/>
        <v>-2455.3611111111118</v>
      </c>
      <c r="L1157" s="11">
        <f t="shared" si="228"/>
        <v>280.94639999999998</v>
      </c>
      <c r="M1157" s="11">
        <f t="shared" si="230"/>
        <v>42.440011661841716</v>
      </c>
      <c r="N1157" s="11">
        <f t="shared" si="231"/>
        <v>-2131.9746994492702</v>
      </c>
      <c r="O1157" s="11">
        <f t="shared" si="232"/>
        <v>-13443.284910416231</v>
      </c>
      <c r="P1157" s="11">
        <f t="shared" si="233"/>
        <v>-13.44328491041623</v>
      </c>
      <c r="Q1157" s="11">
        <f t="shared" si="239"/>
        <v>7440.9025026723521</v>
      </c>
      <c r="R1157" s="11">
        <f t="shared" si="238"/>
        <v>-3016.1907606780574</v>
      </c>
      <c r="S1157" s="11">
        <f t="shared" si="236"/>
        <v>13.44328491041623</v>
      </c>
      <c r="T1157" s="11">
        <f t="shared" si="237"/>
        <v>20.641375554189686</v>
      </c>
    </row>
    <row r="1158" spans="2:20" x14ac:dyDescent="0.2">
      <c r="B1158" s="21" t="s">
        <v>12</v>
      </c>
      <c r="C1158" s="21">
        <v>1148</v>
      </c>
      <c r="D1158" s="21">
        <v>126</v>
      </c>
      <c r="E1158" s="22">
        <v>17.399999999999999</v>
      </c>
      <c r="F1158" s="22">
        <f t="shared" si="227"/>
        <v>4.833333333333333</v>
      </c>
      <c r="G1158" s="15">
        <f t="shared" si="234"/>
        <v>-1.2361111111111109</v>
      </c>
      <c r="H1158" s="15">
        <f t="shared" si="235"/>
        <v>-4.4499999999999993</v>
      </c>
      <c r="I1158" s="11">
        <f>IF(G1158&lt;0,(G1158-'Coast Down Run'!H1153)*-1,)</f>
        <v>1.2361111111111109</v>
      </c>
      <c r="K1158" s="11">
        <f t="shared" si="229"/>
        <v>-2953.0694444444439</v>
      </c>
      <c r="L1158" s="11">
        <f t="shared" si="228"/>
        <v>280.94639999999998</v>
      </c>
      <c r="M1158" s="11">
        <f t="shared" si="230"/>
        <v>24.935740904615258</v>
      </c>
      <c r="N1158" s="11">
        <f t="shared" si="231"/>
        <v>-2647.1873035398289</v>
      </c>
      <c r="O1158" s="11">
        <f t="shared" si="232"/>
        <v>-12794.73863377584</v>
      </c>
      <c r="P1158" s="11">
        <f t="shared" si="233"/>
        <v>-12.79473863377584</v>
      </c>
      <c r="Q1158" s="11">
        <f t="shared" si="239"/>
        <v>7440.9025026723521</v>
      </c>
      <c r="R1158" s="11">
        <f t="shared" si="238"/>
        <v>-3028.9854993118333</v>
      </c>
      <c r="S1158" s="11">
        <f t="shared" si="236"/>
        <v>12.79473863377584</v>
      </c>
      <c r="T1158" s="11">
        <f t="shared" si="237"/>
        <v>29.904389032315571</v>
      </c>
    </row>
    <row r="1159" spans="2:20" x14ac:dyDescent="0.2">
      <c r="B1159" s="21" t="s">
        <v>12</v>
      </c>
      <c r="C1159" s="21">
        <v>1149</v>
      </c>
      <c r="D1159" s="21">
        <v>127</v>
      </c>
      <c r="E1159" s="22">
        <v>13.8</v>
      </c>
      <c r="F1159" s="22">
        <f t="shared" si="227"/>
        <v>3.8333333333333335</v>
      </c>
      <c r="G1159" s="15">
        <f t="shared" si="234"/>
        <v>-0.74999999999999978</v>
      </c>
      <c r="H1159" s="15">
        <f t="shared" si="235"/>
        <v>-2.6999999999999993</v>
      </c>
      <c r="I1159" s="11">
        <f>IF(G1159&lt;0,(G1159-'Coast Down Run'!H1154)*-1,)</f>
        <v>0.74999999999999978</v>
      </c>
      <c r="K1159" s="11">
        <f t="shared" si="229"/>
        <v>-1791.7499999999995</v>
      </c>
      <c r="L1159" s="11">
        <f t="shared" si="228"/>
        <v>280.94639999999998</v>
      </c>
      <c r="M1159" s="11">
        <f t="shared" si="230"/>
        <v>15.684907180192003</v>
      </c>
      <c r="N1159" s="11">
        <f t="shared" si="231"/>
        <v>-1495.1186928198074</v>
      </c>
      <c r="O1159" s="11">
        <f t="shared" si="232"/>
        <v>-5731.2883224759289</v>
      </c>
      <c r="P1159" s="11">
        <f t="shared" si="233"/>
        <v>-5.7312883224759288</v>
      </c>
      <c r="Q1159" s="11">
        <f t="shared" si="239"/>
        <v>7440.9025026723521</v>
      </c>
      <c r="R1159" s="11">
        <f t="shared" si="238"/>
        <v>-3034.7167876343092</v>
      </c>
      <c r="S1159" s="11">
        <f t="shared" si="236"/>
        <v>5.7312883224759288</v>
      </c>
      <c r="T1159" s="11">
        <f t="shared" si="237"/>
        <v>33.277439121492804</v>
      </c>
    </row>
    <row r="1160" spans="2:20" x14ac:dyDescent="0.2">
      <c r="B1160" s="21" t="s">
        <v>12</v>
      </c>
      <c r="C1160" s="21">
        <v>1150</v>
      </c>
      <c r="D1160" s="21">
        <v>128</v>
      </c>
      <c r="E1160" s="22">
        <v>12</v>
      </c>
      <c r="F1160" s="22">
        <f t="shared" si="227"/>
        <v>3.333333333333333</v>
      </c>
      <c r="G1160" s="15">
        <f t="shared" si="234"/>
        <v>-0.25000000000000011</v>
      </c>
      <c r="H1160" s="15">
        <f t="shared" si="235"/>
        <v>-0.90000000000000036</v>
      </c>
      <c r="I1160" s="11">
        <f>IF(G1160&lt;0,(G1160-'Coast Down Run'!H1155)*-1,)</f>
        <v>0.25000000000000011</v>
      </c>
      <c r="K1160" s="11">
        <f t="shared" si="229"/>
        <v>-597.25000000000023</v>
      </c>
      <c r="L1160" s="11">
        <f t="shared" si="228"/>
        <v>280.94639999999998</v>
      </c>
      <c r="M1160" s="11">
        <f t="shared" si="230"/>
        <v>11.860043236440074</v>
      </c>
      <c r="N1160" s="11">
        <f t="shared" si="231"/>
        <v>-304.4435567635602</v>
      </c>
      <c r="O1160" s="11">
        <f t="shared" si="232"/>
        <v>-1014.8118558785339</v>
      </c>
      <c r="P1160" s="11">
        <f t="shared" si="233"/>
        <v>-1.014811855878534</v>
      </c>
      <c r="Q1160" s="11">
        <f t="shared" si="239"/>
        <v>7440.9025026723521</v>
      </c>
      <c r="R1160" s="11">
        <f t="shared" si="238"/>
        <v>-3035.7315994901878</v>
      </c>
      <c r="S1160" s="11">
        <f t="shared" si="236"/>
        <v>1.014811855878534</v>
      </c>
      <c r="T1160" s="11">
        <f t="shared" si="237"/>
        <v>33.784845049432072</v>
      </c>
    </row>
    <row r="1161" spans="2:20" x14ac:dyDescent="0.2">
      <c r="B1161" s="21" t="s">
        <v>12</v>
      </c>
      <c r="C1161" s="21">
        <v>1151</v>
      </c>
      <c r="D1161" s="21">
        <v>129</v>
      </c>
      <c r="E1161" s="22">
        <v>12</v>
      </c>
      <c r="F1161" s="22">
        <f t="shared" si="227"/>
        <v>3.333333333333333</v>
      </c>
      <c r="G1161" s="15">
        <f t="shared" si="234"/>
        <v>0</v>
      </c>
      <c r="H1161" s="15">
        <f t="shared" si="235"/>
        <v>0</v>
      </c>
      <c r="I1161" s="11">
        <f>IF(G1161&lt;0,(G1161-'Coast Down Run'!H1156)*-1,)</f>
        <v>0</v>
      </c>
      <c r="K1161" s="11">
        <f t="shared" si="229"/>
        <v>0</v>
      </c>
      <c r="L1161" s="11">
        <f t="shared" si="228"/>
        <v>280.94639999999998</v>
      </c>
      <c r="M1161" s="11">
        <f t="shared" si="230"/>
        <v>11.860043236440074</v>
      </c>
      <c r="N1161" s="11">
        <f t="shared" si="231"/>
        <v>292.80644323644003</v>
      </c>
      <c r="O1161" s="11">
        <f t="shared" si="232"/>
        <v>976.02147745479999</v>
      </c>
      <c r="P1161" s="11">
        <f t="shared" si="233"/>
        <v>0.97602147745479995</v>
      </c>
      <c r="Q1161" s="11">
        <f t="shared" si="239"/>
        <v>7441.8785241498072</v>
      </c>
      <c r="R1161" s="11">
        <f t="shared" si="238"/>
        <v>-3035.7315994901878</v>
      </c>
      <c r="S1161" s="11">
        <f t="shared" si="236"/>
        <v>0</v>
      </c>
      <c r="T1161" s="11">
        <f t="shared" si="237"/>
        <v>0</v>
      </c>
    </row>
    <row r="1162" spans="2:20" x14ac:dyDescent="0.2">
      <c r="B1162" s="21" t="s">
        <v>12</v>
      </c>
      <c r="C1162" s="21">
        <v>1152</v>
      </c>
      <c r="D1162" s="21">
        <v>130</v>
      </c>
      <c r="E1162" s="22">
        <v>12</v>
      </c>
      <c r="F1162" s="22">
        <f t="shared" ref="F1162:F1225" si="240">E1162/3.6</f>
        <v>3.333333333333333</v>
      </c>
      <c r="G1162" s="15">
        <f t="shared" si="234"/>
        <v>0.26388888888888895</v>
      </c>
      <c r="H1162" s="15">
        <f t="shared" si="235"/>
        <v>0.95000000000000018</v>
      </c>
      <c r="I1162" s="11">
        <f>IF(G1162&lt;0,(G1162-'Coast Down Run'!H1157)*-1,)</f>
        <v>0</v>
      </c>
      <c r="K1162" s="11">
        <f t="shared" si="229"/>
        <v>630.43055555555566</v>
      </c>
      <c r="L1162" s="11">
        <f t="shared" ref="L1162:L1225" si="241">$B$5*$K$5*$D$5</f>
        <v>280.94639999999998</v>
      </c>
      <c r="M1162" s="11">
        <f t="shared" si="230"/>
        <v>11.860043236440074</v>
      </c>
      <c r="N1162" s="11">
        <f t="shared" si="231"/>
        <v>923.2369987919958</v>
      </c>
      <c r="O1162" s="11">
        <f t="shared" si="232"/>
        <v>3077.4566626399856</v>
      </c>
      <c r="P1162" s="11">
        <f t="shared" si="233"/>
        <v>3.0774566626399857</v>
      </c>
      <c r="Q1162" s="11">
        <f t="shared" si="239"/>
        <v>7444.9559808124468</v>
      </c>
      <c r="R1162" s="11">
        <f t="shared" si="238"/>
        <v>-3035.7315994901878</v>
      </c>
      <c r="S1162" s="11">
        <f t="shared" si="236"/>
        <v>0</v>
      </c>
      <c r="T1162" s="11">
        <f t="shared" si="237"/>
        <v>0</v>
      </c>
    </row>
    <row r="1163" spans="2:20" x14ac:dyDescent="0.2">
      <c r="B1163" s="21" t="s">
        <v>12</v>
      </c>
      <c r="C1163" s="21">
        <v>1153</v>
      </c>
      <c r="D1163" s="21">
        <v>131</v>
      </c>
      <c r="E1163" s="22">
        <v>13.9</v>
      </c>
      <c r="F1163" s="22">
        <f t="shared" si="240"/>
        <v>3.8611111111111112</v>
      </c>
      <c r="G1163" s="15">
        <f t="shared" si="234"/>
        <v>0.94444444444444453</v>
      </c>
      <c r="H1163" s="15">
        <f t="shared" si="235"/>
        <v>3.4000000000000004</v>
      </c>
      <c r="I1163" s="11">
        <f>IF(G1163&lt;0,(G1163-'Coast Down Run'!H1158)*-1,)</f>
        <v>0</v>
      </c>
      <c r="K1163" s="11">
        <f t="shared" ref="K1163:K1226" si="242">$B$5*G1163</f>
        <v>2256.2777777777778</v>
      </c>
      <c r="L1163" s="11">
        <f t="shared" si="241"/>
        <v>280.94639999999998</v>
      </c>
      <c r="M1163" s="11">
        <f t="shared" ref="M1163:M1226" si="243">($C$5*$E$5*$L$5*(F1163^2))/2</f>
        <v>15.913048289670744</v>
      </c>
      <c r="N1163" s="11">
        <f t="shared" ref="N1163:N1226" si="244">SUM(K1163:M1163)</f>
        <v>2553.1372260674484</v>
      </c>
      <c r="O1163" s="11">
        <f t="shared" ref="O1163:O1226" si="245">N1163*F1163</f>
        <v>9857.9465117604268</v>
      </c>
      <c r="P1163" s="11">
        <f t="shared" ref="P1163:P1226" si="246">O1163/1000</f>
        <v>9.8579465117604261</v>
      </c>
      <c r="Q1163" s="11">
        <f t="shared" si="239"/>
        <v>7454.8139273242068</v>
      </c>
      <c r="R1163" s="11">
        <f t="shared" si="238"/>
        <v>-3035.7315994901878</v>
      </c>
      <c r="S1163" s="11">
        <f t="shared" si="236"/>
        <v>0</v>
      </c>
      <c r="T1163" s="11">
        <f t="shared" si="237"/>
        <v>0</v>
      </c>
    </row>
    <row r="1164" spans="2:20" x14ac:dyDescent="0.2">
      <c r="B1164" s="21" t="s">
        <v>12</v>
      </c>
      <c r="C1164" s="21">
        <v>1154</v>
      </c>
      <c r="D1164" s="21">
        <v>132</v>
      </c>
      <c r="E1164" s="22">
        <v>18.8</v>
      </c>
      <c r="F1164" s="22">
        <f t="shared" si="240"/>
        <v>5.2222222222222223</v>
      </c>
      <c r="G1164" s="15">
        <f t="shared" ref="G1164:G1227" si="247">($E1165-$E1163)/2/3.6</f>
        <v>1.5555555555555556</v>
      </c>
      <c r="H1164" s="15">
        <f t="shared" ref="H1164:H1227" si="248">($E1165-$E1163)/2</f>
        <v>5.6000000000000005</v>
      </c>
      <c r="I1164" s="11">
        <f>IF(G1164&lt;0,(G1164-'Coast Down Run'!H1159)*-1,)</f>
        <v>0</v>
      </c>
      <c r="K1164" s="11">
        <f t="shared" si="242"/>
        <v>3716.2222222222222</v>
      </c>
      <c r="L1164" s="11">
        <f t="shared" si="241"/>
        <v>280.94639999999998</v>
      </c>
      <c r="M1164" s="11">
        <f t="shared" si="243"/>
        <v>29.109817232551254</v>
      </c>
      <c r="N1164" s="11">
        <f t="shared" si="244"/>
        <v>4026.2784394547734</v>
      </c>
      <c r="O1164" s="11">
        <f t="shared" si="245"/>
        <v>21026.120739374928</v>
      </c>
      <c r="P1164" s="11">
        <f t="shared" si="246"/>
        <v>21.026120739374928</v>
      </c>
      <c r="Q1164" s="11">
        <f t="shared" si="239"/>
        <v>7475.8400480635819</v>
      </c>
      <c r="R1164" s="11">
        <f t="shared" si="238"/>
        <v>-3035.7315994901878</v>
      </c>
      <c r="S1164" s="11">
        <f t="shared" si="236"/>
        <v>0</v>
      </c>
      <c r="T1164" s="11">
        <f t="shared" si="237"/>
        <v>0</v>
      </c>
    </row>
    <row r="1165" spans="2:20" x14ac:dyDescent="0.2">
      <c r="B1165" s="21" t="s">
        <v>12</v>
      </c>
      <c r="C1165" s="21">
        <v>1155</v>
      </c>
      <c r="D1165" s="21">
        <v>133</v>
      </c>
      <c r="E1165" s="22">
        <v>25.1</v>
      </c>
      <c r="F1165" s="22">
        <f t="shared" si="240"/>
        <v>6.9722222222222223</v>
      </c>
      <c r="G1165" s="15">
        <f t="shared" si="247"/>
        <v>1.5277777777777777</v>
      </c>
      <c r="H1165" s="15">
        <f t="shared" si="248"/>
        <v>5.5</v>
      </c>
      <c r="I1165" s="11">
        <f>IF(G1165&lt;0,(G1165-'Coast Down Run'!H1160)*-1,)</f>
        <v>0</v>
      </c>
      <c r="K1165" s="11">
        <f t="shared" si="242"/>
        <v>3649.8611111111109</v>
      </c>
      <c r="L1165" s="11">
        <f t="shared" si="241"/>
        <v>280.94639999999998</v>
      </c>
      <c r="M1165" s="11">
        <f t="shared" si="243"/>
        <v>51.888512773538977</v>
      </c>
      <c r="N1165" s="11">
        <f t="shared" si="244"/>
        <v>3982.6960238846495</v>
      </c>
      <c r="O1165" s="11">
        <f t="shared" si="245"/>
        <v>27768.24172208464</v>
      </c>
      <c r="P1165" s="11">
        <f t="shared" si="246"/>
        <v>27.768241722084639</v>
      </c>
      <c r="Q1165" s="11">
        <f t="shared" si="239"/>
        <v>7503.6082897856668</v>
      </c>
      <c r="R1165" s="11">
        <f t="shared" si="238"/>
        <v>-3035.7315994901878</v>
      </c>
      <c r="S1165" s="11">
        <f t="shared" si="236"/>
        <v>0</v>
      </c>
      <c r="T1165" s="11">
        <f t="shared" si="237"/>
        <v>0</v>
      </c>
    </row>
    <row r="1166" spans="2:20" x14ac:dyDescent="0.2">
      <c r="B1166" s="21" t="s">
        <v>12</v>
      </c>
      <c r="C1166" s="21">
        <v>1156</v>
      </c>
      <c r="D1166" s="21">
        <v>134</v>
      </c>
      <c r="E1166" s="22">
        <v>29.8</v>
      </c>
      <c r="F1166" s="22">
        <f t="shared" si="240"/>
        <v>8.2777777777777786</v>
      </c>
      <c r="G1166" s="15">
        <f t="shared" si="247"/>
        <v>1.2083333333333328</v>
      </c>
      <c r="H1166" s="15">
        <f t="shared" si="248"/>
        <v>4.3499999999999979</v>
      </c>
      <c r="I1166" s="11">
        <f>IF(G1166&lt;0,(G1166-'Coast Down Run'!H1161)*-1,)</f>
        <v>0</v>
      </c>
      <c r="K1166" s="11">
        <f t="shared" si="242"/>
        <v>2886.7083333333321</v>
      </c>
      <c r="L1166" s="11">
        <f t="shared" si="241"/>
        <v>280.94639999999998</v>
      </c>
      <c r="M1166" s="11">
        <f t="shared" si="243"/>
        <v>73.140227747835056</v>
      </c>
      <c r="N1166" s="11">
        <f t="shared" si="244"/>
        <v>3240.794961081167</v>
      </c>
      <c r="O1166" s="11">
        <f t="shared" si="245"/>
        <v>26826.580511171884</v>
      </c>
      <c r="P1166" s="11">
        <f t="shared" si="246"/>
        <v>26.826580511171883</v>
      </c>
      <c r="Q1166" s="11">
        <f t="shared" si="239"/>
        <v>7530.4348702968391</v>
      </c>
      <c r="R1166" s="11">
        <f t="shared" si="238"/>
        <v>-3035.7315994901878</v>
      </c>
      <c r="S1166" s="11">
        <f t="shared" si="236"/>
        <v>0</v>
      </c>
      <c r="T1166" s="11">
        <f t="shared" si="237"/>
        <v>0</v>
      </c>
    </row>
    <row r="1167" spans="2:20" x14ac:dyDescent="0.2">
      <c r="B1167" s="21" t="s">
        <v>12</v>
      </c>
      <c r="C1167" s="21">
        <v>1157</v>
      </c>
      <c r="D1167" s="21">
        <v>135</v>
      </c>
      <c r="E1167" s="22">
        <v>33.799999999999997</v>
      </c>
      <c r="F1167" s="22">
        <f t="shared" si="240"/>
        <v>9.3888888888888875</v>
      </c>
      <c r="G1167" s="15">
        <f t="shared" si="247"/>
        <v>1.166666666666667</v>
      </c>
      <c r="H1167" s="15">
        <f t="shared" si="248"/>
        <v>4.2000000000000011</v>
      </c>
      <c r="I1167" s="11">
        <f>IF(G1167&lt;0,(G1167-'Coast Down Run'!H1162)*-1,)</f>
        <v>0</v>
      </c>
      <c r="K1167" s="11">
        <f t="shared" si="242"/>
        <v>2787.1666666666674</v>
      </c>
      <c r="L1167" s="11">
        <f t="shared" si="241"/>
        <v>280.94639999999998</v>
      </c>
      <c r="M1167" s="11">
        <f t="shared" si="243"/>
        <v>94.092970798879151</v>
      </c>
      <c r="N1167" s="11">
        <f t="shared" si="244"/>
        <v>3162.2060374655466</v>
      </c>
      <c r="O1167" s="11">
        <f t="shared" si="245"/>
        <v>29689.601129537627</v>
      </c>
      <c r="P1167" s="11">
        <f t="shared" si="246"/>
        <v>29.689601129537628</v>
      </c>
      <c r="Q1167" s="11">
        <f t="shared" si="239"/>
        <v>7560.1244714263767</v>
      </c>
      <c r="R1167" s="11">
        <f t="shared" si="238"/>
        <v>-3035.7315994901878</v>
      </c>
      <c r="S1167" s="11">
        <f t="shared" si="236"/>
        <v>0</v>
      </c>
      <c r="T1167" s="11">
        <f t="shared" si="237"/>
        <v>0</v>
      </c>
    </row>
    <row r="1168" spans="2:20" x14ac:dyDescent="0.2">
      <c r="B1168" s="21" t="s">
        <v>12</v>
      </c>
      <c r="C1168" s="21">
        <v>1158</v>
      </c>
      <c r="D1168" s="21">
        <v>136</v>
      </c>
      <c r="E1168" s="22">
        <v>38.200000000000003</v>
      </c>
      <c r="F1168" s="22">
        <f t="shared" si="240"/>
        <v>10.611111111111112</v>
      </c>
      <c r="G1168" s="15">
        <f t="shared" si="247"/>
        <v>1.3333333333333335</v>
      </c>
      <c r="H1168" s="15">
        <f t="shared" si="248"/>
        <v>4.8000000000000007</v>
      </c>
      <c r="I1168" s="11">
        <f>IF(G1168&lt;0,(G1168-'Coast Down Run'!H1163)*-1,)</f>
        <v>0</v>
      </c>
      <c r="K1168" s="11">
        <f t="shared" si="242"/>
        <v>3185.3333333333335</v>
      </c>
      <c r="L1168" s="11">
        <f t="shared" si="241"/>
        <v>280.94639999999998</v>
      </c>
      <c r="M1168" s="11">
        <f t="shared" si="243"/>
        <v>120.18506591904737</v>
      </c>
      <c r="N1168" s="11">
        <f t="shared" si="244"/>
        <v>3586.4647992523805</v>
      </c>
      <c r="O1168" s="11">
        <f t="shared" si="245"/>
        <v>38056.37648095582</v>
      </c>
      <c r="P1168" s="11">
        <f t="shared" si="246"/>
        <v>38.056376480955819</v>
      </c>
      <c r="Q1168" s="11">
        <f t="shared" si="239"/>
        <v>7598.1808479073325</v>
      </c>
      <c r="R1168" s="11">
        <f t="shared" si="238"/>
        <v>-3035.7315994901878</v>
      </c>
      <c r="S1168" s="11">
        <f t="shared" si="236"/>
        <v>0</v>
      </c>
      <c r="T1168" s="11">
        <f t="shared" si="237"/>
        <v>0</v>
      </c>
    </row>
    <row r="1169" spans="2:20" x14ac:dyDescent="0.2">
      <c r="B1169" s="21" t="s">
        <v>12</v>
      </c>
      <c r="C1169" s="21">
        <v>1159</v>
      </c>
      <c r="D1169" s="21">
        <v>137</v>
      </c>
      <c r="E1169" s="22">
        <v>43.4</v>
      </c>
      <c r="F1169" s="22">
        <f t="shared" si="240"/>
        <v>12.055555555555555</v>
      </c>
      <c r="G1169" s="15">
        <f t="shared" si="247"/>
        <v>1.4861111111111105</v>
      </c>
      <c r="H1169" s="15">
        <f t="shared" si="248"/>
        <v>5.3499999999999979</v>
      </c>
      <c r="I1169" s="11">
        <f>IF(G1169&lt;0,(G1169-'Coast Down Run'!H1164)*-1,)</f>
        <v>0</v>
      </c>
      <c r="K1169" s="11">
        <f t="shared" si="242"/>
        <v>3550.319444444443</v>
      </c>
      <c r="L1169" s="11">
        <f t="shared" si="241"/>
        <v>280.94639999999998</v>
      </c>
      <c r="M1169" s="11">
        <f t="shared" si="243"/>
        <v>155.13265998909074</v>
      </c>
      <c r="N1169" s="11">
        <f t="shared" si="244"/>
        <v>3986.3985044335336</v>
      </c>
      <c r="O1169" s="11">
        <f t="shared" si="245"/>
        <v>48058.248636782046</v>
      </c>
      <c r="P1169" s="11">
        <f t="shared" si="246"/>
        <v>48.058248636782047</v>
      </c>
      <c r="Q1169" s="11">
        <f t="shared" si="239"/>
        <v>7646.2390965441145</v>
      </c>
      <c r="R1169" s="11">
        <f t="shared" si="238"/>
        <v>-3035.7315994901878</v>
      </c>
      <c r="S1169" s="11">
        <f t="shared" si="236"/>
        <v>0</v>
      </c>
      <c r="T1169" s="11">
        <f t="shared" si="237"/>
        <v>0</v>
      </c>
    </row>
    <row r="1170" spans="2:20" x14ac:dyDescent="0.2">
      <c r="B1170" s="21" t="s">
        <v>12</v>
      </c>
      <c r="C1170" s="21">
        <v>1160</v>
      </c>
      <c r="D1170" s="21">
        <v>138</v>
      </c>
      <c r="E1170" s="22">
        <v>48.9</v>
      </c>
      <c r="F1170" s="22">
        <f t="shared" si="240"/>
        <v>13.583333333333332</v>
      </c>
      <c r="G1170" s="15">
        <f t="shared" si="247"/>
        <v>1.4444444444444442</v>
      </c>
      <c r="H1170" s="15">
        <f t="shared" si="248"/>
        <v>5.1999999999999993</v>
      </c>
      <c r="I1170" s="11">
        <f>IF(G1170&lt;0,(G1170-'Coast Down Run'!H1165)*-1,)</f>
        <v>0</v>
      </c>
      <c r="K1170" s="11">
        <f t="shared" si="242"/>
        <v>3450.7777777777774</v>
      </c>
      <c r="L1170" s="11">
        <f t="shared" si="241"/>
        <v>280.94639999999998</v>
      </c>
      <c r="M1170" s="11">
        <f t="shared" si="243"/>
        <v>196.94343046811019</v>
      </c>
      <c r="N1170" s="11">
        <f t="shared" si="244"/>
        <v>3928.6676082458875</v>
      </c>
      <c r="O1170" s="11">
        <f t="shared" si="245"/>
        <v>53364.401678673305</v>
      </c>
      <c r="P1170" s="11">
        <f t="shared" si="246"/>
        <v>53.364401678673303</v>
      </c>
      <c r="Q1170" s="11">
        <f t="shared" si="239"/>
        <v>7699.6034982227875</v>
      </c>
      <c r="R1170" s="11">
        <f t="shared" si="238"/>
        <v>-3035.7315994901878</v>
      </c>
      <c r="S1170" s="11">
        <f t="shared" si="236"/>
        <v>0</v>
      </c>
      <c r="T1170" s="11">
        <f t="shared" si="237"/>
        <v>0</v>
      </c>
    </row>
    <row r="1171" spans="2:20" x14ac:dyDescent="0.2">
      <c r="B1171" s="21" t="s">
        <v>12</v>
      </c>
      <c r="C1171" s="21">
        <v>1161</v>
      </c>
      <c r="D1171" s="21">
        <v>139</v>
      </c>
      <c r="E1171" s="22">
        <v>53.8</v>
      </c>
      <c r="F1171" s="22">
        <f t="shared" si="240"/>
        <v>14.944444444444443</v>
      </c>
      <c r="G1171" s="15">
        <f t="shared" si="247"/>
        <v>1.2361111111111109</v>
      </c>
      <c r="H1171" s="15">
        <f t="shared" si="248"/>
        <v>4.4499999999999993</v>
      </c>
      <c r="I1171" s="11">
        <f>IF(G1171&lt;0,(G1171-'Coast Down Run'!H1166)*-1,)</f>
        <v>0</v>
      </c>
      <c r="K1171" s="11">
        <f t="shared" si="242"/>
        <v>2953.0694444444439</v>
      </c>
      <c r="L1171" s="11">
        <f t="shared" si="241"/>
        <v>280.94639999999998</v>
      </c>
      <c r="M1171" s="11">
        <f t="shared" si="243"/>
        <v>238.39016350890006</v>
      </c>
      <c r="N1171" s="11">
        <f t="shared" si="244"/>
        <v>3472.4060079533438</v>
      </c>
      <c r="O1171" s="11">
        <f t="shared" si="245"/>
        <v>51893.178674413852</v>
      </c>
      <c r="P1171" s="11">
        <f t="shared" si="246"/>
        <v>51.893178674413853</v>
      </c>
      <c r="Q1171" s="11">
        <f t="shared" si="239"/>
        <v>7751.4966768972017</v>
      </c>
      <c r="R1171" s="11">
        <f t="shared" si="238"/>
        <v>-3035.7315994901878</v>
      </c>
      <c r="S1171" s="11">
        <f t="shared" si="236"/>
        <v>0</v>
      </c>
      <c r="T1171" s="11">
        <f t="shared" si="237"/>
        <v>0</v>
      </c>
    </row>
    <row r="1172" spans="2:20" x14ac:dyDescent="0.2">
      <c r="B1172" s="21" t="s">
        <v>12</v>
      </c>
      <c r="C1172" s="21">
        <v>1162</v>
      </c>
      <c r="D1172" s="21">
        <v>140</v>
      </c>
      <c r="E1172" s="22">
        <v>57.8</v>
      </c>
      <c r="F1172" s="22">
        <f t="shared" si="240"/>
        <v>16.055555555555554</v>
      </c>
      <c r="G1172" s="15">
        <f t="shared" si="247"/>
        <v>1.0694444444444449</v>
      </c>
      <c r="H1172" s="15">
        <f t="shared" si="248"/>
        <v>3.8500000000000014</v>
      </c>
      <c r="I1172" s="11">
        <f>IF(G1172&lt;0,(G1172-'Coast Down Run'!H1167)*-1,)</f>
        <v>0</v>
      </c>
      <c r="K1172" s="11">
        <f t="shared" si="242"/>
        <v>2554.9027777777787</v>
      </c>
      <c r="L1172" s="11">
        <f t="shared" si="241"/>
        <v>280.94639999999998</v>
      </c>
      <c r="M1172" s="11">
        <f t="shared" si="243"/>
        <v>275.15629754186426</v>
      </c>
      <c r="N1172" s="11">
        <f t="shared" si="244"/>
        <v>3111.0054753196428</v>
      </c>
      <c r="O1172" s="11">
        <f t="shared" si="245"/>
        <v>49948.921242632037</v>
      </c>
      <c r="P1172" s="11">
        <f t="shared" si="246"/>
        <v>49.948921242632039</v>
      </c>
      <c r="Q1172" s="11">
        <f t="shared" si="239"/>
        <v>7801.4455981398341</v>
      </c>
      <c r="R1172" s="11">
        <f t="shared" si="238"/>
        <v>-3035.7315994901878</v>
      </c>
      <c r="S1172" s="11">
        <f t="shared" si="236"/>
        <v>0</v>
      </c>
      <c r="T1172" s="11">
        <f t="shared" si="237"/>
        <v>0</v>
      </c>
    </row>
    <row r="1173" spans="2:20" x14ac:dyDescent="0.2">
      <c r="B1173" s="21" t="s">
        <v>12</v>
      </c>
      <c r="C1173" s="21">
        <v>1163</v>
      </c>
      <c r="D1173" s="21">
        <v>141</v>
      </c>
      <c r="E1173" s="22">
        <v>61.5</v>
      </c>
      <c r="F1173" s="22">
        <f t="shared" si="240"/>
        <v>17.083333333333332</v>
      </c>
      <c r="G1173" s="15">
        <f t="shared" si="247"/>
        <v>1.0000000000000004</v>
      </c>
      <c r="H1173" s="15">
        <f t="shared" si="248"/>
        <v>3.6000000000000014</v>
      </c>
      <c r="I1173" s="11">
        <f>IF(G1173&lt;0,(G1173-'Coast Down Run'!H1168)*-1,)</f>
        <v>0</v>
      </c>
      <c r="K1173" s="11">
        <f t="shared" si="242"/>
        <v>2389.0000000000009</v>
      </c>
      <c r="L1173" s="11">
        <f t="shared" si="241"/>
        <v>280.94639999999998</v>
      </c>
      <c r="M1173" s="11">
        <f t="shared" si="243"/>
        <v>311.5114481321213</v>
      </c>
      <c r="N1173" s="11">
        <f t="shared" si="244"/>
        <v>2981.4578481321219</v>
      </c>
      <c r="O1173" s="11">
        <f t="shared" si="245"/>
        <v>50933.238238923746</v>
      </c>
      <c r="P1173" s="11">
        <f t="shared" si="246"/>
        <v>50.933238238923749</v>
      </c>
      <c r="Q1173" s="11">
        <f t="shared" si="239"/>
        <v>7852.378836378758</v>
      </c>
      <c r="R1173" s="11">
        <f t="shared" si="238"/>
        <v>-3035.7315994901878</v>
      </c>
      <c r="S1173" s="11">
        <f t="shared" si="236"/>
        <v>0</v>
      </c>
      <c r="T1173" s="11">
        <f t="shared" si="237"/>
        <v>0</v>
      </c>
    </row>
    <row r="1174" spans="2:20" x14ac:dyDescent="0.2">
      <c r="B1174" s="21" t="s">
        <v>12</v>
      </c>
      <c r="C1174" s="21">
        <v>1164</v>
      </c>
      <c r="D1174" s="21">
        <v>142</v>
      </c>
      <c r="E1174" s="22">
        <v>65</v>
      </c>
      <c r="F1174" s="22">
        <f t="shared" si="240"/>
        <v>18.055555555555554</v>
      </c>
      <c r="G1174" s="15">
        <f t="shared" si="247"/>
        <v>0.95833333333333415</v>
      </c>
      <c r="H1174" s="15">
        <f t="shared" si="248"/>
        <v>3.4500000000000028</v>
      </c>
      <c r="I1174" s="11">
        <f>IF(G1174&lt;0,(G1174-'Coast Down Run'!H1169)*-1,)</f>
        <v>0</v>
      </c>
      <c r="K1174" s="11">
        <f t="shared" si="242"/>
        <v>2289.4583333333353</v>
      </c>
      <c r="L1174" s="11">
        <f t="shared" si="241"/>
        <v>280.94639999999998</v>
      </c>
      <c r="M1174" s="11">
        <f t="shared" si="243"/>
        <v>347.97696301360634</v>
      </c>
      <c r="N1174" s="11">
        <f t="shared" si="244"/>
        <v>2918.3816963469417</v>
      </c>
      <c r="O1174" s="11">
        <f t="shared" si="245"/>
        <v>52693.002850708661</v>
      </c>
      <c r="P1174" s="11">
        <f t="shared" si="246"/>
        <v>52.693002850708659</v>
      </c>
      <c r="Q1174" s="11">
        <f t="shared" si="239"/>
        <v>7905.0718392294666</v>
      </c>
      <c r="R1174" s="11">
        <f t="shared" si="238"/>
        <v>-3035.7315994901878</v>
      </c>
      <c r="S1174" s="11">
        <f t="shared" si="236"/>
        <v>0</v>
      </c>
      <c r="T1174" s="11">
        <f t="shared" si="237"/>
        <v>0</v>
      </c>
    </row>
    <row r="1175" spans="2:20" x14ac:dyDescent="0.2">
      <c r="B1175" s="21" t="s">
        <v>12</v>
      </c>
      <c r="C1175" s="21">
        <v>1165</v>
      </c>
      <c r="D1175" s="21">
        <v>143</v>
      </c>
      <c r="E1175" s="22">
        <v>68.400000000000006</v>
      </c>
      <c r="F1175" s="22">
        <f t="shared" si="240"/>
        <v>19</v>
      </c>
      <c r="G1175" s="15">
        <f t="shared" si="247"/>
        <v>0.91666666666666585</v>
      </c>
      <c r="H1175" s="15">
        <f t="shared" si="248"/>
        <v>3.2999999999999972</v>
      </c>
      <c r="I1175" s="11">
        <f>IF(G1175&lt;0,(G1175-'Coast Down Run'!H1170)*-1,)</f>
        <v>0</v>
      </c>
      <c r="K1175" s="11">
        <f t="shared" si="242"/>
        <v>2189.9166666666647</v>
      </c>
      <c r="L1175" s="11">
        <f t="shared" si="241"/>
        <v>280.94639999999998</v>
      </c>
      <c r="M1175" s="11">
        <f t="shared" si="243"/>
        <v>385.33280475193811</v>
      </c>
      <c r="N1175" s="11">
        <f t="shared" si="244"/>
        <v>2856.1958714186026</v>
      </c>
      <c r="O1175" s="11">
        <f t="shared" si="245"/>
        <v>54267.721556953446</v>
      </c>
      <c r="P1175" s="11">
        <f t="shared" si="246"/>
        <v>54.267721556953447</v>
      </c>
      <c r="Q1175" s="11">
        <f t="shared" si="239"/>
        <v>7959.3395607864204</v>
      </c>
      <c r="R1175" s="11">
        <f t="shared" si="238"/>
        <v>-3035.7315994901878</v>
      </c>
      <c r="S1175" s="11">
        <f t="shared" si="236"/>
        <v>0</v>
      </c>
      <c r="T1175" s="11">
        <f t="shared" si="237"/>
        <v>0</v>
      </c>
    </row>
    <row r="1176" spans="2:20" x14ac:dyDescent="0.2">
      <c r="B1176" s="21" t="s">
        <v>12</v>
      </c>
      <c r="C1176" s="21">
        <v>1166</v>
      </c>
      <c r="D1176" s="21">
        <v>144</v>
      </c>
      <c r="E1176" s="22">
        <v>71.599999999999994</v>
      </c>
      <c r="F1176" s="22">
        <f t="shared" si="240"/>
        <v>19.888888888888886</v>
      </c>
      <c r="G1176" s="15">
        <f t="shared" si="247"/>
        <v>0.63888888888888806</v>
      </c>
      <c r="H1176" s="15">
        <f t="shared" si="248"/>
        <v>2.2999999999999972</v>
      </c>
      <c r="I1176" s="11">
        <f>IF(G1176&lt;0,(G1176-'Coast Down Run'!H1171)*-1,)</f>
        <v>0</v>
      </c>
      <c r="K1176" s="11">
        <f t="shared" si="242"/>
        <v>1526.3055555555536</v>
      </c>
      <c r="L1176" s="11">
        <f t="shared" si="241"/>
        <v>280.94639999999998</v>
      </c>
      <c r="M1176" s="11">
        <f t="shared" si="243"/>
        <v>422.23071704308489</v>
      </c>
      <c r="N1176" s="11">
        <f t="shared" si="244"/>
        <v>2229.4826725986386</v>
      </c>
      <c r="O1176" s="11">
        <f t="shared" si="245"/>
        <v>44341.933155017359</v>
      </c>
      <c r="P1176" s="11">
        <f t="shared" si="246"/>
        <v>44.341933155017358</v>
      </c>
      <c r="Q1176" s="11">
        <f t="shared" si="239"/>
        <v>8003.681493941438</v>
      </c>
      <c r="R1176" s="11">
        <f t="shared" si="238"/>
        <v>-3035.7315994901878</v>
      </c>
      <c r="S1176" s="11">
        <f t="shared" si="236"/>
        <v>0</v>
      </c>
      <c r="T1176" s="11">
        <f t="shared" si="237"/>
        <v>0</v>
      </c>
    </row>
    <row r="1177" spans="2:20" x14ac:dyDescent="0.2">
      <c r="B1177" s="21" t="s">
        <v>12</v>
      </c>
      <c r="C1177" s="21">
        <v>1167</v>
      </c>
      <c r="D1177" s="21">
        <v>145</v>
      </c>
      <c r="E1177" s="22">
        <v>73</v>
      </c>
      <c r="F1177" s="22">
        <f t="shared" si="240"/>
        <v>20.277777777777779</v>
      </c>
      <c r="G1177" s="15">
        <f t="shared" si="247"/>
        <v>0.37500000000000039</v>
      </c>
      <c r="H1177" s="15">
        <f t="shared" si="248"/>
        <v>1.3500000000000014</v>
      </c>
      <c r="I1177" s="11">
        <f>IF(G1177&lt;0,(G1177-'Coast Down Run'!H1172)*-1,)</f>
        <v>0</v>
      </c>
      <c r="K1177" s="11">
        <f t="shared" si="242"/>
        <v>895.87500000000091</v>
      </c>
      <c r="L1177" s="11">
        <f t="shared" si="241"/>
        <v>280.94639999999998</v>
      </c>
      <c r="M1177" s="11">
        <f t="shared" si="243"/>
        <v>438.903961159647</v>
      </c>
      <c r="N1177" s="11">
        <f t="shared" si="244"/>
        <v>1615.7253611596479</v>
      </c>
      <c r="O1177" s="11">
        <f t="shared" si="245"/>
        <v>32763.319823515085</v>
      </c>
      <c r="P1177" s="11">
        <f t="shared" si="246"/>
        <v>32.763319823515083</v>
      </c>
      <c r="Q1177" s="11">
        <f t="shared" si="239"/>
        <v>8036.4448137649533</v>
      </c>
      <c r="R1177" s="11">
        <f t="shared" si="238"/>
        <v>-3035.7315994901878</v>
      </c>
      <c r="S1177" s="11">
        <f t="shared" si="236"/>
        <v>0</v>
      </c>
      <c r="T1177" s="11">
        <f t="shared" si="237"/>
        <v>0</v>
      </c>
    </row>
    <row r="1178" spans="2:20" x14ac:dyDescent="0.2">
      <c r="B1178" s="21" t="s">
        <v>12</v>
      </c>
      <c r="C1178" s="21">
        <v>1168</v>
      </c>
      <c r="D1178" s="21">
        <v>146</v>
      </c>
      <c r="E1178" s="22">
        <v>74.3</v>
      </c>
      <c r="F1178" s="22">
        <f t="shared" si="240"/>
        <v>20.638888888888889</v>
      </c>
      <c r="G1178" s="15">
        <f t="shared" si="247"/>
        <v>0.44444444444444481</v>
      </c>
      <c r="H1178" s="15">
        <f t="shared" si="248"/>
        <v>1.6000000000000014</v>
      </c>
      <c r="I1178" s="11">
        <f>IF(G1178&lt;0,(G1178-'Coast Down Run'!H1173)*-1,)</f>
        <v>0</v>
      </c>
      <c r="K1178" s="11">
        <f t="shared" si="242"/>
        <v>1061.7777777777787</v>
      </c>
      <c r="L1178" s="11">
        <f t="shared" si="241"/>
        <v>280.94639999999998</v>
      </c>
      <c r="M1178" s="11">
        <f t="shared" si="243"/>
        <v>454.67534782177142</v>
      </c>
      <c r="N1178" s="11">
        <f t="shared" si="244"/>
        <v>1797.3995255995501</v>
      </c>
      <c r="O1178" s="11">
        <f t="shared" si="245"/>
        <v>37096.329097790716</v>
      </c>
      <c r="P1178" s="11">
        <f t="shared" si="246"/>
        <v>37.096329097790715</v>
      </c>
      <c r="Q1178" s="11">
        <f t="shared" si="239"/>
        <v>8073.541142862744</v>
      </c>
      <c r="R1178" s="11">
        <f t="shared" si="238"/>
        <v>-3035.7315994901878</v>
      </c>
      <c r="S1178" s="11">
        <f t="shared" si="236"/>
        <v>0</v>
      </c>
      <c r="T1178" s="11">
        <f t="shared" si="237"/>
        <v>0</v>
      </c>
    </row>
    <row r="1179" spans="2:20" x14ac:dyDescent="0.2">
      <c r="B1179" s="21" t="s">
        <v>12</v>
      </c>
      <c r="C1179" s="21">
        <v>1169</v>
      </c>
      <c r="D1179" s="21">
        <v>147</v>
      </c>
      <c r="E1179" s="22">
        <v>76.2</v>
      </c>
      <c r="F1179" s="22">
        <f t="shared" si="240"/>
        <v>21.166666666666668</v>
      </c>
      <c r="G1179" s="15">
        <f t="shared" si="247"/>
        <v>0.50000000000000122</v>
      </c>
      <c r="H1179" s="15">
        <f t="shared" si="248"/>
        <v>1.8000000000000043</v>
      </c>
      <c r="I1179" s="11">
        <f>IF(G1179&lt;0,(G1179-'Coast Down Run'!H1174)*-1,)</f>
        <v>0</v>
      </c>
      <c r="K1179" s="11">
        <f t="shared" si="242"/>
        <v>1194.500000000003</v>
      </c>
      <c r="L1179" s="11">
        <f t="shared" si="241"/>
        <v>280.94639999999998</v>
      </c>
      <c r="M1179" s="11">
        <f t="shared" si="243"/>
        <v>478.22659340135505</v>
      </c>
      <c r="N1179" s="11">
        <f t="shared" si="244"/>
        <v>1953.6729934013581</v>
      </c>
      <c r="O1179" s="11">
        <f t="shared" si="245"/>
        <v>41352.745026995413</v>
      </c>
      <c r="P1179" s="11">
        <f t="shared" si="246"/>
        <v>41.352745026995414</v>
      </c>
      <c r="Q1179" s="11">
        <f t="shared" si="239"/>
        <v>8114.8938878897397</v>
      </c>
      <c r="R1179" s="11">
        <f t="shared" si="238"/>
        <v>-3035.7315994901878</v>
      </c>
      <c r="S1179" s="11">
        <f t="shared" si="236"/>
        <v>0</v>
      </c>
      <c r="T1179" s="11">
        <f t="shared" si="237"/>
        <v>0</v>
      </c>
    </row>
    <row r="1180" spans="2:20" x14ac:dyDescent="0.2">
      <c r="B1180" s="21" t="s">
        <v>12</v>
      </c>
      <c r="C1180" s="21">
        <v>1170</v>
      </c>
      <c r="D1180" s="21">
        <v>148</v>
      </c>
      <c r="E1180" s="22">
        <v>77.900000000000006</v>
      </c>
      <c r="F1180" s="22">
        <f t="shared" si="240"/>
        <v>21.638888888888889</v>
      </c>
      <c r="G1180" s="15">
        <f t="shared" si="247"/>
        <v>0.45833333333333293</v>
      </c>
      <c r="H1180" s="15">
        <f t="shared" si="248"/>
        <v>1.6499999999999986</v>
      </c>
      <c r="I1180" s="11">
        <f>IF(G1180&lt;0,(G1180-'Coast Down Run'!H1175)*-1,)</f>
        <v>0</v>
      </c>
      <c r="K1180" s="11">
        <f t="shared" si="242"/>
        <v>1094.9583333333323</v>
      </c>
      <c r="L1180" s="11">
        <f t="shared" si="241"/>
        <v>280.94639999999998</v>
      </c>
      <c r="M1180" s="11">
        <f t="shared" si="243"/>
        <v>499.80281233642592</v>
      </c>
      <c r="N1180" s="11">
        <f t="shared" si="244"/>
        <v>1875.7075456697582</v>
      </c>
      <c r="O1180" s="11">
        <f t="shared" si="245"/>
        <v>40588.227168798381</v>
      </c>
      <c r="P1180" s="11">
        <f t="shared" si="246"/>
        <v>40.588227168798383</v>
      </c>
      <c r="Q1180" s="11">
        <f t="shared" si="239"/>
        <v>8155.4821150585385</v>
      </c>
      <c r="R1180" s="11">
        <f t="shared" si="238"/>
        <v>-3035.7315994901878</v>
      </c>
      <c r="S1180" s="11">
        <f t="shared" si="236"/>
        <v>0</v>
      </c>
      <c r="T1180" s="11">
        <f t="shared" si="237"/>
        <v>0</v>
      </c>
    </row>
    <row r="1181" spans="2:20" x14ac:dyDescent="0.2">
      <c r="B1181" s="21" t="s">
        <v>12</v>
      </c>
      <c r="C1181" s="21">
        <v>1171</v>
      </c>
      <c r="D1181" s="21">
        <v>149</v>
      </c>
      <c r="E1181" s="22">
        <v>79.5</v>
      </c>
      <c r="F1181" s="22">
        <f t="shared" si="240"/>
        <v>22.083333333333332</v>
      </c>
      <c r="G1181" s="15">
        <f t="shared" si="247"/>
        <v>0.43055555555555475</v>
      </c>
      <c r="H1181" s="15">
        <f t="shared" si="248"/>
        <v>1.5499999999999972</v>
      </c>
      <c r="I1181" s="11">
        <f>IF(G1181&lt;0,(G1181-'Coast Down Run'!H1176)*-1,)</f>
        <v>0</v>
      </c>
      <c r="K1181" s="11">
        <f t="shared" si="242"/>
        <v>1028.5972222222204</v>
      </c>
      <c r="L1181" s="11">
        <f t="shared" si="241"/>
        <v>280.94639999999998</v>
      </c>
      <c r="M1181" s="11">
        <f t="shared" si="243"/>
        <v>520.54471017437766</v>
      </c>
      <c r="N1181" s="11">
        <f t="shared" si="244"/>
        <v>1830.0883323965982</v>
      </c>
      <c r="O1181" s="11">
        <f t="shared" si="245"/>
        <v>40414.450673758205</v>
      </c>
      <c r="P1181" s="11">
        <f t="shared" si="246"/>
        <v>40.414450673758203</v>
      </c>
      <c r="Q1181" s="11">
        <f t="shared" si="239"/>
        <v>8195.8965657322969</v>
      </c>
      <c r="R1181" s="11">
        <f t="shared" si="238"/>
        <v>-3035.7315994901878</v>
      </c>
      <c r="S1181" s="11">
        <f t="shared" si="236"/>
        <v>0</v>
      </c>
      <c r="T1181" s="11">
        <f t="shared" si="237"/>
        <v>0</v>
      </c>
    </row>
    <row r="1182" spans="2:20" x14ac:dyDescent="0.2">
      <c r="B1182" s="21" t="s">
        <v>12</v>
      </c>
      <c r="C1182" s="21">
        <v>1172</v>
      </c>
      <c r="D1182" s="21">
        <v>150</v>
      </c>
      <c r="E1182" s="22">
        <v>81</v>
      </c>
      <c r="F1182" s="22">
        <f t="shared" si="240"/>
        <v>22.5</v>
      </c>
      <c r="G1182" s="15">
        <f t="shared" si="247"/>
        <v>0.38888888888888851</v>
      </c>
      <c r="H1182" s="15">
        <f t="shared" si="248"/>
        <v>1.3999999999999986</v>
      </c>
      <c r="I1182" s="11">
        <f>IF(G1182&lt;0,(G1182-'Coast Down Run'!H1177)*-1,)</f>
        <v>0</v>
      </c>
      <c r="K1182" s="11">
        <f t="shared" si="242"/>
        <v>929.05555555555463</v>
      </c>
      <c r="L1182" s="11">
        <f t="shared" si="241"/>
        <v>280.94639999999998</v>
      </c>
      <c r="M1182" s="11">
        <f t="shared" si="243"/>
        <v>540.37321996030096</v>
      </c>
      <c r="N1182" s="11">
        <f t="shared" si="244"/>
        <v>1750.3751755158555</v>
      </c>
      <c r="O1182" s="11">
        <f t="shared" si="245"/>
        <v>39383.441449106751</v>
      </c>
      <c r="P1182" s="11">
        <f t="shared" si="246"/>
        <v>39.383441449106748</v>
      </c>
      <c r="Q1182" s="11">
        <f t="shared" si="239"/>
        <v>8235.2800071814036</v>
      </c>
      <c r="R1182" s="11">
        <f t="shared" si="238"/>
        <v>-3035.7315994901878</v>
      </c>
      <c r="S1182" s="11">
        <f t="shared" si="236"/>
        <v>0</v>
      </c>
      <c r="T1182" s="11">
        <f t="shared" si="237"/>
        <v>0</v>
      </c>
    </row>
    <row r="1183" spans="2:20" x14ac:dyDescent="0.2">
      <c r="B1183" s="21" t="s">
        <v>12</v>
      </c>
      <c r="C1183" s="21">
        <v>1173</v>
      </c>
      <c r="D1183" s="21">
        <v>151</v>
      </c>
      <c r="E1183" s="22">
        <v>82.3</v>
      </c>
      <c r="F1183" s="22">
        <f t="shared" si="240"/>
        <v>22.861111111111111</v>
      </c>
      <c r="G1183" s="15">
        <f t="shared" si="247"/>
        <v>0.34722222222222221</v>
      </c>
      <c r="H1183" s="15">
        <f t="shared" si="248"/>
        <v>1.25</v>
      </c>
      <c r="I1183" s="11">
        <f>IF(G1183&lt;0,(G1183-'Coast Down Run'!H1178)*-1,)</f>
        <v>0</v>
      </c>
      <c r="K1183" s="11">
        <f t="shared" si="242"/>
        <v>829.51388888888891</v>
      </c>
      <c r="L1183" s="11">
        <f t="shared" si="241"/>
        <v>280.94639999999998</v>
      </c>
      <c r="M1183" s="11">
        <f t="shared" si="243"/>
        <v>557.85772397879998</v>
      </c>
      <c r="N1183" s="11">
        <f t="shared" si="244"/>
        <v>1668.318012867689</v>
      </c>
      <c r="O1183" s="11">
        <f t="shared" si="245"/>
        <v>38139.603460836333</v>
      </c>
      <c r="P1183" s="11">
        <f t="shared" si="246"/>
        <v>38.139603460836334</v>
      </c>
      <c r="Q1183" s="11">
        <f t="shared" si="239"/>
        <v>8273.4196106422405</v>
      </c>
      <c r="R1183" s="11">
        <f t="shared" si="238"/>
        <v>-3035.7315994901878</v>
      </c>
      <c r="S1183" s="11">
        <f t="shared" si="236"/>
        <v>0</v>
      </c>
      <c r="T1183" s="11">
        <f t="shared" si="237"/>
        <v>0</v>
      </c>
    </row>
    <row r="1184" spans="2:20" x14ac:dyDescent="0.2">
      <c r="B1184" s="21" t="s">
        <v>12</v>
      </c>
      <c r="C1184" s="21">
        <v>1174</v>
      </c>
      <c r="D1184" s="21">
        <v>152</v>
      </c>
      <c r="E1184" s="22">
        <v>83.5</v>
      </c>
      <c r="F1184" s="22">
        <f t="shared" si="240"/>
        <v>23.194444444444443</v>
      </c>
      <c r="G1184" s="15">
        <f t="shared" si="247"/>
        <v>0.31944444444444403</v>
      </c>
      <c r="H1184" s="15">
        <f t="shared" si="248"/>
        <v>1.1499999999999986</v>
      </c>
      <c r="I1184" s="11">
        <f>IF(G1184&lt;0,(G1184-'Coast Down Run'!H1179)*-1,)</f>
        <v>0</v>
      </c>
      <c r="K1184" s="11">
        <f t="shared" si="242"/>
        <v>763.15277777777681</v>
      </c>
      <c r="L1184" s="11">
        <f t="shared" si="241"/>
        <v>280.94639999999998</v>
      </c>
      <c r="M1184" s="11">
        <f t="shared" si="243"/>
        <v>574.24435038381466</v>
      </c>
      <c r="N1184" s="11">
        <f t="shared" si="244"/>
        <v>1618.3435281615914</v>
      </c>
      <c r="O1184" s="11">
        <f t="shared" si="245"/>
        <v>37536.579055970244</v>
      </c>
      <c r="P1184" s="11">
        <f t="shared" si="246"/>
        <v>37.536579055970243</v>
      </c>
      <c r="Q1184" s="11">
        <f t="shared" si="239"/>
        <v>8310.9561896982104</v>
      </c>
      <c r="R1184" s="11">
        <f t="shared" si="238"/>
        <v>-3035.7315994901878</v>
      </c>
      <c r="S1184" s="11">
        <f t="shared" si="236"/>
        <v>0</v>
      </c>
      <c r="T1184" s="11">
        <f t="shared" si="237"/>
        <v>0</v>
      </c>
    </row>
    <row r="1185" spans="2:20" x14ac:dyDescent="0.2">
      <c r="B1185" s="21" t="s">
        <v>12</v>
      </c>
      <c r="C1185" s="21">
        <v>1175</v>
      </c>
      <c r="D1185" s="21">
        <v>153</v>
      </c>
      <c r="E1185" s="22">
        <v>84.6</v>
      </c>
      <c r="F1185" s="22">
        <f t="shared" si="240"/>
        <v>23.499999999999996</v>
      </c>
      <c r="G1185" s="15">
        <f t="shared" si="247"/>
        <v>0.27777777777777779</v>
      </c>
      <c r="H1185" s="15">
        <f t="shared" si="248"/>
        <v>1</v>
      </c>
      <c r="I1185" s="11">
        <f>IF(G1185&lt;0,(G1185-'Coast Down Run'!H1180)*-1,)</f>
        <v>0</v>
      </c>
      <c r="K1185" s="11">
        <f t="shared" si="242"/>
        <v>663.61111111111109</v>
      </c>
      <c r="L1185" s="11">
        <f t="shared" si="241"/>
        <v>280.94639999999998</v>
      </c>
      <c r="M1185" s="11">
        <f t="shared" si="243"/>
        <v>589.47379895916276</v>
      </c>
      <c r="N1185" s="11">
        <f t="shared" si="244"/>
        <v>1534.0313100702738</v>
      </c>
      <c r="O1185" s="11">
        <f t="shared" si="245"/>
        <v>36049.735786651428</v>
      </c>
      <c r="P1185" s="11">
        <f t="shared" si="246"/>
        <v>36.049735786651425</v>
      </c>
      <c r="Q1185" s="11">
        <f t="shared" si="239"/>
        <v>8347.005925484862</v>
      </c>
      <c r="R1185" s="11">
        <f t="shared" si="238"/>
        <v>-3035.7315994901878</v>
      </c>
      <c r="S1185" s="11">
        <f t="shared" si="236"/>
        <v>0</v>
      </c>
      <c r="T1185" s="11">
        <f t="shared" si="237"/>
        <v>0</v>
      </c>
    </row>
    <row r="1186" spans="2:20" x14ac:dyDescent="0.2">
      <c r="B1186" s="21" t="s">
        <v>12</v>
      </c>
      <c r="C1186" s="21">
        <v>1176</v>
      </c>
      <c r="D1186" s="21">
        <v>154</v>
      </c>
      <c r="E1186" s="22">
        <v>85.5</v>
      </c>
      <c r="F1186" s="22">
        <f t="shared" si="240"/>
        <v>23.75</v>
      </c>
      <c r="G1186" s="15">
        <f t="shared" si="247"/>
        <v>0.23611111111111149</v>
      </c>
      <c r="H1186" s="15">
        <f t="shared" si="248"/>
        <v>0.85000000000000142</v>
      </c>
      <c r="I1186" s="11">
        <f>IF(G1186&lt;0,(G1186-'Coast Down Run'!H1181)*-1,)</f>
        <v>0</v>
      </c>
      <c r="K1186" s="11">
        <f t="shared" si="242"/>
        <v>564.06944444444537</v>
      </c>
      <c r="L1186" s="11">
        <f t="shared" si="241"/>
        <v>280.94639999999998</v>
      </c>
      <c r="M1186" s="11">
        <f t="shared" si="243"/>
        <v>602.08250742490327</v>
      </c>
      <c r="N1186" s="11">
        <f t="shared" si="244"/>
        <v>1447.0983518693486</v>
      </c>
      <c r="O1186" s="11">
        <f t="shared" si="245"/>
        <v>34368.585856897029</v>
      </c>
      <c r="P1186" s="11">
        <f t="shared" si="246"/>
        <v>34.368585856897027</v>
      </c>
      <c r="Q1186" s="11">
        <f t="shared" si="239"/>
        <v>8381.374511341759</v>
      </c>
      <c r="R1186" s="11">
        <f t="shared" si="238"/>
        <v>-3035.7315994901878</v>
      </c>
      <c r="S1186" s="11">
        <f t="shared" si="236"/>
        <v>0</v>
      </c>
      <c r="T1186" s="11">
        <f t="shared" si="237"/>
        <v>0</v>
      </c>
    </row>
    <row r="1187" spans="2:20" x14ac:dyDescent="0.2">
      <c r="B1187" s="21" t="s">
        <v>12</v>
      </c>
      <c r="C1187" s="21">
        <v>1177</v>
      </c>
      <c r="D1187" s="21">
        <v>155</v>
      </c>
      <c r="E1187" s="22">
        <v>86.3</v>
      </c>
      <c r="F1187" s="22">
        <f t="shared" si="240"/>
        <v>23.972222222222221</v>
      </c>
      <c r="G1187" s="15">
        <f t="shared" si="247"/>
        <v>0.22222222222222143</v>
      </c>
      <c r="H1187" s="15">
        <f t="shared" si="248"/>
        <v>0.79999999999999716</v>
      </c>
      <c r="I1187" s="11">
        <f>IF(G1187&lt;0,(G1187-'Coast Down Run'!H1182)*-1,)</f>
        <v>0</v>
      </c>
      <c r="K1187" s="11">
        <f t="shared" si="242"/>
        <v>530.88888888888698</v>
      </c>
      <c r="L1187" s="11">
        <f t="shared" si="241"/>
        <v>280.94639999999998</v>
      </c>
      <c r="M1187" s="11">
        <f t="shared" si="243"/>
        <v>613.40225980279433</v>
      </c>
      <c r="N1187" s="11">
        <f t="shared" si="244"/>
        <v>1425.2375486916812</v>
      </c>
      <c r="O1187" s="11">
        <f t="shared" si="245"/>
        <v>34166.111236692246</v>
      </c>
      <c r="P1187" s="11">
        <f t="shared" si="246"/>
        <v>34.166111236692245</v>
      </c>
      <c r="Q1187" s="11">
        <f t="shared" si="239"/>
        <v>8415.5406225784518</v>
      </c>
      <c r="R1187" s="11">
        <f t="shared" si="238"/>
        <v>-3035.7315994901878</v>
      </c>
      <c r="S1187" s="11">
        <f t="shared" si="236"/>
        <v>0</v>
      </c>
      <c r="T1187" s="11">
        <f t="shared" si="237"/>
        <v>0</v>
      </c>
    </row>
    <row r="1188" spans="2:20" x14ac:dyDescent="0.2">
      <c r="B1188" s="21" t="s">
        <v>12</v>
      </c>
      <c r="C1188" s="21">
        <v>1178</v>
      </c>
      <c r="D1188" s="21">
        <v>156</v>
      </c>
      <c r="E1188" s="22">
        <v>87.1</v>
      </c>
      <c r="F1188" s="22">
        <f t="shared" si="240"/>
        <v>24.194444444444443</v>
      </c>
      <c r="G1188" s="15">
        <f t="shared" si="247"/>
        <v>0.24999999999999961</v>
      </c>
      <c r="H1188" s="15">
        <f t="shared" si="248"/>
        <v>0.89999999999999858</v>
      </c>
      <c r="I1188" s="11">
        <f>IF(G1188&lt;0,(G1188-'Coast Down Run'!H1183)*-1,)</f>
        <v>0</v>
      </c>
      <c r="K1188" s="11">
        <f t="shared" si="242"/>
        <v>597.24999999999909</v>
      </c>
      <c r="L1188" s="11">
        <f t="shared" si="241"/>
        <v>280.94639999999998</v>
      </c>
      <c r="M1188" s="11">
        <f t="shared" si="243"/>
        <v>624.8274347872316</v>
      </c>
      <c r="N1188" s="11">
        <f t="shared" si="244"/>
        <v>1503.0238347872307</v>
      </c>
      <c r="O1188" s="11">
        <f t="shared" si="245"/>
        <v>36364.826669435497</v>
      </c>
      <c r="P1188" s="11">
        <f t="shared" si="246"/>
        <v>36.364826669435494</v>
      </c>
      <c r="Q1188" s="11">
        <f t="shared" si="239"/>
        <v>8451.9054492478881</v>
      </c>
      <c r="R1188" s="11">
        <f t="shared" si="238"/>
        <v>-3035.7315994901878</v>
      </c>
      <c r="S1188" s="11">
        <f t="shared" si="236"/>
        <v>0</v>
      </c>
      <c r="T1188" s="11">
        <f t="shared" si="237"/>
        <v>0</v>
      </c>
    </row>
    <row r="1189" spans="2:20" x14ac:dyDescent="0.2">
      <c r="B1189" s="21" t="s">
        <v>12</v>
      </c>
      <c r="C1189" s="21">
        <v>1179</v>
      </c>
      <c r="D1189" s="21">
        <v>157</v>
      </c>
      <c r="E1189" s="22">
        <v>88.1</v>
      </c>
      <c r="F1189" s="22">
        <f t="shared" si="240"/>
        <v>24.472222222222221</v>
      </c>
      <c r="G1189" s="15">
        <f t="shared" si="247"/>
        <v>0.27777777777777779</v>
      </c>
      <c r="H1189" s="15">
        <f t="shared" si="248"/>
        <v>1</v>
      </c>
      <c r="I1189" s="11">
        <f>IF(G1189&lt;0,(G1189-'Coast Down Run'!H1184)*-1,)</f>
        <v>0</v>
      </c>
      <c r="K1189" s="11">
        <f t="shared" si="242"/>
        <v>663.61111111111109</v>
      </c>
      <c r="L1189" s="11">
        <f t="shared" si="241"/>
        <v>280.94639999999998</v>
      </c>
      <c r="M1189" s="11">
        <f t="shared" si="243"/>
        <v>639.25715405823371</v>
      </c>
      <c r="N1189" s="11">
        <f t="shared" si="244"/>
        <v>1583.8146651693448</v>
      </c>
      <c r="O1189" s="11">
        <f t="shared" si="245"/>
        <v>38759.46444483869</v>
      </c>
      <c r="P1189" s="11">
        <f t="shared" si="246"/>
        <v>38.759464444838692</v>
      </c>
      <c r="Q1189" s="11">
        <f t="shared" si="239"/>
        <v>8490.6649136927263</v>
      </c>
      <c r="R1189" s="11">
        <f t="shared" si="238"/>
        <v>-3035.7315994901878</v>
      </c>
      <c r="S1189" s="11">
        <f t="shared" si="236"/>
        <v>0</v>
      </c>
      <c r="T1189" s="11">
        <f t="shared" si="237"/>
        <v>0</v>
      </c>
    </row>
    <row r="1190" spans="2:20" x14ac:dyDescent="0.2">
      <c r="B1190" s="21" t="s">
        <v>12</v>
      </c>
      <c r="C1190" s="21">
        <v>1180</v>
      </c>
      <c r="D1190" s="21">
        <v>158</v>
      </c>
      <c r="E1190" s="22">
        <v>89.1</v>
      </c>
      <c r="F1190" s="22">
        <f t="shared" si="240"/>
        <v>24.749999999999996</v>
      </c>
      <c r="G1190" s="15">
        <f t="shared" si="247"/>
        <v>0.27777777777777779</v>
      </c>
      <c r="H1190" s="15">
        <f t="shared" si="248"/>
        <v>1</v>
      </c>
      <c r="I1190" s="11">
        <f>IF(G1190&lt;0,(G1190-'Coast Down Run'!H1185)*-1,)</f>
        <v>0</v>
      </c>
      <c r="K1190" s="11">
        <f t="shared" si="242"/>
        <v>663.61111111111109</v>
      </c>
      <c r="L1190" s="11">
        <f t="shared" si="241"/>
        <v>280.94639999999998</v>
      </c>
      <c r="M1190" s="11">
        <f t="shared" si="243"/>
        <v>653.85159615196392</v>
      </c>
      <c r="N1190" s="11">
        <f t="shared" si="244"/>
        <v>1598.4091072630749</v>
      </c>
      <c r="O1190" s="11">
        <f t="shared" si="245"/>
        <v>39560.6254047611</v>
      </c>
      <c r="P1190" s="11">
        <f t="shared" si="246"/>
        <v>39.560625404761097</v>
      </c>
      <c r="Q1190" s="11">
        <f t="shared" si="239"/>
        <v>8530.2255390974879</v>
      </c>
      <c r="R1190" s="11">
        <f t="shared" si="238"/>
        <v>-3035.7315994901878</v>
      </c>
      <c r="S1190" s="11">
        <f t="shared" si="236"/>
        <v>0</v>
      </c>
      <c r="T1190" s="11">
        <f t="shared" si="237"/>
        <v>0</v>
      </c>
    </row>
    <row r="1191" spans="2:20" x14ac:dyDescent="0.2">
      <c r="B1191" s="21" t="s">
        <v>12</v>
      </c>
      <c r="C1191" s="21">
        <v>1181</v>
      </c>
      <c r="D1191" s="21">
        <v>159</v>
      </c>
      <c r="E1191" s="22">
        <v>90.1</v>
      </c>
      <c r="F1191" s="22">
        <f t="shared" si="240"/>
        <v>25.027777777777775</v>
      </c>
      <c r="G1191" s="15">
        <f t="shared" si="247"/>
        <v>0.26388888888888967</v>
      </c>
      <c r="H1191" s="15">
        <f t="shared" si="248"/>
        <v>0.95000000000000284</v>
      </c>
      <c r="I1191" s="11">
        <f>IF(G1191&lt;0,(G1191-'Coast Down Run'!H1186)*-1,)</f>
        <v>0</v>
      </c>
      <c r="K1191" s="11">
        <f t="shared" si="242"/>
        <v>630.43055555555748</v>
      </c>
      <c r="L1191" s="11">
        <f t="shared" si="241"/>
        <v>280.94639999999998</v>
      </c>
      <c r="M1191" s="11">
        <f t="shared" si="243"/>
        <v>668.61076106842279</v>
      </c>
      <c r="N1191" s="11">
        <f t="shared" si="244"/>
        <v>1579.9877166239803</v>
      </c>
      <c r="O1191" s="11">
        <f t="shared" si="245"/>
        <v>39543.581463283503</v>
      </c>
      <c r="P1191" s="11">
        <f t="shared" si="246"/>
        <v>39.543581463283502</v>
      </c>
      <c r="Q1191" s="11">
        <f t="shared" si="239"/>
        <v>8569.7691205607716</v>
      </c>
      <c r="R1191" s="11">
        <f t="shared" si="238"/>
        <v>-3035.7315994901878</v>
      </c>
      <c r="S1191" s="11">
        <f t="shared" si="236"/>
        <v>0</v>
      </c>
      <c r="T1191" s="11">
        <f t="shared" si="237"/>
        <v>0</v>
      </c>
    </row>
    <row r="1192" spans="2:20" x14ac:dyDescent="0.2">
      <c r="B1192" s="21" t="s">
        <v>12</v>
      </c>
      <c r="C1192" s="21">
        <v>1182</v>
      </c>
      <c r="D1192" s="21">
        <v>160</v>
      </c>
      <c r="E1192" s="22">
        <v>91</v>
      </c>
      <c r="F1192" s="22">
        <f t="shared" si="240"/>
        <v>25.277777777777779</v>
      </c>
      <c r="G1192" s="15">
        <f t="shared" si="247"/>
        <v>0.2222222222222234</v>
      </c>
      <c r="H1192" s="15">
        <f t="shared" si="248"/>
        <v>0.80000000000000426</v>
      </c>
      <c r="I1192" s="11">
        <f>IF(G1192&lt;0,(G1192-'Coast Down Run'!H1187)*-1,)</f>
        <v>0</v>
      </c>
      <c r="K1192" s="11">
        <f t="shared" si="242"/>
        <v>530.88888888889176</v>
      </c>
      <c r="L1192" s="11">
        <f t="shared" si="241"/>
        <v>280.94639999999998</v>
      </c>
      <c r="M1192" s="11">
        <f t="shared" si="243"/>
        <v>682.0348475066686</v>
      </c>
      <c r="N1192" s="11">
        <f t="shared" si="244"/>
        <v>1493.8701363955602</v>
      </c>
      <c r="O1192" s="11">
        <f t="shared" si="245"/>
        <v>37761.717336665548</v>
      </c>
      <c r="P1192" s="11">
        <f t="shared" si="246"/>
        <v>37.761717336665548</v>
      </c>
      <c r="Q1192" s="11">
        <f t="shared" si="239"/>
        <v>8607.5308378974369</v>
      </c>
      <c r="R1192" s="11">
        <f t="shared" si="238"/>
        <v>-3035.7315994901878</v>
      </c>
      <c r="S1192" s="11">
        <f t="shared" si="236"/>
        <v>0</v>
      </c>
      <c r="T1192" s="11">
        <f t="shared" si="237"/>
        <v>0</v>
      </c>
    </row>
    <row r="1193" spans="2:20" x14ac:dyDescent="0.2">
      <c r="B1193" s="21" t="s">
        <v>12</v>
      </c>
      <c r="C1193" s="21">
        <v>1183</v>
      </c>
      <c r="D1193" s="21">
        <v>161</v>
      </c>
      <c r="E1193" s="22">
        <v>91.7</v>
      </c>
      <c r="F1193" s="22">
        <f t="shared" si="240"/>
        <v>25.472222222222221</v>
      </c>
      <c r="G1193" s="15">
        <f t="shared" si="247"/>
        <v>0.18055555555555516</v>
      </c>
      <c r="H1193" s="15">
        <f t="shared" si="248"/>
        <v>0.64999999999999858</v>
      </c>
      <c r="I1193" s="11">
        <f>IF(G1193&lt;0,(G1193-'Coast Down Run'!H1188)*-1,)</f>
        <v>0</v>
      </c>
      <c r="K1193" s="11">
        <f t="shared" si="242"/>
        <v>431.34722222222126</v>
      </c>
      <c r="L1193" s="11">
        <f t="shared" si="241"/>
        <v>280.94639999999998</v>
      </c>
      <c r="M1193" s="11">
        <f t="shared" si="243"/>
        <v>692.56804840603195</v>
      </c>
      <c r="N1193" s="11">
        <f t="shared" si="244"/>
        <v>1404.8616706282533</v>
      </c>
      <c r="O1193" s="11">
        <f t="shared" si="245"/>
        <v>35784.948665725227</v>
      </c>
      <c r="P1193" s="11">
        <f t="shared" si="246"/>
        <v>35.784948665725224</v>
      </c>
      <c r="Q1193" s="11">
        <f t="shared" si="239"/>
        <v>8643.315786563162</v>
      </c>
      <c r="R1193" s="11">
        <f t="shared" si="238"/>
        <v>-3035.7315994901878</v>
      </c>
      <c r="S1193" s="11">
        <f t="shared" si="236"/>
        <v>0</v>
      </c>
      <c r="T1193" s="11">
        <f t="shared" si="237"/>
        <v>0</v>
      </c>
    </row>
    <row r="1194" spans="2:20" x14ac:dyDescent="0.2">
      <c r="B1194" s="21" t="s">
        <v>12</v>
      </c>
      <c r="C1194" s="21">
        <v>1184</v>
      </c>
      <c r="D1194" s="21">
        <v>162</v>
      </c>
      <c r="E1194" s="22">
        <v>92.3</v>
      </c>
      <c r="F1194" s="22">
        <f t="shared" si="240"/>
        <v>25.638888888888886</v>
      </c>
      <c r="G1194" s="15">
        <f t="shared" si="247"/>
        <v>0.15277777777777699</v>
      </c>
      <c r="H1194" s="15">
        <f t="shared" si="248"/>
        <v>0.54999999999999716</v>
      </c>
      <c r="I1194" s="11">
        <f>IF(G1194&lt;0,(G1194-'Coast Down Run'!H1189)*-1,)</f>
        <v>0</v>
      </c>
      <c r="K1194" s="11">
        <f t="shared" si="242"/>
        <v>364.98611111110921</v>
      </c>
      <c r="L1194" s="11">
        <f t="shared" si="241"/>
        <v>280.94639999999998</v>
      </c>
      <c r="M1194" s="11">
        <f t="shared" si="243"/>
        <v>701.66074822063581</v>
      </c>
      <c r="N1194" s="11">
        <f t="shared" si="244"/>
        <v>1347.593259331745</v>
      </c>
      <c r="O1194" s="11">
        <f t="shared" si="245"/>
        <v>34550.793843422238</v>
      </c>
      <c r="P1194" s="11">
        <f t="shared" si="246"/>
        <v>34.550793843422241</v>
      </c>
      <c r="Q1194" s="11">
        <f t="shared" si="239"/>
        <v>8677.866580406584</v>
      </c>
      <c r="R1194" s="11">
        <f t="shared" si="238"/>
        <v>-3035.7315994901878</v>
      </c>
      <c r="S1194" s="11">
        <f t="shared" si="236"/>
        <v>0</v>
      </c>
      <c r="T1194" s="11">
        <f t="shared" si="237"/>
        <v>0</v>
      </c>
    </row>
    <row r="1195" spans="2:20" x14ac:dyDescent="0.2">
      <c r="B1195" s="21" t="s">
        <v>12</v>
      </c>
      <c r="C1195" s="21">
        <v>1185</v>
      </c>
      <c r="D1195" s="21">
        <v>163</v>
      </c>
      <c r="E1195" s="22">
        <v>92.8</v>
      </c>
      <c r="F1195" s="22">
        <f t="shared" si="240"/>
        <v>25.777777777777775</v>
      </c>
      <c r="G1195" s="15">
        <f t="shared" si="247"/>
        <v>0.11111111111111072</v>
      </c>
      <c r="H1195" s="15">
        <f t="shared" si="248"/>
        <v>0.39999999999999858</v>
      </c>
      <c r="I1195" s="11">
        <f>IF(G1195&lt;0,(G1195-'Coast Down Run'!H1190)*-1,)</f>
        <v>0</v>
      </c>
      <c r="K1195" s="11">
        <f t="shared" si="242"/>
        <v>265.44444444444349</v>
      </c>
      <c r="L1195" s="11">
        <f t="shared" si="241"/>
        <v>280.94639999999998</v>
      </c>
      <c r="M1195" s="11">
        <f t="shared" si="243"/>
        <v>709.2832968423894</v>
      </c>
      <c r="N1195" s="11">
        <f t="shared" si="244"/>
        <v>1255.6741412868328</v>
      </c>
      <c r="O1195" s="11">
        <f t="shared" si="245"/>
        <v>32368.488975393906</v>
      </c>
      <c r="P1195" s="11">
        <f t="shared" si="246"/>
        <v>32.368488975393909</v>
      </c>
      <c r="Q1195" s="11">
        <f t="shared" si="239"/>
        <v>8710.2350693819772</v>
      </c>
      <c r="R1195" s="11">
        <f t="shared" si="238"/>
        <v>-3035.7315994901878</v>
      </c>
      <c r="S1195" s="11">
        <f t="shared" si="236"/>
        <v>0</v>
      </c>
      <c r="T1195" s="11">
        <f t="shared" si="237"/>
        <v>0</v>
      </c>
    </row>
    <row r="1196" spans="2:20" x14ac:dyDescent="0.2">
      <c r="B1196" s="21" t="s">
        <v>12</v>
      </c>
      <c r="C1196" s="21">
        <v>1186</v>
      </c>
      <c r="D1196" s="21">
        <v>164</v>
      </c>
      <c r="E1196" s="22">
        <v>93.1</v>
      </c>
      <c r="F1196" s="22">
        <f t="shared" si="240"/>
        <v>25.861111111111107</v>
      </c>
      <c r="G1196" s="15">
        <f t="shared" si="247"/>
        <v>4.1666666666666269E-2</v>
      </c>
      <c r="H1196" s="15">
        <f t="shared" si="248"/>
        <v>0.14999999999999858</v>
      </c>
      <c r="I1196" s="11">
        <f>IF(G1196&lt;0,(G1196-'Coast Down Run'!H1191)*-1,)</f>
        <v>0</v>
      </c>
      <c r="K1196" s="11">
        <f t="shared" si="242"/>
        <v>99.541666666665719</v>
      </c>
      <c r="L1196" s="11">
        <f t="shared" si="241"/>
        <v>280.94639999999998</v>
      </c>
      <c r="M1196" s="11">
        <f t="shared" si="243"/>
        <v>713.87659275416911</v>
      </c>
      <c r="N1196" s="11">
        <f t="shared" si="244"/>
        <v>1094.3646594208349</v>
      </c>
      <c r="O1196" s="11">
        <f t="shared" si="245"/>
        <v>28301.486053355475</v>
      </c>
      <c r="P1196" s="11">
        <f t="shared" si="246"/>
        <v>28.301486053355475</v>
      </c>
      <c r="Q1196" s="11">
        <f t="shared" si="239"/>
        <v>8738.536555435332</v>
      </c>
      <c r="R1196" s="11">
        <f t="shared" si="238"/>
        <v>-3035.7315994901878</v>
      </c>
      <c r="S1196" s="11">
        <f t="shared" si="236"/>
        <v>0</v>
      </c>
      <c r="T1196" s="11">
        <f t="shared" si="237"/>
        <v>0</v>
      </c>
    </row>
    <row r="1197" spans="2:20" x14ac:dyDescent="0.2">
      <c r="B1197" s="21" t="s">
        <v>12</v>
      </c>
      <c r="C1197" s="21">
        <v>1187</v>
      </c>
      <c r="D1197" s="21">
        <v>165</v>
      </c>
      <c r="E1197" s="22">
        <v>93.1</v>
      </c>
      <c r="F1197" s="22">
        <f t="shared" si="240"/>
        <v>25.861111111111107</v>
      </c>
      <c r="G1197" s="15">
        <f t="shared" si="247"/>
        <v>0</v>
      </c>
      <c r="H1197" s="15">
        <f t="shared" si="248"/>
        <v>0</v>
      </c>
      <c r="I1197" s="11">
        <f>IF(G1197&lt;0,(G1197-'Coast Down Run'!H1192)*-1,)</f>
        <v>0</v>
      </c>
      <c r="K1197" s="11">
        <f t="shared" si="242"/>
        <v>0</v>
      </c>
      <c r="L1197" s="11">
        <f t="shared" si="241"/>
        <v>280.94639999999998</v>
      </c>
      <c r="M1197" s="11">
        <f t="shared" si="243"/>
        <v>713.87659275416911</v>
      </c>
      <c r="N1197" s="11">
        <f t="shared" si="244"/>
        <v>994.82299275416904</v>
      </c>
      <c r="O1197" s="11">
        <f t="shared" si="245"/>
        <v>25727.227951503646</v>
      </c>
      <c r="P1197" s="11">
        <f t="shared" si="246"/>
        <v>25.727227951503647</v>
      </c>
      <c r="Q1197" s="11">
        <f t="shared" si="239"/>
        <v>8764.2637833868357</v>
      </c>
      <c r="R1197" s="11">
        <f t="shared" si="238"/>
        <v>-3035.7315994901878</v>
      </c>
      <c r="S1197" s="11">
        <f t="shared" si="236"/>
        <v>0</v>
      </c>
      <c r="T1197" s="11">
        <f t="shared" si="237"/>
        <v>0</v>
      </c>
    </row>
    <row r="1198" spans="2:20" x14ac:dyDescent="0.2">
      <c r="B1198" s="21" t="s">
        <v>12</v>
      </c>
      <c r="C1198" s="21">
        <v>1188</v>
      </c>
      <c r="D1198" s="21">
        <v>166</v>
      </c>
      <c r="E1198" s="22">
        <v>93.1</v>
      </c>
      <c r="F1198" s="22">
        <f t="shared" si="240"/>
        <v>25.861111111111107</v>
      </c>
      <c r="G1198" s="15">
        <f t="shared" si="247"/>
        <v>0</v>
      </c>
      <c r="H1198" s="15">
        <f t="shared" si="248"/>
        <v>0</v>
      </c>
      <c r="I1198" s="11">
        <f>IF(G1198&lt;0,(G1198-'Coast Down Run'!H1193)*-1,)</f>
        <v>0</v>
      </c>
      <c r="K1198" s="11">
        <f t="shared" si="242"/>
        <v>0</v>
      </c>
      <c r="L1198" s="11">
        <f t="shared" si="241"/>
        <v>280.94639999999998</v>
      </c>
      <c r="M1198" s="11">
        <f t="shared" si="243"/>
        <v>713.87659275416911</v>
      </c>
      <c r="N1198" s="11">
        <f t="shared" si="244"/>
        <v>994.82299275416904</v>
      </c>
      <c r="O1198" s="11">
        <f t="shared" si="245"/>
        <v>25727.227951503646</v>
      </c>
      <c r="P1198" s="11">
        <f t="shared" si="246"/>
        <v>25.727227951503647</v>
      </c>
      <c r="Q1198" s="11">
        <f t="shared" si="239"/>
        <v>8789.9910113383394</v>
      </c>
      <c r="R1198" s="11">
        <f t="shared" si="238"/>
        <v>-3035.7315994901878</v>
      </c>
      <c r="S1198" s="11">
        <f t="shared" si="236"/>
        <v>0</v>
      </c>
      <c r="T1198" s="11">
        <f t="shared" si="237"/>
        <v>0</v>
      </c>
    </row>
    <row r="1199" spans="2:20" x14ac:dyDescent="0.2">
      <c r="B1199" s="21" t="s">
        <v>12</v>
      </c>
      <c r="C1199" s="21">
        <v>1189</v>
      </c>
      <c r="D1199" s="21">
        <v>167</v>
      </c>
      <c r="E1199" s="22">
        <v>93.1</v>
      </c>
      <c r="F1199" s="22">
        <f t="shared" si="240"/>
        <v>25.861111111111107</v>
      </c>
      <c r="G1199" s="15">
        <f t="shared" si="247"/>
        <v>0</v>
      </c>
      <c r="H1199" s="15">
        <f t="shared" si="248"/>
        <v>0</v>
      </c>
      <c r="I1199" s="11">
        <f>IF(G1199&lt;0,(G1199-'Coast Down Run'!H1194)*-1,)</f>
        <v>0</v>
      </c>
      <c r="K1199" s="11">
        <f t="shared" si="242"/>
        <v>0</v>
      </c>
      <c r="L1199" s="11">
        <f t="shared" si="241"/>
        <v>280.94639999999998</v>
      </c>
      <c r="M1199" s="11">
        <f t="shared" si="243"/>
        <v>713.87659275416911</v>
      </c>
      <c r="N1199" s="11">
        <f t="shared" si="244"/>
        <v>994.82299275416904</v>
      </c>
      <c r="O1199" s="11">
        <f t="shared" si="245"/>
        <v>25727.227951503646</v>
      </c>
      <c r="P1199" s="11">
        <f t="shared" si="246"/>
        <v>25.727227951503647</v>
      </c>
      <c r="Q1199" s="11">
        <f t="shared" si="239"/>
        <v>8815.718239289843</v>
      </c>
      <c r="R1199" s="11">
        <f t="shared" si="238"/>
        <v>-3035.7315994901878</v>
      </c>
      <c r="S1199" s="11">
        <f t="shared" si="236"/>
        <v>0</v>
      </c>
      <c r="T1199" s="11">
        <f t="shared" si="237"/>
        <v>0</v>
      </c>
    </row>
    <row r="1200" spans="2:20" x14ac:dyDescent="0.2">
      <c r="B1200" s="21" t="s">
        <v>12</v>
      </c>
      <c r="C1200" s="21">
        <v>1190</v>
      </c>
      <c r="D1200" s="21">
        <v>168</v>
      </c>
      <c r="E1200" s="22">
        <v>93.1</v>
      </c>
      <c r="F1200" s="22">
        <f t="shared" si="240"/>
        <v>25.861111111111107</v>
      </c>
      <c r="G1200" s="15">
        <f t="shared" si="247"/>
        <v>0</v>
      </c>
      <c r="H1200" s="15">
        <f t="shared" si="248"/>
        <v>0</v>
      </c>
      <c r="I1200" s="11">
        <f>IF(G1200&lt;0,(G1200-'Coast Down Run'!H1195)*-1,)</f>
        <v>0</v>
      </c>
      <c r="K1200" s="11">
        <f t="shared" si="242"/>
        <v>0</v>
      </c>
      <c r="L1200" s="11">
        <f t="shared" si="241"/>
        <v>280.94639999999998</v>
      </c>
      <c r="M1200" s="11">
        <f t="shared" si="243"/>
        <v>713.87659275416911</v>
      </c>
      <c r="N1200" s="11">
        <f t="shared" si="244"/>
        <v>994.82299275416904</v>
      </c>
      <c r="O1200" s="11">
        <f t="shared" si="245"/>
        <v>25727.227951503646</v>
      </c>
      <c r="P1200" s="11">
        <f t="shared" si="246"/>
        <v>25.727227951503647</v>
      </c>
      <c r="Q1200" s="11">
        <f t="shared" si="239"/>
        <v>8841.4454672413467</v>
      </c>
      <c r="R1200" s="11">
        <f t="shared" si="238"/>
        <v>-3035.7315994901878</v>
      </c>
      <c r="S1200" s="11">
        <f t="shared" si="236"/>
        <v>0</v>
      </c>
      <c r="T1200" s="11">
        <f t="shared" si="237"/>
        <v>0</v>
      </c>
    </row>
    <row r="1201" spans="2:20" x14ac:dyDescent="0.2">
      <c r="B1201" s="21" t="s">
        <v>12</v>
      </c>
      <c r="C1201" s="21">
        <v>1191</v>
      </c>
      <c r="D1201" s="21">
        <v>169</v>
      </c>
      <c r="E1201" s="22">
        <v>93.1</v>
      </c>
      <c r="F1201" s="22">
        <f t="shared" si="240"/>
        <v>25.861111111111107</v>
      </c>
      <c r="G1201" s="15">
        <f t="shared" si="247"/>
        <v>0</v>
      </c>
      <c r="H1201" s="15">
        <f t="shared" si="248"/>
        <v>0</v>
      </c>
      <c r="I1201" s="11">
        <f>IF(G1201&lt;0,(G1201-'Coast Down Run'!H1196)*-1,)</f>
        <v>0</v>
      </c>
      <c r="K1201" s="11">
        <f t="shared" si="242"/>
        <v>0</v>
      </c>
      <c r="L1201" s="11">
        <f t="shared" si="241"/>
        <v>280.94639999999998</v>
      </c>
      <c r="M1201" s="11">
        <f t="shared" si="243"/>
        <v>713.87659275416911</v>
      </c>
      <c r="N1201" s="11">
        <f t="shared" si="244"/>
        <v>994.82299275416904</v>
      </c>
      <c r="O1201" s="11">
        <f t="shared" si="245"/>
        <v>25727.227951503646</v>
      </c>
      <c r="P1201" s="11">
        <f t="shared" si="246"/>
        <v>25.727227951503647</v>
      </c>
      <c r="Q1201" s="11">
        <f t="shared" si="239"/>
        <v>8867.1726951928504</v>
      </c>
      <c r="R1201" s="11">
        <f t="shared" si="238"/>
        <v>-3035.7315994901878</v>
      </c>
      <c r="S1201" s="11">
        <f t="shared" ref="S1201:S1264" si="249">IF(P1201&lt;0,P1201*-1,)</f>
        <v>0</v>
      </c>
      <c r="T1201" s="11">
        <f t="shared" ref="T1201:T1264" si="250">IF(S1201&gt;0,T1200+((S1201+S1202)/2*(C1202-C1201)),0)</f>
        <v>0</v>
      </c>
    </row>
    <row r="1202" spans="2:20" x14ac:dyDescent="0.2">
      <c r="B1202" s="21" t="s">
        <v>12</v>
      </c>
      <c r="C1202" s="21">
        <v>1192</v>
      </c>
      <c r="D1202" s="21">
        <v>170</v>
      </c>
      <c r="E1202" s="22">
        <v>93.1</v>
      </c>
      <c r="F1202" s="22">
        <f t="shared" si="240"/>
        <v>25.861111111111107</v>
      </c>
      <c r="G1202" s="15">
        <f t="shared" si="247"/>
        <v>0</v>
      </c>
      <c r="H1202" s="15">
        <f t="shared" si="248"/>
        <v>0</v>
      </c>
      <c r="I1202" s="11">
        <f>IF(G1202&lt;0,(G1202-'Coast Down Run'!H1197)*-1,)</f>
        <v>0</v>
      </c>
      <c r="K1202" s="11">
        <f t="shared" si="242"/>
        <v>0</v>
      </c>
      <c r="L1202" s="11">
        <f t="shared" si="241"/>
        <v>280.94639999999998</v>
      </c>
      <c r="M1202" s="11">
        <f t="shared" si="243"/>
        <v>713.87659275416911</v>
      </c>
      <c r="N1202" s="11">
        <f t="shared" si="244"/>
        <v>994.82299275416904</v>
      </c>
      <c r="O1202" s="11">
        <f t="shared" si="245"/>
        <v>25727.227951503646</v>
      </c>
      <c r="P1202" s="11">
        <f t="shared" si="246"/>
        <v>25.727227951503647</v>
      </c>
      <c r="Q1202" s="11">
        <f t="shared" si="239"/>
        <v>8892.899923144354</v>
      </c>
      <c r="R1202" s="11">
        <f t="shared" si="238"/>
        <v>-3035.7315994901878</v>
      </c>
      <c r="S1202" s="11">
        <f t="shared" si="249"/>
        <v>0</v>
      </c>
      <c r="T1202" s="11">
        <f t="shared" si="250"/>
        <v>0</v>
      </c>
    </row>
    <row r="1203" spans="2:20" x14ac:dyDescent="0.2">
      <c r="B1203" s="21" t="s">
        <v>12</v>
      </c>
      <c r="C1203" s="21">
        <v>1193</v>
      </c>
      <c r="D1203" s="21">
        <v>171</v>
      </c>
      <c r="E1203" s="22">
        <v>93.1</v>
      </c>
      <c r="F1203" s="22">
        <f t="shared" si="240"/>
        <v>25.861111111111107</v>
      </c>
      <c r="G1203" s="15">
        <f t="shared" si="247"/>
        <v>0</v>
      </c>
      <c r="H1203" s="15">
        <f t="shared" si="248"/>
        <v>0</v>
      </c>
      <c r="I1203" s="11">
        <f>IF(G1203&lt;0,(G1203-'Coast Down Run'!H1198)*-1,)</f>
        <v>0</v>
      </c>
      <c r="K1203" s="11">
        <f t="shared" si="242"/>
        <v>0</v>
      </c>
      <c r="L1203" s="11">
        <f t="shared" si="241"/>
        <v>280.94639999999998</v>
      </c>
      <c r="M1203" s="11">
        <f t="shared" si="243"/>
        <v>713.87659275416911</v>
      </c>
      <c r="N1203" s="11">
        <f t="shared" si="244"/>
        <v>994.82299275416904</v>
      </c>
      <c r="O1203" s="11">
        <f t="shared" si="245"/>
        <v>25727.227951503646</v>
      </c>
      <c r="P1203" s="11">
        <f t="shared" si="246"/>
        <v>25.727227951503647</v>
      </c>
      <c r="Q1203" s="11">
        <f t="shared" si="239"/>
        <v>8918.6271510958577</v>
      </c>
      <c r="R1203" s="11">
        <f t="shared" si="238"/>
        <v>-3035.7315994901878</v>
      </c>
      <c r="S1203" s="11">
        <f t="shared" si="249"/>
        <v>0</v>
      </c>
      <c r="T1203" s="11">
        <f t="shared" si="250"/>
        <v>0</v>
      </c>
    </row>
    <row r="1204" spans="2:20" x14ac:dyDescent="0.2">
      <c r="B1204" s="21" t="s">
        <v>12</v>
      </c>
      <c r="C1204" s="21">
        <v>1194</v>
      </c>
      <c r="D1204" s="21">
        <v>172</v>
      </c>
      <c r="E1204" s="22">
        <v>93.1</v>
      </c>
      <c r="F1204" s="22">
        <f t="shared" si="240"/>
        <v>25.861111111111107</v>
      </c>
      <c r="G1204" s="15">
        <f t="shared" si="247"/>
        <v>0</v>
      </c>
      <c r="H1204" s="15">
        <f t="shared" si="248"/>
        <v>0</v>
      </c>
      <c r="I1204" s="11">
        <f>IF(G1204&lt;0,(G1204-'Coast Down Run'!H1199)*-1,)</f>
        <v>0</v>
      </c>
      <c r="K1204" s="11">
        <f t="shared" si="242"/>
        <v>0</v>
      </c>
      <c r="L1204" s="11">
        <f t="shared" si="241"/>
        <v>280.94639999999998</v>
      </c>
      <c r="M1204" s="11">
        <f t="shared" si="243"/>
        <v>713.87659275416911</v>
      </c>
      <c r="N1204" s="11">
        <f t="shared" si="244"/>
        <v>994.82299275416904</v>
      </c>
      <c r="O1204" s="11">
        <f t="shared" si="245"/>
        <v>25727.227951503646</v>
      </c>
      <c r="P1204" s="11">
        <f t="shared" si="246"/>
        <v>25.727227951503647</v>
      </c>
      <c r="Q1204" s="11">
        <f t="shared" si="239"/>
        <v>8944.3543790473614</v>
      </c>
      <c r="R1204" s="11">
        <f t="shared" si="238"/>
        <v>-3035.7315994901878</v>
      </c>
      <c r="S1204" s="11">
        <f t="shared" si="249"/>
        <v>0</v>
      </c>
      <c r="T1204" s="11">
        <f t="shared" si="250"/>
        <v>0</v>
      </c>
    </row>
    <row r="1205" spans="2:20" x14ac:dyDescent="0.2">
      <c r="B1205" s="21" t="s">
        <v>12</v>
      </c>
      <c r="C1205" s="21">
        <v>1195</v>
      </c>
      <c r="D1205" s="21">
        <v>173</v>
      </c>
      <c r="E1205" s="22">
        <v>93.1</v>
      </c>
      <c r="F1205" s="22">
        <f t="shared" si="240"/>
        <v>25.861111111111107</v>
      </c>
      <c r="G1205" s="15">
        <f t="shared" si="247"/>
        <v>1.3888888888890073E-2</v>
      </c>
      <c r="H1205" s="15">
        <f t="shared" si="248"/>
        <v>5.0000000000004263E-2</v>
      </c>
      <c r="I1205" s="11">
        <f>IF(G1205&lt;0,(G1205-'Coast Down Run'!H1200)*-1,)</f>
        <v>0</v>
      </c>
      <c r="K1205" s="11">
        <f t="shared" si="242"/>
        <v>33.180555555558385</v>
      </c>
      <c r="L1205" s="11">
        <f t="shared" si="241"/>
        <v>280.94639999999998</v>
      </c>
      <c r="M1205" s="11">
        <f t="shared" si="243"/>
        <v>713.87659275416911</v>
      </c>
      <c r="N1205" s="11">
        <f t="shared" si="244"/>
        <v>1028.0035483097274</v>
      </c>
      <c r="O1205" s="11">
        <f t="shared" si="245"/>
        <v>26585.313985454337</v>
      </c>
      <c r="P1205" s="11">
        <f t="shared" si="246"/>
        <v>26.585313985454338</v>
      </c>
      <c r="Q1205" s="11">
        <f t="shared" si="239"/>
        <v>8970.9396930328148</v>
      </c>
      <c r="R1205" s="11">
        <f t="shared" si="238"/>
        <v>-3035.7315994901878</v>
      </c>
      <c r="S1205" s="11">
        <f t="shared" si="249"/>
        <v>0</v>
      </c>
      <c r="T1205" s="11">
        <f t="shared" si="250"/>
        <v>0</v>
      </c>
    </row>
    <row r="1206" spans="2:20" x14ac:dyDescent="0.2">
      <c r="B1206" s="21" t="s">
        <v>12</v>
      </c>
      <c r="C1206" s="21">
        <v>1196</v>
      </c>
      <c r="D1206" s="21">
        <v>174</v>
      </c>
      <c r="E1206" s="22">
        <v>93.2</v>
      </c>
      <c r="F1206" s="22">
        <f t="shared" si="240"/>
        <v>25.888888888888889</v>
      </c>
      <c r="G1206" s="15">
        <f t="shared" si="247"/>
        <v>1.3888888888890073E-2</v>
      </c>
      <c r="H1206" s="15">
        <f t="shared" si="248"/>
        <v>5.0000000000004263E-2</v>
      </c>
      <c r="I1206" s="11">
        <f>IF(G1206&lt;0,(G1206-'Coast Down Run'!H1201)*-1,)</f>
        <v>0</v>
      </c>
      <c r="K1206" s="11">
        <f t="shared" si="242"/>
        <v>33.180555555558385</v>
      </c>
      <c r="L1206" s="11">
        <f t="shared" si="241"/>
        <v>280.94639999999998</v>
      </c>
      <c r="M1206" s="11">
        <f t="shared" si="243"/>
        <v>715.41098584788381</v>
      </c>
      <c r="N1206" s="11">
        <f t="shared" si="244"/>
        <v>1029.5379414034421</v>
      </c>
      <c r="O1206" s="11">
        <f t="shared" si="245"/>
        <v>26653.593371889114</v>
      </c>
      <c r="P1206" s="11">
        <f t="shared" si="246"/>
        <v>26.653593371889112</v>
      </c>
      <c r="Q1206" s="11">
        <f t="shared" si="239"/>
        <v>8997.5932864047045</v>
      </c>
      <c r="R1206" s="11">
        <f t="shared" si="238"/>
        <v>-3035.7315994901878</v>
      </c>
      <c r="S1206" s="11">
        <f t="shared" si="249"/>
        <v>0</v>
      </c>
      <c r="T1206" s="11">
        <f t="shared" si="250"/>
        <v>0</v>
      </c>
    </row>
    <row r="1207" spans="2:20" x14ac:dyDescent="0.2">
      <c r="B1207" s="21" t="s">
        <v>12</v>
      </c>
      <c r="C1207" s="21">
        <v>1197</v>
      </c>
      <c r="D1207" s="21">
        <v>175</v>
      </c>
      <c r="E1207" s="22">
        <v>93.2</v>
      </c>
      <c r="F1207" s="22">
        <f t="shared" si="240"/>
        <v>25.888888888888889</v>
      </c>
      <c r="G1207" s="15">
        <f t="shared" si="247"/>
        <v>1.3888888888888099E-2</v>
      </c>
      <c r="H1207" s="15">
        <f t="shared" si="248"/>
        <v>4.9999999999997158E-2</v>
      </c>
      <c r="I1207" s="11">
        <f>IF(G1207&lt;0,(G1207-'Coast Down Run'!H1202)*-1,)</f>
        <v>0</v>
      </c>
      <c r="K1207" s="11">
        <f t="shared" si="242"/>
        <v>33.180555555553667</v>
      </c>
      <c r="L1207" s="11">
        <f t="shared" si="241"/>
        <v>280.94639999999998</v>
      </c>
      <c r="M1207" s="11">
        <f t="shared" si="243"/>
        <v>715.41098584788381</v>
      </c>
      <c r="N1207" s="11">
        <f t="shared" si="244"/>
        <v>1029.5379414034373</v>
      </c>
      <c r="O1207" s="11">
        <f t="shared" si="245"/>
        <v>26653.59337188899</v>
      </c>
      <c r="P1207" s="11">
        <f t="shared" si="246"/>
        <v>26.653593371888991</v>
      </c>
      <c r="Q1207" s="11">
        <f t="shared" si="239"/>
        <v>9024.2468797765941</v>
      </c>
      <c r="R1207" s="11">
        <f t="shared" si="238"/>
        <v>-3035.7315994901878</v>
      </c>
      <c r="S1207" s="11">
        <f t="shared" si="249"/>
        <v>0</v>
      </c>
      <c r="T1207" s="11">
        <f t="shared" si="250"/>
        <v>0</v>
      </c>
    </row>
    <row r="1208" spans="2:20" x14ac:dyDescent="0.2">
      <c r="B1208" s="21" t="s">
        <v>12</v>
      </c>
      <c r="C1208" s="21">
        <v>1198</v>
      </c>
      <c r="D1208" s="21">
        <v>176</v>
      </c>
      <c r="E1208" s="22">
        <v>93.3</v>
      </c>
      <c r="F1208" s="22">
        <f t="shared" si="240"/>
        <v>25.916666666666664</v>
      </c>
      <c r="G1208" s="15">
        <f t="shared" si="247"/>
        <v>6.9444444444444448E-2</v>
      </c>
      <c r="H1208" s="15">
        <f t="shared" si="248"/>
        <v>0.25</v>
      </c>
      <c r="I1208" s="11">
        <f>IF(G1208&lt;0,(G1208-'Coast Down Run'!H1203)*-1,)</f>
        <v>0</v>
      </c>
      <c r="K1208" s="11">
        <f t="shared" si="242"/>
        <v>165.90277777777777</v>
      </c>
      <c r="L1208" s="11">
        <f t="shared" si="241"/>
        <v>280.94639999999998</v>
      </c>
      <c r="M1208" s="11">
        <f t="shared" si="243"/>
        <v>716.94702616982522</v>
      </c>
      <c r="N1208" s="11">
        <f t="shared" si="244"/>
        <v>1163.7962039476029</v>
      </c>
      <c r="O1208" s="11">
        <f t="shared" si="245"/>
        <v>30161.718285642037</v>
      </c>
      <c r="P1208" s="11">
        <f t="shared" si="246"/>
        <v>30.161718285642038</v>
      </c>
      <c r="Q1208" s="11">
        <f t="shared" si="239"/>
        <v>9054.4085980622367</v>
      </c>
      <c r="R1208" s="11">
        <f t="shared" si="238"/>
        <v>-3035.7315994901878</v>
      </c>
      <c r="S1208" s="11">
        <f t="shared" si="249"/>
        <v>0</v>
      </c>
      <c r="T1208" s="11">
        <f t="shared" si="250"/>
        <v>0</v>
      </c>
    </row>
    <row r="1209" spans="2:20" x14ac:dyDescent="0.2">
      <c r="B1209" s="21" t="s">
        <v>12</v>
      </c>
      <c r="C1209" s="21">
        <v>1199</v>
      </c>
      <c r="D1209" s="21">
        <v>177</v>
      </c>
      <c r="E1209" s="22">
        <v>93.7</v>
      </c>
      <c r="F1209" s="22">
        <f t="shared" si="240"/>
        <v>26.027777777777779</v>
      </c>
      <c r="G1209" s="15">
        <f t="shared" si="247"/>
        <v>0.12500000000000078</v>
      </c>
      <c r="H1209" s="15">
        <f t="shared" si="248"/>
        <v>0.45000000000000284</v>
      </c>
      <c r="I1209" s="11">
        <f>IF(G1209&lt;0,(G1209-'Coast Down Run'!H1204)*-1,)</f>
        <v>0</v>
      </c>
      <c r="K1209" s="11">
        <f t="shared" si="242"/>
        <v>298.62500000000188</v>
      </c>
      <c r="L1209" s="11">
        <f t="shared" si="241"/>
        <v>280.94639999999998</v>
      </c>
      <c r="M1209" s="11">
        <f t="shared" si="243"/>
        <v>723.1076597398652</v>
      </c>
      <c r="N1209" s="11">
        <f t="shared" si="244"/>
        <v>1302.6790597398672</v>
      </c>
      <c r="O1209" s="11">
        <f t="shared" si="245"/>
        <v>33905.841082673767</v>
      </c>
      <c r="P1209" s="11">
        <f t="shared" si="246"/>
        <v>33.905841082673767</v>
      </c>
      <c r="Q1209" s="11">
        <f t="shared" si="239"/>
        <v>9088.3144391449114</v>
      </c>
      <c r="R1209" s="11">
        <f t="shared" si="238"/>
        <v>-3035.7315994901878</v>
      </c>
      <c r="S1209" s="11">
        <f t="shared" si="249"/>
        <v>0</v>
      </c>
      <c r="T1209" s="11">
        <f t="shared" si="250"/>
        <v>0</v>
      </c>
    </row>
    <row r="1210" spans="2:20" x14ac:dyDescent="0.2">
      <c r="B1210" s="21" t="s">
        <v>12</v>
      </c>
      <c r="C1210" s="21">
        <v>1200</v>
      </c>
      <c r="D1210" s="21">
        <v>178</v>
      </c>
      <c r="E1210" s="22">
        <v>94.2</v>
      </c>
      <c r="F1210" s="22">
        <f t="shared" si="240"/>
        <v>26.166666666666668</v>
      </c>
      <c r="G1210" s="15">
        <f t="shared" si="247"/>
        <v>0.18055555555555516</v>
      </c>
      <c r="H1210" s="15">
        <f t="shared" si="248"/>
        <v>0.64999999999999858</v>
      </c>
      <c r="I1210" s="11">
        <f>IF(G1210&lt;0,(G1210-'Coast Down Run'!H1205)*-1,)</f>
        <v>0</v>
      </c>
      <c r="K1210" s="11">
        <f t="shared" si="242"/>
        <v>431.34722222222126</v>
      </c>
      <c r="L1210" s="11">
        <f t="shared" si="241"/>
        <v>280.94639999999998</v>
      </c>
      <c r="M1210" s="11">
        <f t="shared" si="243"/>
        <v>730.84551433752858</v>
      </c>
      <c r="N1210" s="11">
        <f t="shared" si="244"/>
        <v>1443.1391365597499</v>
      </c>
      <c r="O1210" s="11">
        <f t="shared" si="245"/>
        <v>37762.140739980125</v>
      </c>
      <c r="P1210" s="11">
        <f t="shared" si="246"/>
        <v>37.762140739980126</v>
      </c>
      <c r="Q1210" s="11">
        <f t="shared" si="239"/>
        <v>9126.0765798848915</v>
      </c>
      <c r="R1210" s="11">
        <f t="shared" si="238"/>
        <v>-3035.7315994901878</v>
      </c>
      <c r="S1210" s="11">
        <f t="shared" si="249"/>
        <v>0</v>
      </c>
      <c r="T1210" s="11">
        <f t="shared" si="250"/>
        <v>0</v>
      </c>
    </row>
    <row r="1211" spans="2:20" x14ac:dyDescent="0.2">
      <c r="B1211" s="21" t="s">
        <v>12</v>
      </c>
      <c r="C1211" s="21">
        <v>1201</v>
      </c>
      <c r="D1211" s="21">
        <v>179</v>
      </c>
      <c r="E1211" s="22">
        <v>95</v>
      </c>
      <c r="F1211" s="22">
        <f t="shared" si="240"/>
        <v>26.388888888888889</v>
      </c>
      <c r="G1211" s="15">
        <f t="shared" si="247"/>
        <v>0.22222222222222143</v>
      </c>
      <c r="H1211" s="15">
        <f t="shared" si="248"/>
        <v>0.79999999999999716</v>
      </c>
      <c r="I1211" s="11">
        <f>IF(G1211&lt;0,(G1211-'Coast Down Run'!H1206)*-1,)</f>
        <v>0</v>
      </c>
      <c r="K1211" s="11">
        <f t="shared" si="242"/>
        <v>530.88888888888698</v>
      </c>
      <c r="L1211" s="11">
        <f t="shared" si="241"/>
        <v>280.94639999999998</v>
      </c>
      <c r="M1211" s="11">
        <f t="shared" si="243"/>
        <v>743.31173756160899</v>
      </c>
      <c r="N1211" s="11">
        <f t="shared" si="244"/>
        <v>1555.147026450496</v>
      </c>
      <c r="O1211" s="11">
        <f t="shared" si="245"/>
        <v>41038.602086888088</v>
      </c>
      <c r="P1211" s="11">
        <f t="shared" si="246"/>
        <v>41.038602086888091</v>
      </c>
      <c r="Q1211" s="11">
        <f t="shared" si="239"/>
        <v>9167.1151819717797</v>
      </c>
      <c r="R1211" s="11">
        <f t="shared" si="238"/>
        <v>-3035.7315994901878</v>
      </c>
      <c r="S1211" s="11">
        <f t="shared" si="249"/>
        <v>0</v>
      </c>
      <c r="T1211" s="11">
        <f t="shared" si="250"/>
        <v>0</v>
      </c>
    </row>
    <row r="1212" spans="2:20" x14ac:dyDescent="0.2">
      <c r="B1212" s="21" t="s">
        <v>12</v>
      </c>
      <c r="C1212" s="21">
        <v>1202</v>
      </c>
      <c r="D1212" s="21">
        <v>180</v>
      </c>
      <c r="E1212" s="22">
        <v>95.8</v>
      </c>
      <c r="F1212" s="22">
        <f t="shared" si="240"/>
        <v>26.611111111111111</v>
      </c>
      <c r="G1212" s="15">
        <f t="shared" si="247"/>
        <v>0.19444444444444522</v>
      </c>
      <c r="H1212" s="15">
        <f t="shared" si="248"/>
        <v>0.70000000000000284</v>
      </c>
      <c r="I1212" s="11">
        <f>IF(G1212&lt;0,(G1212-'Coast Down Run'!H1207)*-1,)</f>
        <v>0</v>
      </c>
      <c r="K1212" s="11">
        <f t="shared" si="242"/>
        <v>464.52777777777965</v>
      </c>
      <c r="L1212" s="11">
        <f t="shared" si="241"/>
        <v>280.94639999999998</v>
      </c>
      <c r="M1212" s="11">
        <f t="shared" si="243"/>
        <v>755.88338339223549</v>
      </c>
      <c r="N1212" s="11">
        <f t="shared" si="244"/>
        <v>1501.3575611700153</v>
      </c>
      <c r="O1212" s="11">
        <f t="shared" si="245"/>
        <v>39952.792877802072</v>
      </c>
      <c r="P1212" s="11">
        <f t="shared" si="246"/>
        <v>39.952792877802075</v>
      </c>
      <c r="Q1212" s="11">
        <f t="shared" si="239"/>
        <v>9207.0679748495822</v>
      </c>
      <c r="R1212" s="11">
        <f t="shared" ref="R1212:R1275" si="251">IF(P1212&lt;0,R1211+P1212,R1211)</f>
        <v>-3035.7315994901878</v>
      </c>
      <c r="S1212" s="11">
        <f t="shared" si="249"/>
        <v>0</v>
      </c>
      <c r="T1212" s="11">
        <f t="shared" si="250"/>
        <v>0</v>
      </c>
    </row>
    <row r="1213" spans="2:20" x14ac:dyDescent="0.2">
      <c r="B1213" s="21" t="s">
        <v>12</v>
      </c>
      <c r="C1213" s="21">
        <v>1203</v>
      </c>
      <c r="D1213" s="21">
        <v>181</v>
      </c>
      <c r="E1213" s="22">
        <v>96.4</v>
      </c>
      <c r="F1213" s="22">
        <f t="shared" si="240"/>
        <v>26.777777777777779</v>
      </c>
      <c r="G1213" s="15">
        <f t="shared" si="247"/>
        <v>0.1388888888888889</v>
      </c>
      <c r="H1213" s="15">
        <f t="shared" si="248"/>
        <v>0.5</v>
      </c>
      <c r="I1213" s="11">
        <f>IF(G1213&lt;0,(G1213-'Coast Down Run'!H1208)*-1,)</f>
        <v>0</v>
      </c>
      <c r="K1213" s="11">
        <f t="shared" si="242"/>
        <v>331.80555555555554</v>
      </c>
      <c r="L1213" s="11">
        <f t="shared" si="241"/>
        <v>280.94639999999998</v>
      </c>
      <c r="M1213" s="11">
        <f t="shared" si="243"/>
        <v>765.3813013507513</v>
      </c>
      <c r="N1213" s="11">
        <f t="shared" si="244"/>
        <v>1378.1332569063068</v>
      </c>
      <c r="O1213" s="11">
        <f t="shared" si="245"/>
        <v>36903.346101602219</v>
      </c>
      <c r="P1213" s="11">
        <f t="shared" si="246"/>
        <v>36.903346101602217</v>
      </c>
      <c r="Q1213" s="11">
        <f t="shared" si="239"/>
        <v>9243.9713209511847</v>
      </c>
      <c r="R1213" s="11">
        <f t="shared" si="251"/>
        <v>-3035.7315994901878</v>
      </c>
      <c r="S1213" s="11">
        <f t="shared" si="249"/>
        <v>0</v>
      </c>
      <c r="T1213" s="11">
        <f t="shared" si="250"/>
        <v>0</v>
      </c>
    </row>
    <row r="1214" spans="2:20" x14ac:dyDescent="0.2">
      <c r="B1214" s="21" t="s">
        <v>12</v>
      </c>
      <c r="C1214" s="21">
        <v>1204</v>
      </c>
      <c r="D1214" s="21">
        <v>182</v>
      </c>
      <c r="E1214" s="22">
        <v>96.8</v>
      </c>
      <c r="F1214" s="22">
        <f t="shared" si="240"/>
        <v>26.888888888888886</v>
      </c>
      <c r="G1214" s="15">
        <f t="shared" si="247"/>
        <v>8.3333333333332538E-2</v>
      </c>
      <c r="H1214" s="15">
        <f t="shared" si="248"/>
        <v>0.29999999999999716</v>
      </c>
      <c r="I1214" s="11">
        <f>IF(G1214&lt;0,(G1214-'Coast Down Run'!H1209)*-1,)</f>
        <v>0</v>
      </c>
      <c r="K1214" s="11">
        <f t="shared" si="242"/>
        <v>199.08333333333144</v>
      </c>
      <c r="L1214" s="11">
        <f t="shared" si="241"/>
        <v>280.94639999999998</v>
      </c>
      <c r="M1214" s="11">
        <f t="shared" si="243"/>
        <v>771.74619122097386</v>
      </c>
      <c r="N1214" s="11">
        <f t="shared" si="244"/>
        <v>1251.7759245543052</v>
      </c>
      <c r="O1214" s="11">
        <f t="shared" si="245"/>
        <v>33658.863749126867</v>
      </c>
      <c r="P1214" s="11">
        <f t="shared" si="246"/>
        <v>33.658863749126866</v>
      </c>
      <c r="Q1214" s="11">
        <f t="shared" ref="Q1214:Q1277" si="252">IF(P1214&gt;0,Q1213+P1214,Q1213)</f>
        <v>9277.6301847003124</v>
      </c>
      <c r="R1214" s="11">
        <f t="shared" si="251"/>
        <v>-3035.7315994901878</v>
      </c>
      <c r="S1214" s="11">
        <f t="shared" si="249"/>
        <v>0</v>
      </c>
      <c r="T1214" s="11">
        <f t="shared" si="250"/>
        <v>0</v>
      </c>
    </row>
    <row r="1215" spans="2:20" x14ac:dyDescent="0.2">
      <c r="B1215" s="21" t="s">
        <v>12</v>
      </c>
      <c r="C1215" s="21">
        <v>1205</v>
      </c>
      <c r="D1215" s="21">
        <v>183</v>
      </c>
      <c r="E1215" s="22">
        <v>97</v>
      </c>
      <c r="F1215" s="22">
        <f t="shared" si="240"/>
        <v>26.944444444444443</v>
      </c>
      <c r="G1215" s="15">
        <f t="shared" si="247"/>
        <v>4.1666666666666269E-2</v>
      </c>
      <c r="H1215" s="15">
        <f t="shared" si="248"/>
        <v>0.14999999999999858</v>
      </c>
      <c r="I1215" s="11">
        <f>IF(G1215&lt;0,(G1215-'Coast Down Run'!H1210)*-1,)</f>
        <v>0</v>
      </c>
      <c r="K1215" s="11">
        <f t="shared" si="242"/>
        <v>99.541666666665719</v>
      </c>
      <c r="L1215" s="11">
        <f t="shared" si="241"/>
        <v>280.94639999999998</v>
      </c>
      <c r="M1215" s="11">
        <f t="shared" si="243"/>
        <v>774.93851952544912</v>
      </c>
      <c r="N1215" s="11">
        <f t="shared" si="244"/>
        <v>1155.4265861921149</v>
      </c>
      <c r="O1215" s="11">
        <f t="shared" si="245"/>
        <v>31132.327461287539</v>
      </c>
      <c r="P1215" s="11">
        <f t="shared" si="246"/>
        <v>31.132327461287538</v>
      </c>
      <c r="Q1215" s="11">
        <f t="shared" si="252"/>
        <v>9308.7625121616002</v>
      </c>
      <c r="R1215" s="11">
        <f t="shared" si="251"/>
        <v>-3035.7315994901878</v>
      </c>
      <c r="S1215" s="11">
        <f t="shared" si="249"/>
        <v>0</v>
      </c>
      <c r="T1215" s="11">
        <f t="shared" si="250"/>
        <v>0</v>
      </c>
    </row>
    <row r="1216" spans="2:20" x14ac:dyDescent="0.2">
      <c r="B1216" s="21" t="s">
        <v>12</v>
      </c>
      <c r="C1216" s="21">
        <v>1206</v>
      </c>
      <c r="D1216" s="21">
        <v>184</v>
      </c>
      <c r="E1216" s="22">
        <v>97.1</v>
      </c>
      <c r="F1216" s="22">
        <f t="shared" si="240"/>
        <v>26.972222222222221</v>
      </c>
      <c r="G1216" s="15">
        <f t="shared" si="247"/>
        <v>2.7777777777778172E-2</v>
      </c>
      <c r="H1216" s="15">
        <f t="shared" si="248"/>
        <v>0.10000000000000142</v>
      </c>
      <c r="I1216" s="11">
        <f>IF(G1216&lt;0,(G1216-'Coast Down Run'!H1211)*-1,)</f>
        <v>0</v>
      </c>
      <c r="K1216" s="11">
        <f t="shared" si="242"/>
        <v>66.361111111112052</v>
      </c>
      <c r="L1216" s="11">
        <f t="shared" si="241"/>
        <v>280.94639999999998</v>
      </c>
      <c r="M1216" s="11">
        <f t="shared" si="243"/>
        <v>776.53715452002757</v>
      </c>
      <c r="N1216" s="11">
        <f t="shared" si="244"/>
        <v>1123.8446656311396</v>
      </c>
      <c r="O1216" s="11">
        <f t="shared" si="245"/>
        <v>30312.588064662126</v>
      </c>
      <c r="P1216" s="11">
        <f t="shared" si="246"/>
        <v>30.312588064662126</v>
      </c>
      <c r="Q1216" s="11">
        <f t="shared" si="252"/>
        <v>9339.0751002262623</v>
      </c>
      <c r="R1216" s="11">
        <f t="shared" si="251"/>
        <v>-3035.7315994901878</v>
      </c>
      <c r="S1216" s="11">
        <f t="shared" si="249"/>
        <v>0</v>
      </c>
      <c r="T1216" s="11">
        <f t="shared" si="250"/>
        <v>0</v>
      </c>
    </row>
    <row r="1217" spans="2:20" x14ac:dyDescent="0.2">
      <c r="B1217" s="21" t="s">
        <v>12</v>
      </c>
      <c r="C1217" s="21">
        <v>1207</v>
      </c>
      <c r="D1217" s="21">
        <v>185</v>
      </c>
      <c r="E1217" s="22">
        <v>97.2</v>
      </c>
      <c r="F1217" s="22">
        <f t="shared" si="240"/>
        <v>27</v>
      </c>
      <c r="G1217" s="15">
        <f t="shared" si="247"/>
        <v>2.7777777777778172E-2</v>
      </c>
      <c r="H1217" s="15">
        <f t="shared" si="248"/>
        <v>0.10000000000000142</v>
      </c>
      <c r="I1217" s="11">
        <f>IF(G1217&lt;0,(G1217-'Coast Down Run'!H1212)*-1,)</f>
        <v>0</v>
      </c>
      <c r="K1217" s="11">
        <f t="shared" si="242"/>
        <v>66.361111111112052</v>
      </c>
      <c r="L1217" s="11">
        <f t="shared" si="241"/>
        <v>280.94639999999998</v>
      </c>
      <c r="M1217" s="11">
        <f t="shared" si="243"/>
        <v>778.13743674283342</v>
      </c>
      <c r="N1217" s="11">
        <f t="shared" si="244"/>
        <v>1125.4449478539455</v>
      </c>
      <c r="O1217" s="11">
        <f t="shared" si="245"/>
        <v>30387.013592056526</v>
      </c>
      <c r="P1217" s="11">
        <f t="shared" si="246"/>
        <v>30.387013592056526</v>
      </c>
      <c r="Q1217" s="11">
        <f t="shared" si="252"/>
        <v>9369.4621138183193</v>
      </c>
      <c r="R1217" s="11">
        <f t="shared" si="251"/>
        <v>-3035.7315994901878</v>
      </c>
      <c r="S1217" s="11">
        <f t="shared" si="249"/>
        <v>0</v>
      </c>
      <c r="T1217" s="11">
        <f t="shared" si="250"/>
        <v>0</v>
      </c>
    </row>
    <row r="1218" spans="2:20" x14ac:dyDescent="0.2">
      <c r="B1218" s="21" t="s">
        <v>12</v>
      </c>
      <c r="C1218" s="21">
        <v>1208</v>
      </c>
      <c r="D1218" s="21">
        <v>186</v>
      </c>
      <c r="E1218" s="22">
        <v>97.3</v>
      </c>
      <c r="F1218" s="22">
        <f t="shared" si="240"/>
        <v>27.027777777777775</v>
      </c>
      <c r="G1218" s="15">
        <f t="shared" si="247"/>
        <v>2.7777777777778172E-2</v>
      </c>
      <c r="H1218" s="15">
        <f t="shared" si="248"/>
        <v>0.10000000000000142</v>
      </c>
      <c r="I1218" s="11">
        <f>IF(G1218&lt;0,(G1218-'Coast Down Run'!H1213)*-1,)</f>
        <v>0</v>
      </c>
      <c r="K1218" s="11">
        <f t="shared" si="242"/>
        <v>66.361111111112052</v>
      </c>
      <c r="L1218" s="11">
        <f t="shared" si="241"/>
        <v>280.94639999999998</v>
      </c>
      <c r="M1218" s="11">
        <f t="shared" si="243"/>
        <v>779.73936619386632</v>
      </c>
      <c r="N1218" s="11">
        <f t="shared" si="244"/>
        <v>1127.0468773049784</v>
      </c>
      <c r="O1218" s="11">
        <f t="shared" si="245"/>
        <v>30461.572544937328</v>
      </c>
      <c r="P1218" s="11">
        <f t="shared" si="246"/>
        <v>30.461572544937329</v>
      </c>
      <c r="Q1218" s="11">
        <f t="shared" si="252"/>
        <v>9399.9236863632559</v>
      </c>
      <c r="R1218" s="11">
        <f t="shared" si="251"/>
        <v>-3035.7315994901878</v>
      </c>
      <c r="S1218" s="11">
        <f t="shared" si="249"/>
        <v>0</v>
      </c>
      <c r="T1218" s="11">
        <f t="shared" si="250"/>
        <v>0</v>
      </c>
    </row>
    <row r="1219" spans="2:20" x14ac:dyDescent="0.2">
      <c r="B1219" s="21" t="s">
        <v>12</v>
      </c>
      <c r="C1219" s="21">
        <v>1209</v>
      </c>
      <c r="D1219" s="21">
        <v>187</v>
      </c>
      <c r="E1219" s="22">
        <v>97.4</v>
      </c>
      <c r="F1219" s="22">
        <f t="shared" si="240"/>
        <v>27.055555555555557</v>
      </c>
      <c r="G1219" s="15">
        <f t="shared" si="247"/>
        <v>1.3888888888890073E-2</v>
      </c>
      <c r="H1219" s="15">
        <f t="shared" si="248"/>
        <v>5.0000000000004263E-2</v>
      </c>
      <c r="I1219" s="11">
        <f>IF(G1219&lt;0,(G1219-'Coast Down Run'!H1214)*-1,)</f>
        <v>0</v>
      </c>
      <c r="K1219" s="11">
        <f t="shared" si="242"/>
        <v>33.180555555558385</v>
      </c>
      <c r="L1219" s="11">
        <f t="shared" si="241"/>
        <v>280.94639999999998</v>
      </c>
      <c r="M1219" s="11">
        <f t="shared" si="243"/>
        <v>781.34294287312684</v>
      </c>
      <c r="N1219" s="11">
        <f t="shared" si="244"/>
        <v>1095.4698984286852</v>
      </c>
      <c r="O1219" s="11">
        <f t="shared" si="245"/>
        <v>29638.546696376095</v>
      </c>
      <c r="P1219" s="11">
        <f t="shared" si="246"/>
        <v>29.638546696376096</v>
      </c>
      <c r="Q1219" s="11">
        <f t="shared" si="252"/>
        <v>9429.5622330596325</v>
      </c>
      <c r="R1219" s="11">
        <f t="shared" si="251"/>
        <v>-3035.7315994901878</v>
      </c>
      <c r="S1219" s="11">
        <f t="shared" si="249"/>
        <v>0</v>
      </c>
      <c r="T1219" s="11">
        <f t="shared" si="250"/>
        <v>0</v>
      </c>
    </row>
    <row r="1220" spans="2:20" x14ac:dyDescent="0.2">
      <c r="B1220" s="21" t="s">
        <v>12</v>
      </c>
      <c r="C1220" s="21">
        <v>1210</v>
      </c>
      <c r="D1220" s="21">
        <v>188</v>
      </c>
      <c r="E1220" s="22">
        <v>97.4</v>
      </c>
      <c r="F1220" s="22">
        <f t="shared" si="240"/>
        <v>27.055555555555557</v>
      </c>
      <c r="G1220" s="15">
        <f t="shared" si="247"/>
        <v>0</v>
      </c>
      <c r="H1220" s="15">
        <f t="shared" si="248"/>
        <v>0</v>
      </c>
      <c r="I1220" s="11">
        <f>IF(G1220&lt;0,(G1220-'Coast Down Run'!H1215)*-1,)</f>
        <v>0</v>
      </c>
      <c r="K1220" s="11">
        <f t="shared" si="242"/>
        <v>0</v>
      </c>
      <c r="L1220" s="11">
        <f t="shared" si="241"/>
        <v>280.94639999999998</v>
      </c>
      <c r="M1220" s="11">
        <f t="shared" si="243"/>
        <v>781.34294287312684</v>
      </c>
      <c r="N1220" s="11">
        <f t="shared" si="244"/>
        <v>1062.2893428731268</v>
      </c>
      <c r="O1220" s="11">
        <f t="shared" si="245"/>
        <v>28740.828332178487</v>
      </c>
      <c r="P1220" s="11">
        <f t="shared" si="246"/>
        <v>28.740828332178488</v>
      </c>
      <c r="Q1220" s="11">
        <f t="shared" si="252"/>
        <v>9458.3030613918108</v>
      </c>
      <c r="R1220" s="11">
        <f t="shared" si="251"/>
        <v>-3035.7315994901878</v>
      </c>
      <c r="S1220" s="11">
        <f t="shared" si="249"/>
        <v>0</v>
      </c>
      <c r="T1220" s="11">
        <f t="shared" si="250"/>
        <v>0</v>
      </c>
    </row>
    <row r="1221" spans="2:20" x14ac:dyDescent="0.2">
      <c r="B1221" s="21" t="s">
        <v>12</v>
      </c>
      <c r="C1221" s="21">
        <v>1211</v>
      </c>
      <c r="D1221" s="21">
        <v>189</v>
      </c>
      <c r="E1221" s="22">
        <v>97.4</v>
      </c>
      <c r="F1221" s="22">
        <f t="shared" si="240"/>
        <v>27.055555555555557</v>
      </c>
      <c r="G1221" s="15">
        <f t="shared" si="247"/>
        <v>0</v>
      </c>
      <c r="H1221" s="15">
        <f t="shared" si="248"/>
        <v>0</v>
      </c>
      <c r="I1221" s="11">
        <f>IF(G1221&lt;0,(G1221-'Coast Down Run'!H1216)*-1,)</f>
        <v>0</v>
      </c>
      <c r="K1221" s="11">
        <f t="shared" si="242"/>
        <v>0</v>
      </c>
      <c r="L1221" s="11">
        <f t="shared" si="241"/>
        <v>280.94639999999998</v>
      </c>
      <c r="M1221" s="11">
        <f t="shared" si="243"/>
        <v>781.34294287312684</v>
      </c>
      <c r="N1221" s="11">
        <f t="shared" si="244"/>
        <v>1062.2893428731268</v>
      </c>
      <c r="O1221" s="11">
        <f t="shared" si="245"/>
        <v>28740.828332178487</v>
      </c>
      <c r="P1221" s="11">
        <f t="shared" si="246"/>
        <v>28.740828332178488</v>
      </c>
      <c r="Q1221" s="11">
        <f t="shared" si="252"/>
        <v>9487.0438897239892</v>
      </c>
      <c r="R1221" s="11">
        <f t="shared" si="251"/>
        <v>-3035.7315994901878</v>
      </c>
      <c r="S1221" s="11">
        <f t="shared" si="249"/>
        <v>0</v>
      </c>
      <c r="T1221" s="11">
        <f t="shared" si="250"/>
        <v>0</v>
      </c>
    </row>
    <row r="1222" spans="2:20" x14ac:dyDescent="0.2">
      <c r="B1222" s="21" t="s">
        <v>12</v>
      </c>
      <c r="C1222" s="21">
        <v>1212</v>
      </c>
      <c r="D1222" s="21">
        <v>190</v>
      </c>
      <c r="E1222" s="22">
        <v>97.4</v>
      </c>
      <c r="F1222" s="22">
        <f t="shared" si="240"/>
        <v>27.055555555555557</v>
      </c>
      <c r="G1222" s="15">
        <f t="shared" si="247"/>
        <v>-1.3888888888890073E-2</v>
      </c>
      <c r="H1222" s="15">
        <f t="shared" si="248"/>
        <v>-5.0000000000004263E-2</v>
      </c>
      <c r="I1222" s="11">
        <f>IF(G1222&lt;0,(G1222-'Coast Down Run'!H1217)*-1,)</f>
        <v>1.3888888888890073E-2</v>
      </c>
      <c r="K1222" s="11">
        <f t="shared" si="242"/>
        <v>-33.180555555558385</v>
      </c>
      <c r="L1222" s="11">
        <f t="shared" si="241"/>
        <v>280.94639999999998</v>
      </c>
      <c r="M1222" s="11">
        <f t="shared" si="243"/>
        <v>781.34294287312684</v>
      </c>
      <c r="N1222" s="11">
        <f t="shared" si="244"/>
        <v>1029.1087873175684</v>
      </c>
      <c r="O1222" s="11">
        <f t="shared" si="245"/>
        <v>27843.109967980879</v>
      </c>
      <c r="P1222" s="11">
        <f t="shared" si="246"/>
        <v>27.84310996798088</v>
      </c>
      <c r="Q1222" s="11">
        <f t="shared" si="252"/>
        <v>9514.8869996919693</v>
      </c>
      <c r="R1222" s="11">
        <f t="shared" si="251"/>
        <v>-3035.7315994901878</v>
      </c>
      <c r="S1222" s="11">
        <f t="shared" si="249"/>
        <v>0</v>
      </c>
      <c r="T1222" s="11">
        <f t="shared" si="250"/>
        <v>0</v>
      </c>
    </row>
    <row r="1223" spans="2:20" x14ac:dyDescent="0.2">
      <c r="B1223" s="21" t="s">
        <v>12</v>
      </c>
      <c r="C1223" s="21">
        <v>1213</v>
      </c>
      <c r="D1223" s="21">
        <v>191</v>
      </c>
      <c r="E1223" s="22">
        <v>97.3</v>
      </c>
      <c r="F1223" s="22">
        <f t="shared" si="240"/>
        <v>27.027777777777775</v>
      </c>
      <c r="G1223" s="15">
        <f t="shared" si="247"/>
        <v>-1.3888888888890073E-2</v>
      </c>
      <c r="H1223" s="15">
        <f t="shared" si="248"/>
        <v>-5.0000000000004263E-2</v>
      </c>
      <c r="I1223" s="11">
        <f>IF(G1223&lt;0,(G1223-'Coast Down Run'!H1218)*-1,)</f>
        <v>1.3888888888890073E-2</v>
      </c>
      <c r="K1223" s="11">
        <f t="shared" si="242"/>
        <v>-33.180555555558385</v>
      </c>
      <c r="L1223" s="11">
        <f t="shared" si="241"/>
        <v>280.94639999999998</v>
      </c>
      <c r="M1223" s="11">
        <f t="shared" si="243"/>
        <v>779.73936619386632</v>
      </c>
      <c r="N1223" s="11">
        <f t="shared" si="244"/>
        <v>1027.505210638308</v>
      </c>
      <c r="O1223" s="11">
        <f t="shared" si="245"/>
        <v>27771.182498640934</v>
      </c>
      <c r="P1223" s="11">
        <f t="shared" si="246"/>
        <v>27.771182498640933</v>
      </c>
      <c r="Q1223" s="11">
        <f t="shared" si="252"/>
        <v>9542.6581821906111</v>
      </c>
      <c r="R1223" s="11">
        <f t="shared" si="251"/>
        <v>-3035.7315994901878</v>
      </c>
      <c r="S1223" s="11">
        <f t="shared" si="249"/>
        <v>0</v>
      </c>
      <c r="T1223" s="11">
        <f t="shared" si="250"/>
        <v>0</v>
      </c>
    </row>
    <row r="1224" spans="2:20" x14ac:dyDescent="0.2">
      <c r="B1224" s="21" t="s">
        <v>12</v>
      </c>
      <c r="C1224" s="21">
        <v>1214</v>
      </c>
      <c r="D1224" s="21">
        <v>192</v>
      </c>
      <c r="E1224" s="22">
        <v>97.3</v>
      </c>
      <c r="F1224" s="22">
        <f t="shared" si="240"/>
        <v>27.027777777777775</v>
      </c>
      <c r="G1224" s="15">
        <f t="shared" si="247"/>
        <v>0</v>
      </c>
      <c r="H1224" s="15">
        <f t="shared" si="248"/>
        <v>0</v>
      </c>
      <c r="I1224" s="11">
        <f>IF(G1224&lt;0,(G1224-'Coast Down Run'!H1219)*-1,)</f>
        <v>0</v>
      </c>
      <c r="K1224" s="11">
        <f t="shared" si="242"/>
        <v>0</v>
      </c>
      <c r="L1224" s="11">
        <f t="shared" si="241"/>
        <v>280.94639999999998</v>
      </c>
      <c r="M1224" s="11">
        <f t="shared" si="243"/>
        <v>779.73936619386632</v>
      </c>
      <c r="N1224" s="11">
        <f t="shared" si="244"/>
        <v>1060.6857661938664</v>
      </c>
      <c r="O1224" s="11">
        <f t="shared" si="245"/>
        <v>28667.979180739774</v>
      </c>
      <c r="P1224" s="11">
        <f t="shared" si="246"/>
        <v>28.667979180739774</v>
      </c>
      <c r="Q1224" s="11">
        <f t="shared" si="252"/>
        <v>9571.3261613713512</v>
      </c>
      <c r="R1224" s="11">
        <f t="shared" si="251"/>
        <v>-3035.7315994901878</v>
      </c>
      <c r="S1224" s="11">
        <f t="shared" si="249"/>
        <v>0</v>
      </c>
      <c r="T1224" s="11">
        <f t="shared" si="250"/>
        <v>0</v>
      </c>
    </row>
    <row r="1225" spans="2:20" x14ac:dyDescent="0.2">
      <c r="B1225" s="21" t="s">
        <v>12</v>
      </c>
      <c r="C1225" s="21">
        <v>1215</v>
      </c>
      <c r="D1225" s="21">
        <v>193</v>
      </c>
      <c r="E1225" s="22">
        <v>97.3</v>
      </c>
      <c r="F1225" s="22">
        <f t="shared" si="240"/>
        <v>27.027777777777775</v>
      </c>
      <c r="G1225" s="15">
        <f t="shared" si="247"/>
        <v>0</v>
      </c>
      <c r="H1225" s="15">
        <f t="shared" si="248"/>
        <v>0</v>
      </c>
      <c r="I1225" s="11">
        <f>IF(G1225&lt;0,(G1225-'Coast Down Run'!H1220)*-1,)</f>
        <v>0</v>
      </c>
      <c r="K1225" s="11">
        <f t="shared" si="242"/>
        <v>0</v>
      </c>
      <c r="L1225" s="11">
        <f t="shared" si="241"/>
        <v>280.94639999999998</v>
      </c>
      <c r="M1225" s="11">
        <f t="shared" si="243"/>
        <v>779.73936619386632</v>
      </c>
      <c r="N1225" s="11">
        <f t="shared" si="244"/>
        <v>1060.6857661938664</v>
      </c>
      <c r="O1225" s="11">
        <f t="shared" si="245"/>
        <v>28667.979180739774</v>
      </c>
      <c r="P1225" s="11">
        <f t="shared" si="246"/>
        <v>28.667979180739774</v>
      </c>
      <c r="Q1225" s="11">
        <f t="shared" si="252"/>
        <v>9599.9941405520913</v>
      </c>
      <c r="R1225" s="11">
        <f t="shared" si="251"/>
        <v>-3035.7315994901878</v>
      </c>
      <c r="S1225" s="11">
        <f t="shared" si="249"/>
        <v>0</v>
      </c>
      <c r="T1225" s="11">
        <f t="shared" si="250"/>
        <v>0</v>
      </c>
    </row>
    <row r="1226" spans="2:20" x14ac:dyDescent="0.2">
      <c r="B1226" s="21" t="s">
        <v>12</v>
      </c>
      <c r="C1226" s="21">
        <v>1216</v>
      </c>
      <c r="D1226" s="21">
        <v>194</v>
      </c>
      <c r="E1226" s="22">
        <v>97.3</v>
      </c>
      <c r="F1226" s="22">
        <f t="shared" ref="F1226:F1289" si="253">E1226/3.6</f>
        <v>27.027777777777775</v>
      </c>
      <c r="G1226" s="15">
        <f t="shared" si="247"/>
        <v>-1.3888888888888099E-2</v>
      </c>
      <c r="H1226" s="15">
        <f t="shared" si="248"/>
        <v>-4.9999999999997158E-2</v>
      </c>
      <c r="I1226" s="11">
        <f>IF(G1226&lt;0,(G1226-'Coast Down Run'!H1221)*-1,)</f>
        <v>1.3888888888888099E-2</v>
      </c>
      <c r="K1226" s="11">
        <f t="shared" si="242"/>
        <v>-33.180555555553667</v>
      </c>
      <c r="L1226" s="11">
        <f t="shared" ref="L1226:L1289" si="254">$B$5*$K$5*$D$5</f>
        <v>280.94639999999998</v>
      </c>
      <c r="M1226" s="11">
        <f t="shared" si="243"/>
        <v>779.73936619386632</v>
      </c>
      <c r="N1226" s="11">
        <f t="shared" si="244"/>
        <v>1027.5052106383127</v>
      </c>
      <c r="O1226" s="11">
        <f t="shared" si="245"/>
        <v>27771.182498641061</v>
      </c>
      <c r="P1226" s="11">
        <f t="shared" si="246"/>
        <v>27.77118249864106</v>
      </c>
      <c r="Q1226" s="11">
        <f t="shared" si="252"/>
        <v>9627.7653230507331</v>
      </c>
      <c r="R1226" s="11">
        <f t="shared" si="251"/>
        <v>-3035.7315994901878</v>
      </c>
      <c r="S1226" s="11">
        <f t="shared" si="249"/>
        <v>0</v>
      </c>
      <c r="T1226" s="11">
        <f t="shared" si="250"/>
        <v>0</v>
      </c>
    </row>
    <row r="1227" spans="2:20" x14ac:dyDescent="0.2">
      <c r="B1227" s="21" t="s">
        <v>12</v>
      </c>
      <c r="C1227" s="21">
        <v>1217</v>
      </c>
      <c r="D1227" s="21">
        <v>195</v>
      </c>
      <c r="E1227" s="22">
        <v>97.2</v>
      </c>
      <c r="F1227" s="22">
        <f t="shared" si="253"/>
        <v>27</v>
      </c>
      <c r="G1227" s="15">
        <f t="shared" si="247"/>
        <v>-2.7777777777778172E-2</v>
      </c>
      <c r="H1227" s="15">
        <f t="shared" si="248"/>
        <v>-0.10000000000000142</v>
      </c>
      <c r="I1227" s="11">
        <f>IF(G1227&lt;0,(G1227-'Coast Down Run'!H1222)*-1,)</f>
        <v>2.7777777777778172E-2</v>
      </c>
      <c r="K1227" s="11">
        <f t="shared" ref="K1227:K1290" si="255">$B$5*G1227</f>
        <v>-66.361111111112052</v>
      </c>
      <c r="L1227" s="11">
        <f t="shared" si="254"/>
        <v>280.94639999999998</v>
      </c>
      <c r="M1227" s="11">
        <f t="shared" ref="M1227:M1290" si="256">($C$5*$E$5*$L$5*(F1227^2))/2</f>
        <v>778.13743674283342</v>
      </c>
      <c r="N1227" s="11">
        <f t="shared" ref="N1227:N1290" si="257">SUM(K1227:M1227)</f>
        <v>992.72272563172135</v>
      </c>
      <c r="O1227" s="11">
        <f t="shared" ref="O1227:O1290" si="258">N1227*F1227</f>
        <v>26803.513592056475</v>
      </c>
      <c r="P1227" s="11">
        <f t="shared" ref="P1227:P1290" si="259">O1227/1000</f>
        <v>26.803513592056476</v>
      </c>
      <c r="Q1227" s="11">
        <f t="shared" si="252"/>
        <v>9654.5688366427894</v>
      </c>
      <c r="R1227" s="11">
        <f t="shared" si="251"/>
        <v>-3035.7315994901878</v>
      </c>
      <c r="S1227" s="11">
        <f t="shared" si="249"/>
        <v>0</v>
      </c>
      <c r="T1227" s="11">
        <f t="shared" si="250"/>
        <v>0</v>
      </c>
    </row>
    <row r="1228" spans="2:20" x14ac:dyDescent="0.2">
      <c r="B1228" s="21" t="s">
        <v>12</v>
      </c>
      <c r="C1228" s="21">
        <v>1218</v>
      </c>
      <c r="D1228" s="21">
        <v>196</v>
      </c>
      <c r="E1228" s="22">
        <v>97.1</v>
      </c>
      <c r="F1228" s="22">
        <f t="shared" si="253"/>
        <v>26.972222222222221</v>
      </c>
      <c r="G1228" s="15">
        <f t="shared" ref="G1228:G1291" si="260">($E1229-$E1227)/2/3.6</f>
        <v>-2.7777777777778172E-2</v>
      </c>
      <c r="H1228" s="15">
        <f t="shared" ref="H1228:H1291" si="261">($E1229-$E1227)/2</f>
        <v>-0.10000000000000142</v>
      </c>
      <c r="I1228" s="11">
        <f>IF(G1228&lt;0,(G1228-'Coast Down Run'!H1223)*-1,)</f>
        <v>2.7777777777778172E-2</v>
      </c>
      <c r="K1228" s="11">
        <f t="shared" si="255"/>
        <v>-66.361111111112052</v>
      </c>
      <c r="L1228" s="11">
        <f t="shared" si="254"/>
        <v>280.94639999999998</v>
      </c>
      <c r="M1228" s="11">
        <f t="shared" si="256"/>
        <v>776.53715452002757</v>
      </c>
      <c r="N1228" s="11">
        <f t="shared" si="257"/>
        <v>991.1224434089155</v>
      </c>
      <c r="O1228" s="11">
        <f t="shared" si="258"/>
        <v>26732.774793057135</v>
      </c>
      <c r="P1228" s="11">
        <f t="shared" si="259"/>
        <v>26.732774793057136</v>
      </c>
      <c r="Q1228" s="11">
        <f t="shared" si="252"/>
        <v>9681.301611435847</v>
      </c>
      <c r="R1228" s="11">
        <f t="shared" si="251"/>
        <v>-3035.7315994901878</v>
      </c>
      <c r="S1228" s="11">
        <f t="shared" si="249"/>
        <v>0</v>
      </c>
      <c r="T1228" s="11">
        <f t="shared" si="250"/>
        <v>0</v>
      </c>
    </row>
    <row r="1229" spans="2:20" x14ac:dyDescent="0.2">
      <c r="B1229" s="21" t="s">
        <v>12</v>
      </c>
      <c r="C1229" s="21">
        <v>1219</v>
      </c>
      <c r="D1229" s="21">
        <v>197</v>
      </c>
      <c r="E1229" s="22">
        <v>97</v>
      </c>
      <c r="F1229" s="22">
        <f t="shared" si="253"/>
        <v>26.944444444444443</v>
      </c>
      <c r="G1229" s="15">
        <f t="shared" si="260"/>
        <v>-2.7777777777776198E-2</v>
      </c>
      <c r="H1229" s="15">
        <f t="shared" si="261"/>
        <v>-9.9999999999994316E-2</v>
      </c>
      <c r="I1229" s="11">
        <f>IF(G1229&lt;0,(G1229-'Coast Down Run'!H1224)*-1,)</f>
        <v>2.7777777777776198E-2</v>
      </c>
      <c r="K1229" s="11">
        <f t="shared" si="255"/>
        <v>-66.361111111107334</v>
      </c>
      <c r="L1229" s="11">
        <f t="shared" si="254"/>
        <v>280.94639999999998</v>
      </c>
      <c r="M1229" s="11">
        <f t="shared" si="256"/>
        <v>774.93851952544912</v>
      </c>
      <c r="N1229" s="11">
        <f t="shared" si="257"/>
        <v>989.52380841434183</v>
      </c>
      <c r="O1229" s="11">
        <f t="shared" si="258"/>
        <v>26662.169282275321</v>
      </c>
      <c r="P1229" s="11">
        <f t="shared" si="259"/>
        <v>26.662169282275322</v>
      </c>
      <c r="Q1229" s="11">
        <f t="shared" si="252"/>
        <v>9707.9637807181225</v>
      </c>
      <c r="R1229" s="11">
        <f t="shared" si="251"/>
        <v>-3035.7315994901878</v>
      </c>
      <c r="S1229" s="11">
        <f t="shared" si="249"/>
        <v>0</v>
      </c>
      <c r="T1229" s="11">
        <f t="shared" si="250"/>
        <v>0</v>
      </c>
    </row>
    <row r="1230" spans="2:20" x14ac:dyDescent="0.2">
      <c r="B1230" s="21" t="s">
        <v>12</v>
      </c>
      <c r="C1230" s="21">
        <v>1220</v>
      </c>
      <c r="D1230" s="21">
        <v>198</v>
      </c>
      <c r="E1230" s="22">
        <v>96.9</v>
      </c>
      <c r="F1230" s="22">
        <f t="shared" si="253"/>
        <v>26.916666666666668</v>
      </c>
      <c r="G1230" s="15">
        <f t="shared" si="260"/>
        <v>-4.1666666666666269E-2</v>
      </c>
      <c r="H1230" s="15">
        <f t="shared" si="261"/>
        <v>-0.14999999999999858</v>
      </c>
      <c r="I1230" s="11">
        <f>IF(G1230&lt;0,(G1230-'Coast Down Run'!H1225)*-1,)</f>
        <v>4.1666666666666269E-2</v>
      </c>
      <c r="K1230" s="11">
        <f t="shared" si="255"/>
        <v>-99.541666666665719</v>
      </c>
      <c r="L1230" s="11">
        <f t="shared" si="254"/>
        <v>280.94639999999998</v>
      </c>
      <c r="M1230" s="11">
        <f t="shared" si="256"/>
        <v>773.34153175909796</v>
      </c>
      <c r="N1230" s="11">
        <f t="shared" si="257"/>
        <v>954.74626509243217</v>
      </c>
      <c r="O1230" s="11">
        <f t="shared" si="258"/>
        <v>25698.586968737967</v>
      </c>
      <c r="P1230" s="11">
        <f t="shared" si="259"/>
        <v>25.698586968737967</v>
      </c>
      <c r="Q1230" s="11">
        <f t="shared" si="252"/>
        <v>9733.6623676868603</v>
      </c>
      <c r="R1230" s="11">
        <f t="shared" si="251"/>
        <v>-3035.7315994901878</v>
      </c>
      <c r="S1230" s="11">
        <f t="shared" si="249"/>
        <v>0</v>
      </c>
      <c r="T1230" s="11">
        <f t="shared" si="250"/>
        <v>0</v>
      </c>
    </row>
    <row r="1231" spans="2:20" x14ac:dyDescent="0.2">
      <c r="B1231" s="21" t="s">
        <v>12</v>
      </c>
      <c r="C1231" s="21">
        <v>1221</v>
      </c>
      <c r="D1231" s="21">
        <v>199</v>
      </c>
      <c r="E1231" s="22">
        <v>96.7</v>
      </c>
      <c r="F1231" s="22">
        <f t="shared" si="253"/>
        <v>26.861111111111111</v>
      </c>
      <c r="G1231" s="15">
        <f t="shared" si="260"/>
        <v>-6.9444444444444448E-2</v>
      </c>
      <c r="H1231" s="15">
        <f t="shared" si="261"/>
        <v>-0.25</v>
      </c>
      <c r="I1231" s="11">
        <f>IF(G1231&lt;0,(G1231-'Coast Down Run'!H1226)*-1,)</f>
        <v>6.9444444444444448E-2</v>
      </c>
      <c r="K1231" s="11">
        <f t="shared" si="255"/>
        <v>-165.90277777777777</v>
      </c>
      <c r="L1231" s="11">
        <f t="shared" si="254"/>
        <v>280.94639999999998</v>
      </c>
      <c r="M1231" s="11">
        <f t="shared" si="256"/>
        <v>770.15249791107749</v>
      </c>
      <c r="N1231" s="11">
        <f t="shared" si="257"/>
        <v>885.1961201332997</v>
      </c>
      <c r="O1231" s="11">
        <f t="shared" si="258"/>
        <v>23777.351338025022</v>
      </c>
      <c r="P1231" s="11">
        <f t="shared" si="259"/>
        <v>23.777351338025021</v>
      </c>
      <c r="Q1231" s="11">
        <f t="shared" si="252"/>
        <v>9757.4397190248856</v>
      </c>
      <c r="R1231" s="11">
        <f t="shared" si="251"/>
        <v>-3035.7315994901878</v>
      </c>
      <c r="S1231" s="11">
        <f t="shared" si="249"/>
        <v>0</v>
      </c>
      <c r="T1231" s="11">
        <f t="shared" si="250"/>
        <v>0</v>
      </c>
    </row>
    <row r="1232" spans="2:20" x14ac:dyDescent="0.2">
      <c r="B1232" s="21" t="s">
        <v>12</v>
      </c>
      <c r="C1232" s="21">
        <v>1222</v>
      </c>
      <c r="D1232" s="21">
        <v>200</v>
      </c>
      <c r="E1232" s="22">
        <v>96.4</v>
      </c>
      <c r="F1232" s="22">
        <f t="shared" si="253"/>
        <v>26.777777777777779</v>
      </c>
      <c r="G1232" s="15">
        <f t="shared" si="260"/>
        <v>-8.3333333333334522E-2</v>
      </c>
      <c r="H1232" s="15">
        <f t="shared" si="261"/>
        <v>-0.30000000000000426</v>
      </c>
      <c r="I1232" s="11">
        <f>IF(G1232&lt;0,(G1232-'Coast Down Run'!H1227)*-1,)</f>
        <v>8.3333333333334522E-2</v>
      </c>
      <c r="K1232" s="11">
        <f t="shared" si="255"/>
        <v>-199.08333333333618</v>
      </c>
      <c r="L1232" s="11">
        <f t="shared" si="254"/>
        <v>280.94639999999998</v>
      </c>
      <c r="M1232" s="11">
        <f t="shared" si="256"/>
        <v>765.3813013507513</v>
      </c>
      <c r="N1232" s="11">
        <f t="shared" si="257"/>
        <v>847.24436801741513</v>
      </c>
      <c r="O1232" s="11">
        <f t="shared" si="258"/>
        <v>22687.321410244116</v>
      </c>
      <c r="P1232" s="11">
        <f t="shared" si="259"/>
        <v>22.687321410244117</v>
      </c>
      <c r="Q1232" s="11">
        <f t="shared" si="252"/>
        <v>9780.1270404351289</v>
      </c>
      <c r="R1232" s="11">
        <f t="shared" si="251"/>
        <v>-3035.7315994901878</v>
      </c>
      <c r="S1232" s="11">
        <f t="shared" si="249"/>
        <v>0</v>
      </c>
      <c r="T1232" s="11">
        <f t="shared" si="250"/>
        <v>0</v>
      </c>
    </row>
    <row r="1233" spans="2:20" x14ac:dyDescent="0.2">
      <c r="B1233" s="21" t="s">
        <v>12</v>
      </c>
      <c r="C1233" s="21">
        <v>1223</v>
      </c>
      <c r="D1233" s="21">
        <v>201</v>
      </c>
      <c r="E1233" s="22">
        <v>96.1</v>
      </c>
      <c r="F1233" s="22">
        <f t="shared" si="253"/>
        <v>26.694444444444443</v>
      </c>
      <c r="G1233" s="15">
        <f t="shared" si="260"/>
        <v>-9.7222222222222612E-2</v>
      </c>
      <c r="H1233" s="15">
        <f t="shared" si="261"/>
        <v>-0.35000000000000142</v>
      </c>
      <c r="I1233" s="11">
        <f>IF(G1233&lt;0,(G1233-'Coast Down Run'!H1228)*-1,)</f>
        <v>9.7222222222222612E-2</v>
      </c>
      <c r="K1233" s="11">
        <f t="shared" si="255"/>
        <v>-232.26388888888982</v>
      </c>
      <c r="L1233" s="11">
        <f t="shared" si="254"/>
        <v>280.94639999999998</v>
      </c>
      <c r="M1233" s="11">
        <f t="shared" si="256"/>
        <v>760.62492984447056</v>
      </c>
      <c r="N1233" s="11">
        <f t="shared" si="257"/>
        <v>809.30744095558066</v>
      </c>
      <c r="O1233" s="11">
        <f t="shared" si="258"/>
        <v>21604.012521064251</v>
      </c>
      <c r="P1233" s="11">
        <f t="shared" si="259"/>
        <v>21.604012521064252</v>
      </c>
      <c r="Q1233" s="11">
        <f t="shared" si="252"/>
        <v>9801.7310529561928</v>
      </c>
      <c r="R1233" s="11">
        <f t="shared" si="251"/>
        <v>-3035.7315994901878</v>
      </c>
      <c r="S1233" s="11">
        <f t="shared" si="249"/>
        <v>0</v>
      </c>
      <c r="T1233" s="11">
        <f t="shared" si="250"/>
        <v>0</v>
      </c>
    </row>
    <row r="1234" spans="2:20" x14ac:dyDescent="0.2">
      <c r="B1234" s="21" t="s">
        <v>12</v>
      </c>
      <c r="C1234" s="21">
        <v>1224</v>
      </c>
      <c r="D1234" s="21">
        <v>202</v>
      </c>
      <c r="E1234" s="22">
        <v>95.7</v>
      </c>
      <c r="F1234" s="22">
        <f t="shared" si="253"/>
        <v>26.583333333333332</v>
      </c>
      <c r="G1234" s="15">
        <f t="shared" si="260"/>
        <v>-8.3333333333332538E-2</v>
      </c>
      <c r="H1234" s="15">
        <f t="shared" si="261"/>
        <v>-0.29999999999999716</v>
      </c>
      <c r="I1234" s="11">
        <f>IF(G1234&lt;0,(G1234-'Coast Down Run'!H1229)*-1,)</f>
        <v>8.3333333333332538E-2</v>
      </c>
      <c r="K1234" s="11">
        <f t="shared" si="255"/>
        <v>-199.08333333333144</v>
      </c>
      <c r="L1234" s="11">
        <f t="shared" si="254"/>
        <v>280.94639999999998</v>
      </c>
      <c r="M1234" s="11">
        <f t="shared" si="256"/>
        <v>754.30616236461162</v>
      </c>
      <c r="N1234" s="11">
        <f t="shared" si="257"/>
        <v>836.16922903128011</v>
      </c>
      <c r="O1234" s="11">
        <f t="shared" si="258"/>
        <v>22228.165338414863</v>
      </c>
      <c r="P1234" s="11">
        <f t="shared" si="259"/>
        <v>22.228165338414865</v>
      </c>
      <c r="Q1234" s="11">
        <f t="shared" si="252"/>
        <v>9823.9592182946071</v>
      </c>
      <c r="R1234" s="11">
        <f t="shared" si="251"/>
        <v>-3035.7315994901878</v>
      </c>
      <c r="S1234" s="11">
        <f t="shared" si="249"/>
        <v>0</v>
      </c>
      <c r="T1234" s="11">
        <f t="shared" si="250"/>
        <v>0</v>
      </c>
    </row>
    <row r="1235" spans="2:20" x14ac:dyDescent="0.2">
      <c r="B1235" s="21" t="s">
        <v>12</v>
      </c>
      <c r="C1235" s="21">
        <v>1225</v>
      </c>
      <c r="D1235" s="21">
        <v>203</v>
      </c>
      <c r="E1235" s="22">
        <v>95.5</v>
      </c>
      <c r="F1235" s="22">
        <f t="shared" si="253"/>
        <v>26.527777777777779</v>
      </c>
      <c r="G1235" s="15">
        <f t="shared" si="260"/>
        <v>-5.5555555555556344E-2</v>
      </c>
      <c r="H1235" s="15">
        <f t="shared" si="261"/>
        <v>-0.20000000000000284</v>
      </c>
      <c r="I1235" s="11">
        <f>IF(G1235&lt;0,(G1235-'Coast Down Run'!H1230)*-1,)</f>
        <v>5.5555555555556344E-2</v>
      </c>
      <c r="K1235" s="11">
        <f t="shared" si="255"/>
        <v>-132.7222222222241</v>
      </c>
      <c r="L1235" s="11">
        <f t="shared" si="254"/>
        <v>280.94639999999998</v>
      </c>
      <c r="M1235" s="11">
        <f t="shared" si="256"/>
        <v>751.15666199404586</v>
      </c>
      <c r="N1235" s="11">
        <f t="shared" si="257"/>
        <v>899.38083977182168</v>
      </c>
      <c r="O1235" s="11">
        <f t="shared" si="258"/>
        <v>23858.575055058049</v>
      </c>
      <c r="P1235" s="11">
        <f t="shared" si="259"/>
        <v>23.858575055058047</v>
      </c>
      <c r="Q1235" s="11">
        <f t="shared" si="252"/>
        <v>9847.8177933496645</v>
      </c>
      <c r="R1235" s="11">
        <f t="shared" si="251"/>
        <v>-3035.7315994901878</v>
      </c>
      <c r="S1235" s="11">
        <f t="shared" si="249"/>
        <v>0</v>
      </c>
      <c r="T1235" s="11">
        <f t="shared" si="250"/>
        <v>0</v>
      </c>
    </row>
    <row r="1236" spans="2:20" x14ac:dyDescent="0.2">
      <c r="B1236" s="21" t="s">
        <v>12</v>
      </c>
      <c r="C1236" s="21">
        <v>1226</v>
      </c>
      <c r="D1236" s="21">
        <v>204</v>
      </c>
      <c r="E1236" s="22">
        <v>95.3</v>
      </c>
      <c r="F1236" s="22">
        <f t="shared" si="253"/>
        <v>26.472222222222221</v>
      </c>
      <c r="G1236" s="15">
        <f t="shared" si="260"/>
        <v>-4.1666666666666269E-2</v>
      </c>
      <c r="H1236" s="15">
        <f t="shared" si="261"/>
        <v>-0.14999999999999858</v>
      </c>
      <c r="I1236" s="11">
        <f>IF(G1236&lt;0,(G1236-'Coast Down Run'!H1231)*-1,)</f>
        <v>4.1666666666666269E-2</v>
      </c>
      <c r="K1236" s="11">
        <f t="shared" si="255"/>
        <v>-99.541666666665719</v>
      </c>
      <c r="L1236" s="11">
        <f t="shared" si="254"/>
        <v>280.94639999999998</v>
      </c>
      <c r="M1236" s="11">
        <f t="shared" si="256"/>
        <v>748.01375053638924</v>
      </c>
      <c r="N1236" s="11">
        <f t="shared" si="257"/>
        <v>929.41848386972356</v>
      </c>
      <c r="O1236" s="11">
        <f t="shared" si="258"/>
        <v>24603.772642440181</v>
      </c>
      <c r="P1236" s="11">
        <f t="shared" si="259"/>
        <v>24.60377264244018</v>
      </c>
      <c r="Q1236" s="11">
        <f t="shared" si="252"/>
        <v>9872.4215659921047</v>
      </c>
      <c r="R1236" s="11">
        <f t="shared" si="251"/>
        <v>-3035.7315994901878</v>
      </c>
      <c r="S1236" s="11">
        <f t="shared" si="249"/>
        <v>0</v>
      </c>
      <c r="T1236" s="11">
        <f t="shared" si="250"/>
        <v>0</v>
      </c>
    </row>
    <row r="1237" spans="2:20" x14ac:dyDescent="0.2">
      <c r="B1237" s="21" t="s">
        <v>12</v>
      </c>
      <c r="C1237" s="21">
        <v>1227</v>
      </c>
      <c r="D1237" s="21">
        <v>205</v>
      </c>
      <c r="E1237" s="22">
        <v>95.2</v>
      </c>
      <c r="F1237" s="22">
        <f t="shared" si="253"/>
        <v>26.444444444444443</v>
      </c>
      <c r="G1237" s="15">
        <f t="shared" si="260"/>
        <v>-4.1666666666666269E-2</v>
      </c>
      <c r="H1237" s="15">
        <f t="shared" si="261"/>
        <v>-0.14999999999999858</v>
      </c>
      <c r="I1237" s="11">
        <f>IF(G1237&lt;0,(G1237-'Coast Down Run'!H1232)*-1,)</f>
        <v>4.1666666666666269E-2</v>
      </c>
      <c r="K1237" s="11">
        <f t="shared" si="255"/>
        <v>-99.541666666665719</v>
      </c>
      <c r="L1237" s="11">
        <f t="shared" si="254"/>
        <v>280.94639999999998</v>
      </c>
      <c r="M1237" s="11">
        <f t="shared" si="256"/>
        <v>746.4447656499018</v>
      </c>
      <c r="N1237" s="11">
        <f t="shared" si="257"/>
        <v>927.84949898323612</v>
      </c>
      <c r="O1237" s="11">
        <f t="shared" si="258"/>
        <v>24536.464528667799</v>
      </c>
      <c r="P1237" s="11">
        <f t="shared" si="259"/>
        <v>24.5364645286678</v>
      </c>
      <c r="Q1237" s="11">
        <f t="shared" si="252"/>
        <v>9896.9580305207728</v>
      </c>
      <c r="R1237" s="11">
        <f t="shared" si="251"/>
        <v>-3035.7315994901878</v>
      </c>
      <c r="S1237" s="11">
        <f t="shared" si="249"/>
        <v>0</v>
      </c>
      <c r="T1237" s="11">
        <f t="shared" si="250"/>
        <v>0</v>
      </c>
    </row>
    <row r="1238" spans="2:20" x14ac:dyDescent="0.2">
      <c r="B1238" s="21" t="s">
        <v>12</v>
      </c>
      <c r="C1238" s="21">
        <v>1228</v>
      </c>
      <c r="D1238" s="21">
        <v>206</v>
      </c>
      <c r="E1238" s="22">
        <v>95</v>
      </c>
      <c r="F1238" s="22">
        <f t="shared" si="253"/>
        <v>26.388888888888889</v>
      </c>
      <c r="G1238" s="15">
        <f t="shared" si="260"/>
        <v>-4.1666666666666269E-2</v>
      </c>
      <c r="H1238" s="15">
        <f t="shared" si="261"/>
        <v>-0.14999999999999858</v>
      </c>
      <c r="I1238" s="11">
        <f>IF(G1238&lt;0,(G1238-'Coast Down Run'!H1233)*-1,)</f>
        <v>4.1666666666666269E-2</v>
      </c>
      <c r="K1238" s="11">
        <f t="shared" si="255"/>
        <v>-99.541666666665719</v>
      </c>
      <c r="L1238" s="11">
        <f t="shared" si="254"/>
        <v>280.94639999999998</v>
      </c>
      <c r="M1238" s="11">
        <f t="shared" si="256"/>
        <v>743.31173756160899</v>
      </c>
      <c r="N1238" s="11">
        <f t="shared" si="257"/>
        <v>924.71647089494331</v>
      </c>
      <c r="O1238" s="11">
        <f t="shared" si="258"/>
        <v>24402.240204172114</v>
      </c>
      <c r="P1238" s="11">
        <f t="shared" si="259"/>
        <v>24.402240204172113</v>
      </c>
      <c r="Q1238" s="11">
        <f t="shared" si="252"/>
        <v>9921.3602707249447</v>
      </c>
      <c r="R1238" s="11">
        <f t="shared" si="251"/>
        <v>-3035.7315994901878</v>
      </c>
      <c r="S1238" s="11">
        <f t="shared" si="249"/>
        <v>0</v>
      </c>
      <c r="T1238" s="11">
        <f t="shared" si="250"/>
        <v>0</v>
      </c>
    </row>
    <row r="1239" spans="2:20" x14ac:dyDescent="0.2">
      <c r="B1239" s="21" t="s">
        <v>12</v>
      </c>
      <c r="C1239" s="21">
        <v>1229</v>
      </c>
      <c r="D1239" s="21">
        <v>207</v>
      </c>
      <c r="E1239" s="22">
        <v>94.9</v>
      </c>
      <c r="F1239" s="22">
        <f t="shared" si="253"/>
        <v>26.361111111111111</v>
      </c>
      <c r="G1239" s="15">
        <f t="shared" si="260"/>
        <v>-4.1666666666666269E-2</v>
      </c>
      <c r="H1239" s="15">
        <f t="shared" si="261"/>
        <v>-0.14999999999999858</v>
      </c>
      <c r="I1239" s="11">
        <f>IF(G1239&lt;0,(G1239-'Coast Down Run'!H1234)*-1,)</f>
        <v>4.1666666666666269E-2</v>
      </c>
      <c r="K1239" s="11">
        <f t="shared" si="255"/>
        <v>-99.541666666665719</v>
      </c>
      <c r="L1239" s="11">
        <f t="shared" si="254"/>
        <v>280.94639999999998</v>
      </c>
      <c r="M1239" s="11">
        <f t="shared" si="256"/>
        <v>741.7476943598034</v>
      </c>
      <c r="N1239" s="11">
        <f t="shared" si="257"/>
        <v>923.15242769313772</v>
      </c>
      <c r="O1239" s="11">
        <f t="shared" si="258"/>
        <v>24335.323718910768</v>
      </c>
      <c r="P1239" s="11">
        <f t="shared" si="259"/>
        <v>24.335323718910768</v>
      </c>
      <c r="Q1239" s="11">
        <f t="shared" si="252"/>
        <v>9945.695594443856</v>
      </c>
      <c r="R1239" s="11">
        <f t="shared" si="251"/>
        <v>-3035.7315994901878</v>
      </c>
      <c r="S1239" s="11">
        <f t="shared" si="249"/>
        <v>0</v>
      </c>
      <c r="T1239" s="11">
        <f t="shared" si="250"/>
        <v>0</v>
      </c>
    </row>
    <row r="1240" spans="2:20" x14ac:dyDescent="0.2">
      <c r="B1240" s="21" t="s">
        <v>12</v>
      </c>
      <c r="C1240" s="21">
        <v>1230</v>
      </c>
      <c r="D1240" s="21">
        <v>208</v>
      </c>
      <c r="E1240" s="22">
        <v>94.7</v>
      </c>
      <c r="F1240" s="22">
        <f t="shared" si="253"/>
        <v>26.305555555555557</v>
      </c>
      <c r="G1240" s="15">
        <f t="shared" si="260"/>
        <v>-5.5555555555556344E-2</v>
      </c>
      <c r="H1240" s="15">
        <f t="shared" si="261"/>
        <v>-0.20000000000000284</v>
      </c>
      <c r="I1240" s="11">
        <f>IF(G1240&lt;0,(G1240-'Coast Down Run'!H1235)*-1,)</f>
        <v>5.5555555555556344E-2</v>
      </c>
      <c r="K1240" s="11">
        <f t="shared" si="255"/>
        <v>-132.7222222222241</v>
      </c>
      <c r="L1240" s="11">
        <f t="shared" si="254"/>
        <v>280.94639999999998</v>
      </c>
      <c r="M1240" s="11">
        <f t="shared" si="256"/>
        <v>738.62454964087431</v>
      </c>
      <c r="N1240" s="11">
        <f t="shared" si="257"/>
        <v>886.84872741865024</v>
      </c>
      <c r="O1240" s="11">
        <f t="shared" si="258"/>
        <v>23329.048468485053</v>
      </c>
      <c r="P1240" s="11">
        <f t="shared" si="259"/>
        <v>23.329048468485052</v>
      </c>
      <c r="Q1240" s="11">
        <f t="shared" si="252"/>
        <v>9969.0246429123417</v>
      </c>
      <c r="R1240" s="11">
        <f t="shared" si="251"/>
        <v>-3035.7315994901878</v>
      </c>
      <c r="S1240" s="11">
        <f t="shared" si="249"/>
        <v>0</v>
      </c>
      <c r="T1240" s="11">
        <f t="shared" si="250"/>
        <v>0</v>
      </c>
    </row>
    <row r="1241" spans="2:20" x14ac:dyDescent="0.2">
      <c r="B1241" s="21" t="s">
        <v>12</v>
      </c>
      <c r="C1241" s="21">
        <v>1231</v>
      </c>
      <c r="D1241" s="21">
        <v>209</v>
      </c>
      <c r="E1241" s="22">
        <v>94.5</v>
      </c>
      <c r="F1241" s="22">
        <f t="shared" si="253"/>
        <v>26.25</v>
      </c>
      <c r="G1241" s="15">
        <f t="shared" si="260"/>
        <v>-4.1666666666666269E-2</v>
      </c>
      <c r="H1241" s="15">
        <f t="shared" si="261"/>
        <v>-0.14999999999999858</v>
      </c>
      <c r="I1241" s="11">
        <f>IF(G1241&lt;0,(G1241-'Coast Down Run'!H1236)*-1,)</f>
        <v>4.1666666666666269E-2</v>
      </c>
      <c r="K1241" s="11">
        <f t="shared" si="255"/>
        <v>-99.541666666665719</v>
      </c>
      <c r="L1241" s="11">
        <f t="shared" si="254"/>
        <v>280.94639999999998</v>
      </c>
      <c r="M1241" s="11">
        <f t="shared" si="256"/>
        <v>735.50799383485412</v>
      </c>
      <c r="N1241" s="11">
        <f t="shared" si="257"/>
        <v>916.91272716818844</v>
      </c>
      <c r="O1241" s="11">
        <f t="shared" si="258"/>
        <v>24068.959088164946</v>
      </c>
      <c r="P1241" s="11">
        <f t="shared" si="259"/>
        <v>24.068959088164945</v>
      </c>
      <c r="Q1241" s="11">
        <f t="shared" si="252"/>
        <v>9993.0936020005065</v>
      </c>
      <c r="R1241" s="11">
        <f t="shared" si="251"/>
        <v>-3035.7315994901878</v>
      </c>
      <c r="S1241" s="11">
        <f t="shared" si="249"/>
        <v>0</v>
      </c>
      <c r="T1241" s="11">
        <f t="shared" si="250"/>
        <v>0</v>
      </c>
    </row>
    <row r="1242" spans="2:20" x14ac:dyDescent="0.2">
      <c r="B1242" s="21" t="s">
        <v>12</v>
      </c>
      <c r="C1242" s="21">
        <v>1232</v>
      </c>
      <c r="D1242" s="21">
        <v>210</v>
      </c>
      <c r="E1242" s="22">
        <v>94.4</v>
      </c>
      <c r="F1242" s="22">
        <f t="shared" si="253"/>
        <v>26.222222222222221</v>
      </c>
      <c r="G1242" s="15">
        <f t="shared" si="260"/>
        <v>-1.3888888888888099E-2</v>
      </c>
      <c r="H1242" s="15">
        <f t="shared" si="261"/>
        <v>-4.9999999999997158E-2</v>
      </c>
      <c r="I1242" s="11">
        <f>IF(G1242&lt;0,(G1242-'Coast Down Run'!H1237)*-1,)</f>
        <v>1.3888888888888099E-2</v>
      </c>
      <c r="K1242" s="11">
        <f t="shared" si="255"/>
        <v>-33.180555555553667</v>
      </c>
      <c r="L1242" s="11">
        <f t="shared" si="254"/>
        <v>280.94639999999998</v>
      </c>
      <c r="M1242" s="11">
        <f t="shared" si="256"/>
        <v>733.95218677418495</v>
      </c>
      <c r="N1242" s="11">
        <f t="shared" si="257"/>
        <v>981.71803121863127</v>
      </c>
      <c r="O1242" s="11">
        <f t="shared" si="258"/>
        <v>25742.828374177443</v>
      </c>
      <c r="P1242" s="11">
        <f t="shared" si="259"/>
        <v>25.742828374177442</v>
      </c>
      <c r="Q1242" s="11">
        <f t="shared" si="252"/>
        <v>10018.836430374684</v>
      </c>
      <c r="R1242" s="11">
        <f t="shared" si="251"/>
        <v>-3035.7315994901878</v>
      </c>
      <c r="S1242" s="11">
        <f t="shared" si="249"/>
        <v>0</v>
      </c>
      <c r="T1242" s="11">
        <f t="shared" si="250"/>
        <v>0</v>
      </c>
    </row>
    <row r="1243" spans="2:20" x14ac:dyDescent="0.2">
      <c r="B1243" s="21" t="s">
        <v>12</v>
      </c>
      <c r="C1243" s="21">
        <v>1233</v>
      </c>
      <c r="D1243" s="21">
        <v>211</v>
      </c>
      <c r="E1243" s="22">
        <v>94.4</v>
      </c>
      <c r="F1243" s="22">
        <f t="shared" si="253"/>
        <v>26.222222222222221</v>
      </c>
      <c r="G1243" s="15">
        <f t="shared" si="260"/>
        <v>-1.3888888888890073E-2</v>
      </c>
      <c r="H1243" s="15">
        <f t="shared" si="261"/>
        <v>-5.0000000000004263E-2</v>
      </c>
      <c r="I1243" s="11">
        <f>IF(G1243&lt;0,(G1243-'Coast Down Run'!H1238)*-1,)</f>
        <v>1.3888888888890073E-2</v>
      </c>
      <c r="K1243" s="11">
        <f t="shared" si="255"/>
        <v>-33.180555555558385</v>
      </c>
      <c r="L1243" s="11">
        <f t="shared" si="254"/>
        <v>280.94639999999998</v>
      </c>
      <c r="M1243" s="11">
        <f t="shared" si="256"/>
        <v>733.95218677418495</v>
      </c>
      <c r="N1243" s="11">
        <f t="shared" si="257"/>
        <v>981.71803121862649</v>
      </c>
      <c r="O1243" s="11">
        <f t="shared" si="258"/>
        <v>25742.828374177316</v>
      </c>
      <c r="P1243" s="11">
        <f t="shared" si="259"/>
        <v>25.742828374177314</v>
      </c>
      <c r="Q1243" s="11">
        <f t="shared" si="252"/>
        <v>10044.579258748861</v>
      </c>
      <c r="R1243" s="11">
        <f t="shared" si="251"/>
        <v>-3035.7315994901878</v>
      </c>
      <c r="S1243" s="11">
        <f t="shared" si="249"/>
        <v>0</v>
      </c>
      <c r="T1243" s="11">
        <f t="shared" si="250"/>
        <v>0</v>
      </c>
    </row>
    <row r="1244" spans="2:20" x14ac:dyDescent="0.2">
      <c r="B1244" s="21" t="s">
        <v>12</v>
      </c>
      <c r="C1244" s="21">
        <v>1234</v>
      </c>
      <c r="D1244" s="21">
        <v>212</v>
      </c>
      <c r="E1244" s="22">
        <v>94.3</v>
      </c>
      <c r="F1244" s="22">
        <f t="shared" si="253"/>
        <v>26.194444444444443</v>
      </c>
      <c r="G1244" s="15">
        <f t="shared" si="260"/>
        <v>-1.3888888888890073E-2</v>
      </c>
      <c r="H1244" s="15">
        <f t="shared" si="261"/>
        <v>-5.0000000000004263E-2</v>
      </c>
      <c r="I1244" s="11">
        <f>IF(G1244&lt;0,(G1244-'Coast Down Run'!H1239)*-1,)</f>
        <v>1.3888888888890073E-2</v>
      </c>
      <c r="K1244" s="11">
        <f t="shared" si="255"/>
        <v>-33.180555555558385</v>
      </c>
      <c r="L1244" s="11">
        <f t="shared" si="254"/>
        <v>280.94639999999998</v>
      </c>
      <c r="M1244" s="11">
        <f t="shared" si="256"/>
        <v>732.39802694174307</v>
      </c>
      <c r="N1244" s="11">
        <f t="shared" si="257"/>
        <v>980.16387138618461</v>
      </c>
      <c r="O1244" s="11">
        <f t="shared" si="258"/>
        <v>25674.848075477003</v>
      </c>
      <c r="P1244" s="11">
        <f t="shared" si="259"/>
        <v>25.674848075477001</v>
      </c>
      <c r="Q1244" s="11">
        <f t="shared" si="252"/>
        <v>10070.254106824339</v>
      </c>
      <c r="R1244" s="11">
        <f t="shared" si="251"/>
        <v>-3035.7315994901878</v>
      </c>
      <c r="S1244" s="11">
        <f t="shared" si="249"/>
        <v>0</v>
      </c>
      <c r="T1244" s="11">
        <f t="shared" si="250"/>
        <v>0</v>
      </c>
    </row>
    <row r="1245" spans="2:20" x14ac:dyDescent="0.2">
      <c r="B1245" s="21" t="s">
        <v>12</v>
      </c>
      <c r="C1245" s="21">
        <v>1235</v>
      </c>
      <c r="D1245" s="21">
        <v>213</v>
      </c>
      <c r="E1245" s="22">
        <v>94.3</v>
      </c>
      <c r="F1245" s="22">
        <f t="shared" si="253"/>
        <v>26.194444444444443</v>
      </c>
      <c r="G1245" s="15">
        <f t="shared" si="260"/>
        <v>-2.7777777777778172E-2</v>
      </c>
      <c r="H1245" s="15">
        <f t="shared" si="261"/>
        <v>-0.10000000000000142</v>
      </c>
      <c r="I1245" s="11">
        <f>IF(G1245&lt;0,(G1245-'Coast Down Run'!H1240)*-1,)</f>
        <v>2.7777777777778172E-2</v>
      </c>
      <c r="K1245" s="11">
        <f t="shared" si="255"/>
        <v>-66.361111111112052</v>
      </c>
      <c r="L1245" s="11">
        <f t="shared" si="254"/>
        <v>280.94639999999998</v>
      </c>
      <c r="M1245" s="11">
        <f t="shared" si="256"/>
        <v>732.39802694174307</v>
      </c>
      <c r="N1245" s="11">
        <f t="shared" si="257"/>
        <v>946.983315830631</v>
      </c>
      <c r="O1245" s="11">
        <f t="shared" si="258"/>
        <v>24805.701856341249</v>
      </c>
      <c r="P1245" s="11">
        <f t="shared" si="259"/>
        <v>24.805701856341248</v>
      </c>
      <c r="Q1245" s="11">
        <f t="shared" si="252"/>
        <v>10095.05980868068</v>
      </c>
      <c r="R1245" s="11">
        <f t="shared" si="251"/>
        <v>-3035.7315994901878</v>
      </c>
      <c r="S1245" s="11">
        <f t="shared" si="249"/>
        <v>0</v>
      </c>
      <c r="T1245" s="11">
        <f t="shared" si="250"/>
        <v>0</v>
      </c>
    </row>
    <row r="1246" spans="2:20" x14ac:dyDescent="0.2">
      <c r="B1246" s="21" t="s">
        <v>12</v>
      </c>
      <c r="C1246" s="21">
        <v>1236</v>
      </c>
      <c r="D1246" s="21">
        <v>214</v>
      </c>
      <c r="E1246" s="22">
        <v>94.1</v>
      </c>
      <c r="F1246" s="22">
        <f t="shared" si="253"/>
        <v>26.138888888888886</v>
      </c>
      <c r="G1246" s="15">
        <f t="shared" si="260"/>
        <v>-5.5555555555554373E-2</v>
      </c>
      <c r="H1246" s="15">
        <f t="shared" si="261"/>
        <v>-0.19999999999999574</v>
      </c>
      <c r="I1246" s="11">
        <f>IF(G1246&lt;0,(G1246-'Coast Down Run'!H1241)*-1,)</f>
        <v>5.5555555555554373E-2</v>
      </c>
      <c r="K1246" s="11">
        <f t="shared" si="255"/>
        <v>-132.72222222221939</v>
      </c>
      <c r="L1246" s="11">
        <f t="shared" si="254"/>
        <v>280.94639999999998</v>
      </c>
      <c r="M1246" s="11">
        <f t="shared" si="256"/>
        <v>729.29464896154116</v>
      </c>
      <c r="N1246" s="11">
        <f t="shared" si="257"/>
        <v>877.51882673932175</v>
      </c>
      <c r="O1246" s="11">
        <f t="shared" si="258"/>
        <v>22937.367110047267</v>
      </c>
      <c r="P1246" s="11">
        <f t="shared" si="259"/>
        <v>22.937367110047269</v>
      </c>
      <c r="Q1246" s="11">
        <f t="shared" si="252"/>
        <v>10117.997175790728</v>
      </c>
      <c r="R1246" s="11">
        <f t="shared" si="251"/>
        <v>-3035.7315994901878</v>
      </c>
      <c r="S1246" s="11">
        <f t="shared" si="249"/>
        <v>0</v>
      </c>
      <c r="T1246" s="11">
        <f t="shared" si="250"/>
        <v>0</v>
      </c>
    </row>
    <row r="1247" spans="2:20" x14ac:dyDescent="0.2">
      <c r="B1247" s="21" t="s">
        <v>12</v>
      </c>
      <c r="C1247" s="21">
        <v>1237</v>
      </c>
      <c r="D1247" s="21">
        <v>215</v>
      </c>
      <c r="E1247" s="22">
        <v>93.9</v>
      </c>
      <c r="F1247" s="22">
        <f t="shared" si="253"/>
        <v>26.083333333333336</v>
      </c>
      <c r="G1247" s="15">
        <f t="shared" si="260"/>
        <v>-9.7222222222220642E-2</v>
      </c>
      <c r="H1247" s="15">
        <f t="shared" si="261"/>
        <v>-0.34999999999999432</v>
      </c>
      <c r="I1247" s="11">
        <f>IF(G1247&lt;0,(G1247-'Coast Down Run'!H1242)*-1,)</f>
        <v>9.7222222222220642E-2</v>
      </c>
      <c r="K1247" s="11">
        <f t="shared" si="255"/>
        <v>-232.26388888888511</v>
      </c>
      <c r="L1247" s="11">
        <f t="shared" si="254"/>
        <v>280.94639999999998</v>
      </c>
      <c r="M1247" s="11">
        <f t="shared" si="256"/>
        <v>726.19785989424884</v>
      </c>
      <c r="N1247" s="11">
        <f t="shared" si="257"/>
        <v>774.88037100536371</v>
      </c>
      <c r="O1247" s="11">
        <f t="shared" si="258"/>
        <v>20211.463010389907</v>
      </c>
      <c r="P1247" s="11">
        <f t="shared" si="259"/>
        <v>20.211463010389906</v>
      </c>
      <c r="Q1247" s="11">
        <f t="shared" si="252"/>
        <v>10138.208638801118</v>
      </c>
      <c r="R1247" s="11">
        <f t="shared" si="251"/>
        <v>-3035.7315994901878</v>
      </c>
      <c r="S1247" s="11">
        <f t="shared" si="249"/>
        <v>0</v>
      </c>
      <c r="T1247" s="11">
        <f t="shared" si="250"/>
        <v>0</v>
      </c>
    </row>
    <row r="1248" spans="2:20" x14ac:dyDescent="0.2">
      <c r="B1248" s="21" t="s">
        <v>12</v>
      </c>
      <c r="C1248" s="21">
        <v>1238</v>
      </c>
      <c r="D1248" s="21">
        <v>216</v>
      </c>
      <c r="E1248" s="22">
        <v>93.4</v>
      </c>
      <c r="F1248" s="22">
        <f t="shared" si="253"/>
        <v>25.944444444444446</v>
      </c>
      <c r="G1248" s="15">
        <f t="shared" si="260"/>
        <v>-0.15277777777777896</v>
      </c>
      <c r="H1248" s="15">
        <f t="shared" si="261"/>
        <v>-0.55000000000000426</v>
      </c>
      <c r="I1248" s="11">
        <f>IF(G1248&lt;0,(G1248-'Coast Down Run'!H1243)*-1,)</f>
        <v>0.15277777777777896</v>
      </c>
      <c r="K1248" s="11">
        <f t="shared" si="255"/>
        <v>-364.98611111111393</v>
      </c>
      <c r="L1248" s="11">
        <f t="shared" si="254"/>
        <v>280.94639999999998</v>
      </c>
      <c r="M1248" s="11">
        <f t="shared" si="256"/>
        <v>718.48471371999449</v>
      </c>
      <c r="N1248" s="11">
        <f t="shared" si="257"/>
        <v>634.44500260888049</v>
      </c>
      <c r="O1248" s="11">
        <f t="shared" si="258"/>
        <v>16460.323123241513</v>
      </c>
      <c r="P1248" s="11">
        <f t="shared" si="259"/>
        <v>16.460323123241512</v>
      </c>
      <c r="Q1248" s="11">
        <f t="shared" si="252"/>
        <v>10154.668961924359</v>
      </c>
      <c r="R1248" s="11">
        <f t="shared" si="251"/>
        <v>-3035.7315994901878</v>
      </c>
      <c r="S1248" s="11">
        <f t="shared" si="249"/>
        <v>0</v>
      </c>
      <c r="T1248" s="11">
        <f t="shared" si="250"/>
        <v>0</v>
      </c>
    </row>
    <row r="1249" spans="2:20" x14ac:dyDescent="0.2">
      <c r="B1249" s="21" t="s">
        <v>12</v>
      </c>
      <c r="C1249" s="21">
        <v>1239</v>
      </c>
      <c r="D1249" s="21">
        <v>217</v>
      </c>
      <c r="E1249" s="22">
        <v>92.8</v>
      </c>
      <c r="F1249" s="22">
        <f t="shared" si="253"/>
        <v>25.777777777777775</v>
      </c>
      <c r="G1249" s="15">
        <f t="shared" si="260"/>
        <v>-0.19444444444444522</v>
      </c>
      <c r="H1249" s="15">
        <f t="shared" si="261"/>
        <v>-0.70000000000000284</v>
      </c>
      <c r="I1249" s="11">
        <f>IF(G1249&lt;0,(G1249-'Coast Down Run'!H1244)*-1,)</f>
        <v>0.19444444444444522</v>
      </c>
      <c r="K1249" s="11">
        <f t="shared" si="255"/>
        <v>-464.52777777777965</v>
      </c>
      <c r="L1249" s="11">
        <f t="shared" si="254"/>
        <v>280.94639999999998</v>
      </c>
      <c r="M1249" s="11">
        <f t="shared" si="256"/>
        <v>709.2832968423894</v>
      </c>
      <c r="N1249" s="11">
        <f t="shared" si="257"/>
        <v>525.70191906460968</v>
      </c>
      <c r="O1249" s="11">
        <f t="shared" si="258"/>
        <v>13551.427246998826</v>
      </c>
      <c r="P1249" s="11">
        <f t="shared" si="259"/>
        <v>13.551427246998827</v>
      </c>
      <c r="Q1249" s="11">
        <f t="shared" si="252"/>
        <v>10168.220389171358</v>
      </c>
      <c r="R1249" s="11">
        <f t="shared" si="251"/>
        <v>-3035.7315994901878</v>
      </c>
      <c r="S1249" s="11">
        <f t="shared" si="249"/>
        <v>0</v>
      </c>
      <c r="T1249" s="11">
        <f t="shared" si="250"/>
        <v>0</v>
      </c>
    </row>
    <row r="1250" spans="2:20" x14ac:dyDescent="0.2">
      <c r="B1250" s="21" t="s">
        <v>12</v>
      </c>
      <c r="C1250" s="21">
        <v>1240</v>
      </c>
      <c r="D1250" s="21">
        <v>218</v>
      </c>
      <c r="E1250" s="22">
        <v>92</v>
      </c>
      <c r="F1250" s="22">
        <f t="shared" si="253"/>
        <v>25.555555555555554</v>
      </c>
      <c r="G1250" s="15">
        <f t="shared" si="260"/>
        <v>-0.20833333333333331</v>
      </c>
      <c r="H1250" s="15">
        <f t="shared" si="261"/>
        <v>-0.75</v>
      </c>
      <c r="I1250" s="11">
        <f>IF(G1250&lt;0,(G1250-'Coast Down Run'!H1245)*-1,)</f>
        <v>0.20833333333333331</v>
      </c>
      <c r="K1250" s="11">
        <f t="shared" si="255"/>
        <v>-497.70833333333331</v>
      </c>
      <c r="L1250" s="11">
        <f t="shared" si="254"/>
        <v>280.94639999999998</v>
      </c>
      <c r="M1250" s="11">
        <f t="shared" si="256"/>
        <v>697.10698578631116</v>
      </c>
      <c r="N1250" s="11">
        <f t="shared" si="257"/>
        <v>480.34505245297782</v>
      </c>
      <c r="O1250" s="11">
        <f t="shared" si="258"/>
        <v>12275.484673798321</v>
      </c>
      <c r="P1250" s="11">
        <f t="shared" si="259"/>
        <v>12.275484673798321</v>
      </c>
      <c r="Q1250" s="11">
        <f t="shared" si="252"/>
        <v>10180.495873845157</v>
      </c>
      <c r="R1250" s="11">
        <f t="shared" si="251"/>
        <v>-3035.7315994901878</v>
      </c>
      <c r="S1250" s="11">
        <f t="shared" si="249"/>
        <v>0</v>
      </c>
      <c r="T1250" s="11">
        <f t="shared" si="250"/>
        <v>0</v>
      </c>
    </row>
    <row r="1251" spans="2:20" x14ac:dyDescent="0.2">
      <c r="B1251" s="21" t="s">
        <v>12</v>
      </c>
      <c r="C1251" s="21">
        <v>1241</v>
      </c>
      <c r="D1251" s="21">
        <v>219</v>
      </c>
      <c r="E1251" s="22">
        <v>91.3</v>
      </c>
      <c r="F1251" s="22">
        <f t="shared" si="253"/>
        <v>25.361111111111111</v>
      </c>
      <c r="G1251" s="15">
        <f t="shared" si="260"/>
        <v>-0.19444444444444522</v>
      </c>
      <c r="H1251" s="15">
        <f t="shared" si="261"/>
        <v>-0.70000000000000284</v>
      </c>
      <c r="I1251" s="11">
        <f>IF(G1251&lt;0,(G1251-'Coast Down Run'!H1246)*-1,)</f>
        <v>0.19444444444444522</v>
      </c>
      <c r="K1251" s="11">
        <f t="shared" si="255"/>
        <v>-464.52777777777965</v>
      </c>
      <c r="L1251" s="11">
        <f t="shared" si="254"/>
        <v>280.94639999999998</v>
      </c>
      <c r="M1251" s="11">
        <f t="shared" si="256"/>
        <v>686.53919309417483</v>
      </c>
      <c r="N1251" s="11">
        <f t="shared" si="257"/>
        <v>502.95781531639517</v>
      </c>
      <c r="O1251" s="11">
        <f t="shared" si="258"/>
        <v>12755.569038440799</v>
      </c>
      <c r="P1251" s="11">
        <f t="shared" si="259"/>
        <v>12.755569038440798</v>
      </c>
      <c r="Q1251" s="11">
        <f t="shared" si="252"/>
        <v>10193.251442883598</v>
      </c>
      <c r="R1251" s="11">
        <f t="shared" si="251"/>
        <v>-3035.7315994901878</v>
      </c>
      <c r="S1251" s="11">
        <f t="shared" si="249"/>
        <v>0</v>
      </c>
      <c r="T1251" s="11">
        <f t="shared" si="250"/>
        <v>0</v>
      </c>
    </row>
    <row r="1252" spans="2:20" x14ac:dyDescent="0.2">
      <c r="B1252" s="21" t="s">
        <v>12</v>
      </c>
      <c r="C1252" s="21">
        <v>1242</v>
      </c>
      <c r="D1252" s="21">
        <v>220</v>
      </c>
      <c r="E1252" s="22">
        <v>90.6</v>
      </c>
      <c r="F1252" s="22">
        <f t="shared" si="253"/>
        <v>25.166666666666664</v>
      </c>
      <c r="G1252" s="15">
        <f t="shared" si="260"/>
        <v>-0.18055555555555516</v>
      </c>
      <c r="H1252" s="15">
        <f t="shared" si="261"/>
        <v>-0.64999999999999858</v>
      </c>
      <c r="I1252" s="11">
        <f>IF(G1252&lt;0,(G1252-'Coast Down Run'!H1247)*-1,)</f>
        <v>0.18055555555555516</v>
      </c>
      <c r="K1252" s="11">
        <f t="shared" si="255"/>
        <v>-431.34722222222126</v>
      </c>
      <c r="L1252" s="11">
        <f t="shared" si="254"/>
        <v>280.94639999999998</v>
      </c>
      <c r="M1252" s="11">
        <f t="shared" si="256"/>
        <v>676.05211458517533</v>
      </c>
      <c r="N1252" s="11">
        <f t="shared" si="257"/>
        <v>525.65129236295411</v>
      </c>
      <c r="O1252" s="11">
        <f t="shared" si="258"/>
        <v>13228.89085780101</v>
      </c>
      <c r="P1252" s="11">
        <f t="shared" si="259"/>
        <v>13.22889085780101</v>
      </c>
      <c r="Q1252" s="11">
        <f t="shared" si="252"/>
        <v>10206.4803337414</v>
      </c>
      <c r="R1252" s="11">
        <f t="shared" si="251"/>
        <v>-3035.7315994901878</v>
      </c>
      <c r="S1252" s="11">
        <f t="shared" si="249"/>
        <v>0</v>
      </c>
      <c r="T1252" s="11">
        <f t="shared" si="250"/>
        <v>0</v>
      </c>
    </row>
    <row r="1253" spans="2:20" x14ac:dyDescent="0.2">
      <c r="B1253" s="21" t="s">
        <v>12</v>
      </c>
      <c r="C1253" s="21">
        <v>1243</v>
      </c>
      <c r="D1253" s="21">
        <v>221</v>
      </c>
      <c r="E1253" s="22">
        <v>90</v>
      </c>
      <c r="F1253" s="22">
        <f t="shared" si="253"/>
        <v>25</v>
      </c>
      <c r="G1253" s="15">
        <f t="shared" si="260"/>
        <v>-0.18055555555555516</v>
      </c>
      <c r="H1253" s="15">
        <f t="shared" si="261"/>
        <v>-0.64999999999999858</v>
      </c>
      <c r="I1253" s="11">
        <f>IF(G1253&lt;0,(G1253-'Coast Down Run'!H1248)*-1,)</f>
        <v>0.18055555555555516</v>
      </c>
      <c r="K1253" s="11">
        <f t="shared" si="255"/>
        <v>-431.34722222222126</v>
      </c>
      <c r="L1253" s="11">
        <f t="shared" si="254"/>
        <v>280.94639999999998</v>
      </c>
      <c r="M1253" s="11">
        <f t="shared" si="256"/>
        <v>667.12743204975425</v>
      </c>
      <c r="N1253" s="11">
        <f t="shared" si="257"/>
        <v>516.72660982753291</v>
      </c>
      <c r="O1253" s="11">
        <f t="shared" si="258"/>
        <v>12918.165245688322</v>
      </c>
      <c r="P1253" s="11">
        <f t="shared" si="259"/>
        <v>12.918165245688321</v>
      </c>
      <c r="Q1253" s="11">
        <f t="shared" si="252"/>
        <v>10219.398498987088</v>
      </c>
      <c r="R1253" s="11">
        <f t="shared" si="251"/>
        <v>-3035.7315994901878</v>
      </c>
      <c r="S1253" s="11">
        <f t="shared" si="249"/>
        <v>0</v>
      </c>
      <c r="T1253" s="11">
        <f t="shared" si="250"/>
        <v>0</v>
      </c>
    </row>
    <row r="1254" spans="2:20" x14ac:dyDescent="0.2">
      <c r="B1254" s="21" t="s">
        <v>12</v>
      </c>
      <c r="C1254" s="21">
        <v>1244</v>
      </c>
      <c r="D1254" s="21">
        <v>222</v>
      </c>
      <c r="E1254" s="22">
        <v>89.3</v>
      </c>
      <c r="F1254" s="22">
        <f t="shared" si="253"/>
        <v>24.805555555555554</v>
      </c>
      <c r="G1254" s="15">
        <f t="shared" si="260"/>
        <v>-0.18055555555555516</v>
      </c>
      <c r="H1254" s="15">
        <f t="shared" si="261"/>
        <v>-0.64999999999999858</v>
      </c>
      <c r="I1254" s="11">
        <f>IF(G1254&lt;0,(G1254-'Coast Down Run'!H1249)*-1,)</f>
        <v>0.18055555555555516</v>
      </c>
      <c r="K1254" s="11">
        <f t="shared" si="255"/>
        <v>-431.34722222222126</v>
      </c>
      <c r="L1254" s="11">
        <f t="shared" si="254"/>
        <v>280.94639999999998</v>
      </c>
      <c r="M1254" s="11">
        <f t="shared" si="256"/>
        <v>656.79025130943762</v>
      </c>
      <c r="N1254" s="11">
        <f t="shared" si="257"/>
        <v>506.38942908721634</v>
      </c>
      <c r="O1254" s="11">
        <f t="shared" si="258"/>
        <v>12561.271115969004</v>
      </c>
      <c r="P1254" s="11">
        <f t="shared" si="259"/>
        <v>12.561271115969005</v>
      </c>
      <c r="Q1254" s="11">
        <f t="shared" si="252"/>
        <v>10231.959770103056</v>
      </c>
      <c r="R1254" s="11">
        <f t="shared" si="251"/>
        <v>-3035.7315994901878</v>
      </c>
      <c r="S1254" s="11">
        <f t="shared" si="249"/>
        <v>0</v>
      </c>
      <c r="T1254" s="11">
        <f t="shared" si="250"/>
        <v>0</v>
      </c>
    </row>
    <row r="1255" spans="2:20" x14ac:dyDescent="0.2">
      <c r="B1255" s="21" t="s">
        <v>12</v>
      </c>
      <c r="C1255" s="21">
        <v>1245</v>
      </c>
      <c r="D1255" s="21">
        <v>223</v>
      </c>
      <c r="E1255" s="22">
        <v>88.7</v>
      </c>
      <c r="F1255" s="22">
        <f t="shared" si="253"/>
        <v>24.638888888888889</v>
      </c>
      <c r="G1255" s="15">
        <f t="shared" si="260"/>
        <v>-0.16666666666666705</v>
      </c>
      <c r="H1255" s="15">
        <f t="shared" si="261"/>
        <v>-0.60000000000000142</v>
      </c>
      <c r="I1255" s="11">
        <f>IF(G1255&lt;0,(G1255-'Coast Down Run'!H1250)*-1,)</f>
        <v>0.16666666666666705</v>
      </c>
      <c r="K1255" s="11">
        <f t="shared" si="255"/>
        <v>-398.1666666666676</v>
      </c>
      <c r="L1255" s="11">
        <f t="shared" si="254"/>
        <v>280.94639999999998</v>
      </c>
      <c r="M1255" s="11">
        <f t="shared" si="256"/>
        <v>647.9940525757446</v>
      </c>
      <c r="N1255" s="11">
        <f t="shared" si="257"/>
        <v>530.77378590907699</v>
      </c>
      <c r="O1255" s="11">
        <f t="shared" si="258"/>
        <v>13077.676336148646</v>
      </c>
      <c r="P1255" s="11">
        <f t="shared" si="259"/>
        <v>13.077676336148647</v>
      </c>
      <c r="Q1255" s="11">
        <f t="shared" si="252"/>
        <v>10245.037446439204</v>
      </c>
      <c r="R1255" s="11">
        <f t="shared" si="251"/>
        <v>-3035.7315994901878</v>
      </c>
      <c r="S1255" s="11">
        <f t="shared" si="249"/>
        <v>0</v>
      </c>
      <c r="T1255" s="11">
        <f t="shared" si="250"/>
        <v>0</v>
      </c>
    </row>
    <row r="1256" spans="2:20" x14ac:dyDescent="0.2">
      <c r="B1256" s="21" t="s">
        <v>12</v>
      </c>
      <c r="C1256" s="21">
        <v>1246</v>
      </c>
      <c r="D1256" s="21">
        <v>224</v>
      </c>
      <c r="E1256" s="22">
        <v>88.1</v>
      </c>
      <c r="F1256" s="22">
        <f t="shared" si="253"/>
        <v>24.472222222222221</v>
      </c>
      <c r="G1256" s="15">
        <f t="shared" si="260"/>
        <v>-0.18055555555555516</v>
      </c>
      <c r="H1256" s="15">
        <f t="shared" si="261"/>
        <v>-0.64999999999999858</v>
      </c>
      <c r="I1256" s="11">
        <f>IF(G1256&lt;0,(G1256-'Coast Down Run'!H1251)*-1,)</f>
        <v>0.18055555555555516</v>
      </c>
      <c r="K1256" s="11">
        <f t="shared" si="255"/>
        <v>-431.34722222222126</v>
      </c>
      <c r="L1256" s="11">
        <f t="shared" si="254"/>
        <v>280.94639999999998</v>
      </c>
      <c r="M1256" s="11">
        <f t="shared" si="256"/>
        <v>639.25715405823371</v>
      </c>
      <c r="N1256" s="11">
        <f t="shared" si="257"/>
        <v>488.85633183601243</v>
      </c>
      <c r="O1256" s="11">
        <f t="shared" si="258"/>
        <v>11963.400787431305</v>
      </c>
      <c r="P1256" s="11">
        <f t="shared" si="259"/>
        <v>11.963400787431304</v>
      </c>
      <c r="Q1256" s="11">
        <f t="shared" si="252"/>
        <v>10257.000847226636</v>
      </c>
      <c r="R1256" s="11">
        <f t="shared" si="251"/>
        <v>-3035.7315994901878</v>
      </c>
      <c r="S1256" s="11">
        <f t="shared" si="249"/>
        <v>0</v>
      </c>
      <c r="T1256" s="11">
        <f t="shared" si="250"/>
        <v>0</v>
      </c>
    </row>
    <row r="1257" spans="2:20" x14ac:dyDescent="0.2">
      <c r="B1257" s="21" t="s">
        <v>12</v>
      </c>
      <c r="C1257" s="21">
        <v>1247</v>
      </c>
      <c r="D1257" s="21">
        <v>225</v>
      </c>
      <c r="E1257" s="22">
        <v>87.4</v>
      </c>
      <c r="F1257" s="22">
        <f t="shared" si="253"/>
        <v>24.277777777777779</v>
      </c>
      <c r="G1257" s="15">
        <f t="shared" si="260"/>
        <v>-0.19444444444444325</v>
      </c>
      <c r="H1257" s="15">
        <f t="shared" si="261"/>
        <v>-0.69999999999999574</v>
      </c>
      <c r="I1257" s="11">
        <f>IF(G1257&lt;0,(G1257-'Coast Down Run'!H1252)*-1,)</f>
        <v>0.19444444444444325</v>
      </c>
      <c r="K1257" s="11">
        <f t="shared" si="255"/>
        <v>-464.52777777777493</v>
      </c>
      <c r="L1257" s="11">
        <f t="shared" si="254"/>
        <v>280.94639999999998</v>
      </c>
      <c r="M1257" s="11">
        <f t="shared" si="256"/>
        <v>629.13905467214579</v>
      </c>
      <c r="N1257" s="11">
        <f t="shared" si="257"/>
        <v>445.55767689437084</v>
      </c>
      <c r="O1257" s="11">
        <f t="shared" si="258"/>
        <v>10817.150266824448</v>
      </c>
      <c r="P1257" s="11">
        <f t="shared" si="259"/>
        <v>10.817150266824449</v>
      </c>
      <c r="Q1257" s="11">
        <f t="shared" si="252"/>
        <v>10267.817997493461</v>
      </c>
      <c r="R1257" s="11">
        <f t="shared" si="251"/>
        <v>-3035.7315994901878</v>
      </c>
      <c r="S1257" s="11">
        <f t="shared" si="249"/>
        <v>0</v>
      </c>
      <c r="T1257" s="11">
        <f t="shared" si="250"/>
        <v>0</v>
      </c>
    </row>
    <row r="1258" spans="2:20" x14ac:dyDescent="0.2">
      <c r="B1258" s="21" t="s">
        <v>12</v>
      </c>
      <c r="C1258" s="21">
        <v>1248</v>
      </c>
      <c r="D1258" s="21">
        <v>226</v>
      </c>
      <c r="E1258" s="22">
        <v>86.7</v>
      </c>
      <c r="F1258" s="22">
        <f t="shared" si="253"/>
        <v>24.083333333333332</v>
      </c>
      <c r="G1258" s="15">
        <f t="shared" si="260"/>
        <v>-0.19444444444444522</v>
      </c>
      <c r="H1258" s="15">
        <f t="shared" si="261"/>
        <v>-0.70000000000000284</v>
      </c>
      <c r="I1258" s="11">
        <f>IF(G1258&lt;0,(G1258-'Coast Down Run'!H1253)*-1,)</f>
        <v>0.19444444444444522</v>
      </c>
      <c r="K1258" s="11">
        <f t="shared" si="255"/>
        <v>-464.52777777777965</v>
      </c>
      <c r="L1258" s="11">
        <f t="shared" si="254"/>
        <v>280.94639999999998</v>
      </c>
      <c r="M1258" s="11">
        <f t="shared" si="256"/>
        <v>619.10166946919469</v>
      </c>
      <c r="N1258" s="11">
        <f t="shared" si="257"/>
        <v>435.52029169141503</v>
      </c>
      <c r="O1258" s="11">
        <f t="shared" si="258"/>
        <v>10488.780358234912</v>
      </c>
      <c r="P1258" s="11">
        <f t="shared" si="259"/>
        <v>10.488780358234912</v>
      </c>
      <c r="Q1258" s="11">
        <f t="shared" si="252"/>
        <v>10278.306777851696</v>
      </c>
      <c r="R1258" s="11">
        <f t="shared" si="251"/>
        <v>-3035.7315994901878</v>
      </c>
      <c r="S1258" s="11">
        <f t="shared" si="249"/>
        <v>0</v>
      </c>
      <c r="T1258" s="11">
        <f t="shared" si="250"/>
        <v>0</v>
      </c>
    </row>
    <row r="1259" spans="2:20" x14ac:dyDescent="0.2">
      <c r="B1259" s="21" t="s">
        <v>12</v>
      </c>
      <c r="C1259" s="21">
        <v>1249</v>
      </c>
      <c r="D1259" s="21">
        <v>227</v>
      </c>
      <c r="E1259" s="22">
        <v>86</v>
      </c>
      <c r="F1259" s="22">
        <f t="shared" si="253"/>
        <v>23.888888888888889</v>
      </c>
      <c r="G1259" s="15">
        <f t="shared" si="260"/>
        <v>-0.19444444444444522</v>
      </c>
      <c r="H1259" s="15">
        <f t="shared" si="261"/>
        <v>-0.70000000000000284</v>
      </c>
      <c r="I1259" s="11">
        <f>IF(G1259&lt;0,(G1259-'Coast Down Run'!H1254)*-1,)</f>
        <v>0.19444444444444522</v>
      </c>
      <c r="K1259" s="11">
        <f t="shared" si="255"/>
        <v>-464.52777777777965</v>
      </c>
      <c r="L1259" s="11">
        <f t="shared" si="254"/>
        <v>280.94639999999998</v>
      </c>
      <c r="M1259" s="11">
        <f t="shared" si="256"/>
        <v>609.14499844938052</v>
      </c>
      <c r="N1259" s="11">
        <f t="shared" si="257"/>
        <v>425.56362067160086</v>
      </c>
      <c r="O1259" s="11">
        <f t="shared" si="258"/>
        <v>10166.242049377131</v>
      </c>
      <c r="P1259" s="11">
        <f t="shared" si="259"/>
        <v>10.166242049377132</v>
      </c>
      <c r="Q1259" s="11">
        <f t="shared" si="252"/>
        <v>10288.473019901074</v>
      </c>
      <c r="R1259" s="11">
        <f t="shared" si="251"/>
        <v>-3035.7315994901878</v>
      </c>
      <c r="S1259" s="11">
        <f t="shared" si="249"/>
        <v>0</v>
      </c>
      <c r="T1259" s="11">
        <f t="shared" si="250"/>
        <v>0</v>
      </c>
    </row>
    <row r="1260" spans="2:20" x14ac:dyDescent="0.2">
      <c r="B1260" s="21" t="s">
        <v>12</v>
      </c>
      <c r="C1260" s="21">
        <v>1250</v>
      </c>
      <c r="D1260" s="21">
        <v>228</v>
      </c>
      <c r="E1260" s="22">
        <v>85.3</v>
      </c>
      <c r="F1260" s="22">
        <f t="shared" si="253"/>
        <v>23.694444444444443</v>
      </c>
      <c r="G1260" s="15">
        <f t="shared" si="260"/>
        <v>-0.18055555555555516</v>
      </c>
      <c r="H1260" s="15">
        <f t="shared" si="261"/>
        <v>-0.64999999999999858</v>
      </c>
      <c r="I1260" s="11">
        <f>IF(G1260&lt;0,(G1260-'Coast Down Run'!H1255)*-1,)</f>
        <v>0.18055555555555516</v>
      </c>
      <c r="K1260" s="11">
        <f t="shared" si="255"/>
        <v>-431.34722222222126</v>
      </c>
      <c r="L1260" s="11">
        <f t="shared" si="254"/>
        <v>280.94639999999998</v>
      </c>
      <c r="M1260" s="11">
        <f t="shared" si="256"/>
        <v>599.26904161270318</v>
      </c>
      <c r="N1260" s="11">
        <f t="shared" si="257"/>
        <v>448.8682193904819</v>
      </c>
      <c r="O1260" s="11">
        <f t="shared" si="258"/>
        <v>10635.683087224474</v>
      </c>
      <c r="P1260" s="11">
        <f t="shared" si="259"/>
        <v>10.635683087224473</v>
      </c>
      <c r="Q1260" s="11">
        <f t="shared" si="252"/>
        <v>10299.108702988298</v>
      </c>
      <c r="R1260" s="11">
        <f t="shared" si="251"/>
        <v>-3035.7315994901878</v>
      </c>
      <c r="S1260" s="11">
        <f t="shared" si="249"/>
        <v>0</v>
      </c>
      <c r="T1260" s="11">
        <f t="shared" si="250"/>
        <v>0</v>
      </c>
    </row>
    <row r="1261" spans="2:20" x14ac:dyDescent="0.2">
      <c r="B1261" s="21" t="s">
        <v>12</v>
      </c>
      <c r="C1261" s="21">
        <v>1251</v>
      </c>
      <c r="D1261" s="21">
        <v>229</v>
      </c>
      <c r="E1261" s="22">
        <v>84.7</v>
      </c>
      <c r="F1261" s="22">
        <f t="shared" si="253"/>
        <v>23.527777777777779</v>
      </c>
      <c r="G1261" s="15">
        <f t="shared" si="260"/>
        <v>-0.16666666666666705</v>
      </c>
      <c r="H1261" s="15">
        <f t="shared" si="261"/>
        <v>-0.60000000000000142</v>
      </c>
      <c r="I1261" s="11">
        <f>IF(G1261&lt;0,(G1261-'Coast Down Run'!H1256)*-1,)</f>
        <v>0.16666666666666705</v>
      </c>
      <c r="K1261" s="11">
        <f t="shared" si="255"/>
        <v>-398.1666666666676</v>
      </c>
      <c r="L1261" s="11">
        <f t="shared" si="254"/>
        <v>280.94639999999998</v>
      </c>
      <c r="M1261" s="11">
        <f t="shared" si="256"/>
        <v>590.86817765355829</v>
      </c>
      <c r="N1261" s="11">
        <f t="shared" si="257"/>
        <v>473.64791098689068</v>
      </c>
      <c r="O1261" s="11">
        <f t="shared" si="258"/>
        <v>11143.882794608235</v>
      </c>
      <c r="P1261" s="11">
        <f t="shared" si="259"/>
        <v>11.143882794608235</v>
      </c>
      <c r="Q1261" s="11">
        <f t="shared" si="252"/>
        <v>10310.252585782906</v>
      </c>
      <c r="R1261" s="11">
        <f t="shared" si="251"/>
        <v>-3035.7315994901878</v>
      </c>
      <c r="S1261" s="11">
        <f t="shared" si="249"/>
        <v>0</v>
      </c>
      <c r="T1261" s="11">
        <f t="shared" si="250"/>
        <v>0</v>
      </c>
    </row>
    <row r="1262" spans="2:20" x14ac:dyDescent="0.2">
      <c r="B1262" s="21" t="s">
        <v>12</v>
      </c>
      <c r="C1262" s="21">
        <v>1252</v>
      </c>
      <c r="D1262" s="21">
        <v>230</v>
      </c>
      <c r="E1262" s="22">
        <v>84.1</v>
      </c>
      <c r="F1262" s="22">
        <f t="shared" si="253"/>
        <v>23.361111111111111</v>
      </c>
      <c r="G1262" s="15">
        <f t="shared" si="260"/>
        <v>-0.16666666666666705</v>
      </c>
      <c r="H1262" s="15">
        <f t="shared" si="261"/>
        <v>-0.60000000000000142</v>
      </c>
      <c r="I1262" s="11">
        <f>IF(G1262&lt;0,(G1262-'Coast Down Run'!H1257)*-1,)</f>
        <v>0.16666666666666705</v>
      </c>
      <c r="K1262" s="11">
        <f t="shared" si="255"/>
        <v>-398.1666666666676</v>
      </c>
      <c r="L1262" s="11">
        <f t="shared" si="254"/>
        <v>280.94639999999998</v>
      </c>
      <c r="M1262" s="11">
        <f t="shared" si="256"/>
        <v>582.52661391059542</v>
      </c>
      <c r="N1262" s="11">
        <f t="shared" si="257"/>
        <v>465.3063472439278</v>
      </c>
      <c r="O1262" s="11">
        <f t="shared" si="258"/>
        <v>10870.073278670647</v>
      </c>
      <c r="P1262" s="11">
        <f t="shared" si="259"/>
        <v>10.870073278670647</v>
      </c>
      <c r="Q1262" s="11">
        <f t="shared" si="252"/>
        <v>10321.122659061577</v>
      </c>
      <c r="R1262" s="11">
        <f t="shared" si="251"/>
        <v>-3035.7315994901878</v>
      </c>
      <c r="S1262" s="11">
        <f t="shared" si="249"/>
        <v>0</v>
      </c>
      <c r="T1262" s="11">
        <f t="shared" si="250"/>
        <v>0</v>
      </c>
    </row>
    <row r="1263" spans="2:20" x14ac:dyDescent="0.2">
      <c r="B1263" s="21" t="s">
        <v>12</v>
      </c>
      <c r="C1263" s="21">
        <v>1253</v>
      </c>
      <c r="D1263" s="21">
        <v>231</v>
      </c>
      <c r="E1263" s="22">
        <v>83.5</v>
      </c>
      <c r="F1263" s="22">
        <f t="shared" si="253"/>
        <v>23.194444444444443</v>
      </c>
      <c r="G1263" s="15">
        <f t="shared" si="260"/>
        <v>-0.16666666666666508</v>
      </c>
      <c r="H1263" s="15">
        <f t="shared" si="261"/>
        <v>-0.59999999999999432</v>
      </c>
      <c r="I1263" s="11">
        <f>IF(G1263&lt;0,(G1263-'Coast Down Run'!H1258)*-1,)</f>
        <v>0.16666666666666508</v>
      </c>
      <c r="K1263" s="11">
        <f t="shared" si="255"/>
        <v>-398.16666666666288</v>
      </c>
      <c r="L1263" s="11">
        <f t="shared" si="254"/>
        <v>280.94639999999998</v>
      </c>
      <c r="M1263" s="11">
        <f t="shared" si="256"/>
        <v>574.24435038381466</v>
      </c>
      <c r="N1263" s="11">
        <f t="shared" si="257"/>
        <v>457.02408371715177</v>
      </c>
      <c r="O1263" s="11">
        <f t="shared" si="258"/>
        <v>10600.419719550602</v>
      </c>
      <c r="P1263" s="11">
        <f t="shared" si="259"/>
        <v>10.600419719550603</v>
      </c>
      <c r="Q1263" s="11">
        <f t="shared" si="252"/>
        <v>10331.723078781128</v>
      </c>
      <c r="R1263" s="11">
        <f t="shared" si="251"/>
        <v>-3035.7315994901878</v>
      </c>
      <c r="S1263" s="11">
        <f t="shared" si="249"/>
        <v>0</v>
      </c>
      <c r="T1263" s="11">
        <f t="shared" si="250"/>
        <v>0</v>
      </c>
    </row>
    <row r="1264" spans="2:20" x14ac:dyDescent="0.2">
      <c r="B1264" s="21" t="s">
        <v>12</v>
      </c>
      <c r="C1264" s="21">
        <v>1254</v>
      </c>
      <c r="D1264" s="21">
        <v>232</v>
      </c>
      <c r="E1264" s="22">
        <v>82.9</v>
      </c>
      <c r="F1264" s="22">
        <f t="shared" si="253"/>
        <v>23.027777777777779</v>
      </c>
      <c r="G1264" s="15">
        <f t="shared" si="260"/>
        <v>-0.16666666666666705</v>
      </c>
      <c r="H1264" s="15">
        <f t="shared" si="261"/>
        <v>-0.60000000000000142</v>
      </c>
      <c r="I1264" s="11">
        <f>IF(G1264&lt;0,(G1264-'Coast Down Run'!H1259)*-1,)</f>
        <v>0.16666666666666705</v>
      </c>
      <c r="K1264" s="11">
        <f t="shared" si="255"/>
        <v>-398.1666666666676</v>
      </c>
      <c r="L1264" s="11">
        <f t="shared" si="254"/>
        <v>280.94639999999998</v>
      </c>
      <c r="M1264" s="11">
        <f t="shared" si="256"/>
        <v>566.02138707321626</v>
      </c>
      <c r="N1264" s="11">
        <f t="shared" si="257"/>
        <v>448.80112040654865</v>
      </c>
      <c r="O1264" s="11">
        <f t="shared" si="258"/>
        <v>10334.892467139691</v>
      </c>
      <c r="P1264" s="11">
        <f t="shared" si="259"/>
        <v>10.33489246713969</v>
      </c>
      <c r="Q1264" s="11">
        <f t="shared" si="252"/>
        <v>10342.057971248267</v>
      </c>
      <c r="R1264" s="11">
        <f t="shared" si="251"/>
        <v>-3035.7315994901878</v>
      </c>
      <c r="S1264" s="11">
        <f t="shared" si="249"/>
        <v>0</v>
      </c>
      <c r="T1264" s="11">
        <f t="shared" si="250"/>
        <v>0</v>
      </c>
    </row>
    <row r="1265" spans="2:20" x14ac:dyDescent="0.2">
      <c r="B1265" s="21" t="s">
        <v>12</v>
      </c>
      <c r="C1265" s="21">
        <v>1255</v>
      </c>
      <c r="D1265" s="21">
        <v>233</v>
      </c>
      <c r="E1265" s="22">
        <v>82.3</v>
      </c>
      <c r="F1265" s="22">
        <f t="shared" si="253"/>
        <v>22.861111111111111</v>
      </c>
      <c r="G1265" s="15">
        <f t="shared" si="260"/>
        <v>-0.16666666666666705</v>
      </c>
      <c r="H1265" s="15">
        <f t="shared" si="261"/>
        <v>-0.60000000000000142</v>
      </c>
      <c r="I1265" s="11">
        <f>IF(G1265&lt;0,(G1265-'Coast Down Run'!H1260)*-1,)</f>
        <v>0.16666666666666705</v>
      </c>
      <c r="K1265" s="11">
        <f t="shared" si="255"/>
        <v>-398.1666666666676</v>
      </c>
      <c r="L1265" s="11">
        <f t="shared" si="254"/>
        <v>280.94639999999998</v>
      </c>
      <c r="M1265" s="11">
        <f t="shared" si="256"/>
        <v>557.85772397879998</v>
      </c>
      <c r="N1265" s="11">
        <f t="shared" si="257"/>
        <v>440.63745731213237</v>
      </c>
      <c r="O1265" s="11">
        <f t="shared" si="258"/>
        <v>10073.461871330137</v>
      </c>
      <c r="P1265" s="11">
        <f t="shared" si="259"/>
        <v>10.073461871330137</v>
      </c>
      <c r="Q1265" s="11">
        <f t="shared" si="252"/>
        <v>10352.131433119597</v>
      </c>
      <c r="R1265" s="11">
        <f t="shared" si="251"/>
        <v>-3035.7315994901878</v>
      </c>
      <c r="S1265" s="11">
        <f t="shared" ref="S1265:S1328" si="262">IF(P1265&lt;0,P1265*-1,)</f>
        <v>0</v>
      </c>
      <c r="T1265" s="11">
        <f t="shared" ref="T1265:T1328" si="263">IF(S1265&gt;0,T1264+((S1265+S1266)/2*(C1266-C1265)),0)</f>
        <v>0</v>
      </c>
    </row>
    <row r="1266" spans="2:20" x14ac:dyDescent="0.2">
      <c r="B1266" s="21" t="s">
        <v>12</v>
      </c>
      <c r="C1266" s="21">
        <v>1256</v>
      </c>
      <c r="D1266" s="21">
        <v>234</v>
      </c>
      <c r="E1266" s="22">
        <v>81.7</v>
      </c>
      <c r="F1266" s="22">
        <f t="shared" si="253"/>
        <v>22.694444444444446</v>
      </c>
      <c r="G1266" s="15">
        <f t="shared" si="260"/>
        <v>-0.16666666666666705</v>
      </c>
      <c r="H1266" s="15">
        <f t="shared" si="261"/>
        <v>-0.60000000000000142</v>
      </c>
      <c r="I1266" s="11">
        <f>IF(G1266&lt;0,(G1266-'Coast Down Run'!H1261)*-1,)</f>
        <v>0.16666666666666705</v>
      </c>
      <c r="K1266" s="11">
        <f t="shared" si="255"/>
        <v>-398.1666666666676</v>
      </c>
      <c r="L1266" s="11">
        <f t="shared" si="254"/>
        <v>280.94639999999998</v>
      </c>
      <c r="M1266" s="11">
        <f t="shared" si="256"/>
        <v>549.75336110056605</v>
      </c>
      <c r="N1266" s="11">
        <f t="shared" si="257"/>
        <v>432.53309443389844</v>
      </c>
      <c r="O1266" s="11">
        <f t="shared" si="258"/>
        <v>9816.0982820137524</v>
      </c>
      <c r="P1266" s="11">
        <f t="shared" si="259"/>
        <v>9.816098282013753</v>
      </c>
      <c r="Q1266" s="11">
        <f t="shared" si="252"/>
        <v>10361.947531401611</v>
      </c>
      <c r="R1266" s="11">
        <f t="shared" si="251"/>
        <v>-3035.7315994901878</v>
      </c>
      <c r="S1266" s="11">
        <f t="shared" si="262"/>
        <v>0</v>
      </c>
      <c r="T1266" s="11">
        <f t="shared" si="263"/>
        <v>0</v>
      </c>
    </row>
    <row r="1267" spans="2:20" x14ac:dyDescent="0.2">
      <c r="B1267" s="21" t="s">
        <v>12</v>
      </c>
      <c r="C1267" s="21">
        <v>1257</v>
      </c>
      <c r="D1267" s="21">
        <v>235</v>
      </c>
      <c r="E1267" s="22">
        <v>81.099999999999994</v>
      </c>
      <c r="F1267" s="22">
        <f t="shared" si="253"/>
        <v>22.527777777777775</v>
      </c>
      <c r="G1267" s="15">
        <f t="shared" si="260"/>
        <v>-0.16666666666666705</v>
      </c>
      <c r="H1267" s="15">
        <f t="shared" si="261"/>
        <v>-0.60000000000000142</v>
      </c>
      <c r="I1267" s="11">
        <f>IF(G1267&lt;0,(G1267-'Coast Down Run'!H1262)*-1,)</f>
        <v>0.16666666666666705</v>
      </c>
      <c r="K1267" s="11">
        <f t="shared" si="255"/>
        <v>-398.1666666666676</v>
      </c>
      <c r="L1267" s="11">
        <f t="shared" si="254"/>
        <v>280.94639999999998</v>
      </c>
      <c r="M1267" s="11">
        <f t="shared" si="256"/>
        <v>541.70829843851402</v>
      </c>
      <c r="N1267" s="11">
        <f t="shared" si="257"/>
        <v>424.48803177184641</v>
      </c>
      <c r="O1267" s="11">
        <f t="shared" si="258"/>
        <v>9562.7720490824267</v>
      </c>
      <c r="P1267" s="11">
        <f t="shared" si="259"/>
        <v>9.562772049082426</v>
      </c>
      <c r="Q1267" s="11">
        <f t="shared" si="252"/>
        <v>10371.510303450694</v>
      </c>
      <c r="R1267" s="11">
        <f t="shared" si="251"/>
        <v>-3035.7315994901878</v>
      </c>
      <c r="S1267" s="11">
        <f t="shared" si="262"/>
        <v>0</v>
      </c>
      <c r="T1267" s="11">
        <f t="shared" si="263"/>
        <v>0</v>
      </c>
    </row>
    <row r="1268" spans="2:20" x14ac:dyDescent="0.2">
      <c r="B1268" s="21" t="s">
        <v>12</v>
      </c>
      <c r="C1268" s="21">
        <v>1258</v>
      </c>
      <c r="D1268" s="21">
        <v>236</v>
      </c>
      <c r="E1268" s="22">
        <v>80.5</v>
      </c>
      <c r="F1268" s="22">
        <f t="shared" si="253"/>
        <v>22.361111111111111</v>
      </c>
      <c r="G1268" s="15">
        <f t="shared" si="260"/>
        <v>-0.16666666666666508</v>
      </c>
      <c r="H1268" s="15">
        <f t="shared" si="261"/>
        <v>-0.59999999999999432</v>
      </c>
      <c r="I1268" s="11">
        <f>IF(G1268&lt;0,(G1268-'Coast Down Run'!H1263)*-1,)</f>
        <v>0.16666666666666508</v>
      </c>
      <c r="K1268" s="11">
        <f t="shared" si="255"/>
        <v>-398.16666666666288</v>
      </c>
      <c r="L1268" s="11">
        <f t="shared" si="254"/>
        <v>280.94639999999998</v>
      </c>
      <c r="M1268" s="11">
        <f t="shared" si="256"/>
        <v>533.72253599264445</v>
      </c>
      <c r="N1268" s="11">
        <f t="shared" si="257"/>
        <v>416.50226932598156</v>
      </c>
      <c r="O1268" s="11">
        <f t="shared" si="258"/>
        <v>9313.453522428199</v>
      </c>
      <c r="P1268" s="11">
        <f t="shared" si="259"/>
        <v>9.3134535224281993</v>
      </c>
      <c r="Q1268" s="11">
        <f t="shared" si="252"/>
        <v>10380.823756973123</v>
      </c>
      <c r="R1268" s="11">
        <f t="shared" si="251"/>
        <v>-3035.7315994901878</v>
      </c>
      <c r="S1268" s="11">
        <f t="shared" si="262"/>
        <v>0</v>
      </c>
      <c r="T1268" s="11">
        <f t="shared" si="263"/>
        <v>0</v>
      </c>
    </row>
    <row r="1269" spans="2:20" x14ac:dyDescent="0.2">
      <c r="B1269" s="21" t="s">
        <v>12</v>
      </c>
      <c r="C1269" s="21">
        <v>1259</v>
      </c>
      <c r="D1269" s="21">
        <v>237</v>
      </c>
      <c r="E1269" s="22">
        <v>79.900000000000006</v>
      </c>
      <c r="F1269" s="22">
        <f t="shared" si="253"/>
        <v>22.194444444444446</v>
      </c>
      <c r="G1269" s="15">
        <f t="shared" si="260"/>
        <v>-0.15277777777777699</v>
      </c>
      <c r="H1269" s="15">
        <f t="shared" si="261"/>
        <v>-0.54999999999999716</v>
      </c>
      <c r="I1269" s="11">
        <f>IF(G1269&lt;0,(G1269-'Coast Down Run'!H1264)*-1,)</f>
        <v>0.15277777777777699</v>
      </c>
      <c r="K1269" s="11">
        <f t="shared" si="255"/>
        <v>-364.98611111110921</v>
      </c>
      <c r="L1269" s="11">
        <f t="shared" si="254"/>
        <v>280.94639999999998</v>
      </c>
      <c r="M1269" s="11">
        <f t="shared" si="256"/>
        <v>525.79607376295712</v>
      </c>
      <c r="N1269" s="11">
        <f t="shared" si="257"/>
        <v>441.75636265184789</v>
      </c>
      <c r="O1269" s="11">
        <f t="shared" si="258"/>
        <v>9804.5370488562912</v>
      </c>
      <c r="P1269" s="11">
        <f t="shared" si="259"/>
        <v>9.8045370488562913</v>
      </c>
      <c r="Q1269" s="11">
        <f t="shared" si="252"/>
        <v>10390.628294021979</v>
      </c>
      <c r="R1269" s="11">
        <f t="shared" si="251"/>
        <v>-3035.7315994901878</v>
      </c>
      <c r="S1269" s="11">
        <f t="shared" si="262"/>
        <v>0</v>
      </c>
      <c r="T1269" s="11">
        <f t="shared" si="263"/>
        <v>0</v>
      </c>
    </row>
    <row r="1270" spans="2:20" x14ac:dyDescent="0.2">
      <c r="B1270" s="21" t="s">
        <v>12</v>
      </c>
      <c r="C1270" s="21">
        <v>1260</v>
      </c>
      <c r="D1270" s="21">
        <v>238</v>
      </c>
      <c r="E1270" s="22">
        <v>79.400000000000006</v>
      </c>
      <c r="F1270" s="22">
        <f t="shared" si="253"/>
        <v>22.055555555555557</v>
      </c>
      <c r="G1270" s="15">
        <f t="shared" si="260"/>
        <v>-0.12500000000000078</v>
      </c>
      <c r="H1270" s="15">
        <f t="shared" si="261"/>
        <v>-0.45000000000000284</v>
      </c>
      <c r="I1270" s="11">
        <f>IF(G1270&lt;0,(G1270-'Coast Down Run'!H1265)*-1,)</f>
        <v>0.12500000000000078</v>
      </c>
      <c r="K1270" s="11">
        <f t="shared" si="255"/>
        <v>-298.62500000000188</v>
      </c>
      <c r="L1270" s="11">
        <f t="shared" si="254"/>
        <v>280.94639999999998</v>
      </c>
      <c r="M1270" s="11">
        <f t="shared" si="256"/>
        <v>519.23598734780114</v>
      </c>
      <c r="N1270" s="11">
        <f t="shared" si="257"/>
        <v>501.55738734779925</v>
      </c>
      <c r="O1270" s="11">
        <f t="shared" si="258"/>
        <v>11062.126820948684</v>
      </c>
      <c r="P1270" s="11">
        <f t="shared" si="259"/>
        <v>11.062126820948684</v>
      </c>
      <c r="Q1270" s="11">
        <f t="shared" si="252"/>
        <v>10401.690420842928</v>
      </c>
      <c r="R1270" s="11">
        <f t="shared" si="251"/>
        <v>-3035.7315994901878</v>
      </c>
      <c r="S1270" s="11">
        <f t="shared" si="262"/>
        <v>0</v>
      </c>
      <c r="T1270" s="11">
        <f t="shared" si="263"/>
        <v>0</v>
      </c>
    </row>
    <row r="1271" spans="2:20" x14ac:dyDescent="0.2">
      <c r="B1271" s="21" t="s">
        <v>12</v>
      </c>
      <c r="C1271" s="21">
        <v>1261</v>
      </c>
      <c r="D1271" s="21">
        <v>239</v>
      </c>
      <c r="E1271" s="22">
        <v>79</v>
      </c>
      <c r="F1271" s="22">
        <f t="shared" si="253"/>
        <v>21.944444444444443</v>
      </c>
      <c r="G1271" s="15">
        <f t="shared" si="260"/>
        <v>-9.7222222222222612E-2</v>
      </c>
      <c r="H1271" s="15">
        <f t="shared" si="261"/>
        <v>-0.35000000000000142</v>
      </c>
      <c r="I1271" s="11">
        <f>IF(G1271&lt;0,(G1271-'Coast Down Run'!H1266)*-1,)</f>
        <v>9.7222222222222612E-2</v>
      </c>
      <c r="K1271" s="11">
        <f t="shared" si="255"/>
        <v>-232.26388888888982</v>
      </c>
      <c r="L1271" s="11">
        <f t="shared" si="254"/>
        <v>280.94639999999998</v>
      </c>
      <c r="M1271" s="11">
        <f t="shared" si="256"/>
        <v>514.01756832376736</v>
      </c>
      <c r="N1271" s="11">
        <f t="shared" si="257"/>
        <v>562.70007943487758</v>
      </c>
      <c r="O1271" s="11">
        <f t="shared" si="258"/>
        <v>12348.140632043145</v>
      </c>
      <c r="P1271" s="11">
        <f t="shared" si="259"/>
        <v>12.348140632043146</v>
      </c>
      <c r="Q1271" s="11">
        <f t="shared" si="252"/>
        <v>10414.03856147497</v>
      </c>
      <c r="R1271" s="11">
        <f t="shared" si="251"/>
        <v>-3035.7315994901878</v>
      </c>
      <c r="S1271" s="11">
        <f t="shared" si="262"/>
        <v>0</v>
      </c>
      <c r="T1271" s="11">
        <f t="shared" si="263"/>
        <v>0</v>
      </c>
    </row>
    <row r="1272" spans="2:20" x14ac:dyDescent="0.2">
      <c r="B1272" s="21" t="s">
        <v>12</v>
      </c>
      <c r="C1272" s="21">
        <v>1262</v>
      </c>
      <c r="D1272" s="21">
        <v>240</v>
      </c>
      <c r="E1272" s="22">
        <v>78.7</v>
      </c>
      <c r="F1272" s="22">
        <f t="shared" si="253"/>
        <v>21.861111111111111</v>
      </c>
      <c r="G1272" s="15">
        <f t="shared" si="260"/>
        <v>-4.1666666666666269E-2</v>
      </c>
      <c r="H1272" s="15">
        <f t="shared" si="261"/>
        <v>-0.14999999999999858</v>
      </c>
      <c r="I1272" s="11">
        <f>IF(G1272&lt;0,(G1272-'Coast Down Run'!H1267)*-1,)</f>
        <v>4.1666666666666269E-2</v>
      </c>
      <c r="K1272" s="11">
        <f t="shared" si="255"/>
        <v>-99.541666666665719</v>
      </c>
      <c r="L1272" s="11">
        <f t="shared" si="254"/>
        <v>280.94639999999998</v>
      </c>
      <c r="M1272" s="11">
        <f t="shared" si="256"/>
        <v>510.12104995212871</v>
      </c>
      <c r="N1272" s="11">
        <f t="shared" si="257"/>
        <v>691.52578328546292</v>
      </c>
      <c r="O1272" s="11">
        <f t="shared" si="258"/>
        <v>15117.521984601648</v>
      </c>
      <c r="P1272" s="11">
        <f t="shared" si="259"/>
        <v>15.117521984601648</v>
      </c>
      <c r="Q1272" s="11">
        <f t="shared" si="252"/>
        <v>10429.156083459571</v>
      </c>
      <c r="R1272" s="11">
        <f t="shared" si="251"/>
        <v>-3035.7315994901878</v>
      </c>
      <c r="S1272" s="11">
        <f t="shared" si="262"/>
        <v>0</v>
      </c>
      <c r="T1272" s="11">
        <f t="shared" si="263"/>
        <v>0</v>
      </c>
    </row>
    <row r="1273" spans="2:20" x14ac:dyDescent="0.2">
      <c r="B1273" s="21" t="s">
        <v>12</v>
      </c>
      <c r="C1273" s="21">
        <v>1263</v>
      </c>
      <c r="D1273" s="21">
        <v>241</v>
      </c>
      <c r="E1273" s="22">
        <v>78.7</v>
      </c>
      <c r="F1273" s="22">
        <f t="shared" si="253"/>
        <v>21.861111111111111</v>
      </c>
      <c r="G1273" s="15">
        <f t="shared" si="260"/>
        <v>1.3888888888888099E-2</v>
      </c>
      <c r="H1273" s="15">
        <f t="shared" si="261"/>
        <v>4.9999999999997158E-2</v>
      </c>
      <c r="I1273" s="11">
        <f>IF(G1273&lt;0,(G1273-'Coast Down Run'!H1268)*-1,)</f>
        <v>0</v>
      </c>
      <c r="K1273" s="11">
        <f t="shared" si="255"/>
        <v>33.180555555553667</v>
      </c>
      <c r="L1273" s="11">
        <f t="shared" si="254"/>
        <v>280.94639999999998</v>
      </c>
      <c r="M1273" s="11">
        <f t="shared" si="256"/>
        <v>510.12104995212871</v>
      </c>
      <c r="N1273" s="11">
        <f t="shared" si="257"/>
        <v>824.24800550768236</v>
      </c>
      <c r="O1273" s="11">
        <f t="shared" si="258"/>
        <v>18018.977231515168</v>
      </c>
      <c r="P1273" s="11">
        <f t="shared" si="259"/>
        <v>18.018977231515169</v>
      </c>
      <c r="Q1273" s="11">
        <f t="shared" si="252"/>
        <v>10447.175060691086</v>
      </c>
      <c r="R1273" s="11">
        <f t="shared" si="251"/>
        <v>-3035.7315994901878</v>
      </c>
      <c r="S1273" s="11">
        <f t="shared" si="262"/>
        <v>0</v>
      </c>
      <c r="T1273" s="11">
        <f t="shared" si="263"/>
        <v>0</v>
      </c>
    </row>
    <row r="1274" spans="2:20" x14ac:dyDescent="0.2">
      <c r="B1274" s="21" t="s">
        <v>12</v>
      </c>
      <c r="C1274" s="21">
        <v>1264</v>
      </c>
      <c r="D1274" s="21">
        <v>242</v>
      </c>
      <c r="E1274" s="22">
        <v>78.8</v>
      </c>
      <c r="F1274" s="22">
        <f t="shared" si="253"/>
        <v>21.888888888888889</v>
      </c>
      <c r="G1274" s="15">
        <f t="shared" si="260"/>
        <v>5.5555555555554373E-2</v>
      </c>
      <c r="H1274" s="15">
        <f t="shared" si="261"/>
        <v>0.19999999999999574</v>
      </c>
      <c r="I1274" s="11">
        <f>IF(G1274&lt;0,(G1274-'Coast Down Run'!H1269)*-1,)</f>
        <v>0</v>
      </c>
      <c r="K1274" s="11">
        <f t="shared" si="255"/>
        <v>132.72222222221939</v>
      </c>
      <c r="L1274" s="11">
        <f t="shared" si="254"/>
        <v>280.94639999999998</v>
      </c>
      <c r="M1274" s="11">
        <f t="shared" si="256"/>
        <v>511.41824218111441</v>
      </c>
      <c r="N1274" s="11">
        <f t="shared" si="257"/>
        <v>925.08686440333372</v>
      </c>
      <c r="O1274" s="11">
        <f t="shared" si="258"/>
        <v>20249.123587495193</v>
      </c>
      <c r="P1274" s="11">
        <f t="shared" si="259"/>
        <v>20.249123587495191</v>
      </c>
      <c r="Q1274" s="11">
        <f t="shared" si="252"/>
        <v>10467.424184278581</v>
      </c>
      <c r="R1274" s="11">
        <f t="shared" si="251"/>
        <v>-3035.7315994901878</v>
      </c>
      <c r="S1274" s="11">
        <f t="shared" si="262"/>
        <v>0</v>
      </c>
      <c r="T1274" s="11">
        <f t="shared" si="263"/>
        <v>0</v>
      </c>
    </row>
    <row r="1275" spans="2:20" x14ac:dyDescent="0.2">
      <c r="B1275" s="21" t="s">
        <v>12</v>
      </c>
      <c r="C1275" s="21">
        <v>1265</v>
      </c>
      <c r="D1275" s="21">
        <v>243</v>
      </c>
      <c r="E1275" s="22">
        <v>79.099999999999994</v>
      </c>
      <c r="F1275" s="22">
        <f t="shared" si="253"/>
        <v>21.972222222222221</v>
      </c>
      <c r="G1275" s="15">
        <f t="shared" si="260"/>
        <v>8.3333333333334522E-2</v>
      </c>
      <c r="H1275" s="15">
        <f t="shared" si="261"/>
        <v>0.30000000000000426</v>
      </c>
      <c r="I1275" s="11">
        <f>IF(G1275&lt;0,(G1275-'Coast Down Run'!H1270)*-1,)</f>
        <v>0</v>
      </c>
      <c r="K1275" s="11">
        <f t="shared" si="255"/>
        <v>199.08333333333618</v>
      </c>
      <c r="L1275" s="11">
        <f t="shared" si="254"/>
        <v>280.94639999999998</v>
      </c>
      <c r="M1275" s="11">
        <f t="shared" si="256"/>
        <v>515.31970223743485</v>
      </c>
      <c r="N1275" s="11">
        <f t="shared" si="257"/>
        <v>995.34943557077099</v>
      </c>
      <c r="O1275" s="11">
        <f t="shared" si="258"/>
        <v>21870.038987124441</v>
      </c>
      <c r="P1275" s="11">
        <f t="shared" si="259"/>
        <v>21.870038987124442</v>
      </c>
      <c r="Q1275" s="11">
        <f t="shared" si="252"/>
        <v>10489.294223265706</v>
      </c>
      <c r="R1275" s="11">
        <f t="shared" si="251"/>
        <v>-3035.7315994901878</v>
      </c>
      <c r="S1275" s="11">
        <f t="shared" si="262"/>
        <v>0</v>
      </c>
      <c r="T1275" s="11">
        <f t="shared" si="263"/>
        <v>0</v>
      </c>
    </row>
    <row r="1276" spans="2:20" x14ac:dyDescent="0.2">
      <c r="B1276" s="21" t="s">
        <v>12</v>
      </c>
      <c r="C1276" s="21">
        <v>1266</v>
      </c>
      <c r="D1276" s="21">
        <v>244</v>
      </c>
      <c r="E1276" s="22">
        <v>79.400000000000006</v>
      </c>
      <c r="F1276" s="22">
        <f t="shared" si="253"/>
        <v>22.055555555555557</v>
      </c>
      <c r="G1276" s="15">
        <f t="shared" si="260"/>
        <v>6.9444444444444448E-2</v>
      </c>
      <c r="H1276" s="15">
        <f t="shared" si="261"/>
        <v>0.25</v>
      </c>
      <c r="I1276" s="11">
        <f>IF(G1276&lt;0,(G1276-'Coast Down Run'!H1271)*-1,)</f>
        <v>0</v>
      </c>
      <c r="K1276" s="11">
        <f t="shared" si="255"/>
        <v>165.90277777777777</v>
      </c>
      <c r="L1276" s="11">
        <f t="shared" si="254"/>
        <v>280.94639999999998</v>
      </c>
      <c r="M1276" s="11">
        <f t="shared" si="256"/>
        <v>519.23598734780114</v>
      </c>
      <c r="N1276" s="11">
        <f t="shared" si="257"/>
        <v>966.0851651255789</v>
      </c>
      <c r="O1276" s="11">
        <f t="shared" si="258"/>
        <v>21307.545030825269</v>
      </c>
      <c r="P1276" s="11">
        <f t="shared" si="259"/>
        <v>21.307545030825271</v>
      </c>
      <c r="Q1276" s="11">
        <f t="shared" si="252"/>
        <v>10510.601768296532</v>
      </c>
      <c r="R1276" s="11">
        <f t="shared" ref="R1276:R1339" si="264">IF(P1276&lt;0,R1275+P1276,R1275)</f>
        <v>-3035.7315994901878</v>
      </c>
      <c r="S1276" s="11">
        <f t="shared" si="262"/>
        <v>0</v>
      </c>
      <c r="T1276" s="11">
        <f t="shared" si="263"/>
        <v>0</v>
      </c>
    </row>
    <row r="1277" spans="2:20" x14ac:dyDescent="0.2">
      <c r="B1277" s="21" t="s">
        <v>12</v>
      </c>
      <c r="C1277" s="21">
        <v>1267</v>
      </c>
      <c r="D1277" s="21">
        <v>245</v>
      </c>
      <c r="E1277" s="22">
        <v>79.599999999999994</v>
      </c>
      <c r="F1277" s="22">
        <f t="shared" si="253"/>
        <v>22.111111111111111</v>
      </c>
      <c r="G1277" s="15">
        <f t="shared" si="260"/>
        <v>5.5555555555554373E-2</v>
      </c>
      <c r="H1277" s="15">
        <f t="shared" si="261"/>
        <v>0.19999999999999574</v>
      </c>
      <c r="I1277" s="11">
        <f>IF(G1277&lt;0,(G1277-'Coast Down Run'!H1272)*-1,)</f>
        <v>0</v>
      </c>
      <c r="K1277" s="11">
        <f t="shared" si="255"/>
        <v>132.72222222221939</v>
      </c>
      <c r="L1277" s="11">
        <f t="shared" si="254"/>
        <v>280.94639999999998</v>
      </c>
      <c r="M1277" s="11">
        <f t="shared" si="256"/>
        <v>521.85508022918157</v>
      </c>
      <c r="N1277" s="11">
        <f t="shared" si="257"/>
        <v>935.52370245140094</v>
      </c>
      <c r="O1277" s="11">
        <f t="shared" si="258"/>
        <v>20685.468531980976</v>
      </c>
      <c r="P1277" s="11">
        <f t="shared" si="259"/>
        <v>20.685468531980977</v>
      </c>
      <c r="Q1277" s="11">
        <f t="shared" si="252"/>
        <v>10531.287236828513</v>
      </c>
      <c r="R1277" s="11">
        <f t="shared" si="264"/>
        <v>-3035.7315994901878</v>
      </c>
      <c r="S1277" s="11">
        <f t="shared" si="262"/>
        <v>0</v>
      </c>
      <c r="T1277" s="11">
        <f t="shared" si="263"/>
        <v>0</v>
      </c>
    </row>
    <row r="1278" spans="2:20" x14ac:dyDescent="0.2">
      <c r="B1278" s="21" t="s">
        <v>12</v>
      </c>
      <c r="C1278" s="21">
        <v>1268</v>
      </c>
      <c r="D1278" s="21">
        <v>246</v>
      </c>
      <c r="E1278" s="22">
        <v>79.8</v>
      </c>
      <c r="F1278" s="22">
        <f t="shared" si="253"/>
        <v>22.166666666666664</v>
      </c>
      <c r="G1278" s="15">
        <f t="shared" si="260"/>
        <v>2.7777777777778172E-2</v>
      </c>
      <c r="H1278" s="15">
        <f t="shared" si="261"/>
        <v>0.10000000000000142</v>
      </c>
      <c r="I1278" s="11">
        <f>IF(G1278&lt;0,(G1278-'Coast Down Run'!H1273)*-1,)</f>
        <v>0</v>
      </c>
      <c r="K1278" s="11">
        <f t="shared" si="255"/>
        <v>66.361111111112052</v>
      </c>
      <c r="L1278" s="11">
        <f t="shared" si="254"/>
        <v>280.94639999999998</v>
      </c>
      <c r="M1278" s="11">
        <f t="shared" si="256"/>
        <v>524.48076202347124</v>
      </c>
      <c r="N1278" s="11">
        <f t="shared" si="257"/>
        <v>871.78827313458328</v>
      </c>
      <c r="O1278" s="11">
        <f t="shared" si="258"/>
        <v>19324.640054483261</v>
      </c>
      <c r="P1278" s="11">
        <f t="shared" si="259"/>
        <v>19.324640054483261</v>
      </c>
      <c r="Q1278" s="11">
        <f t="shared" ref="Q1278:Q1341" si="265">IF(P1278&gt;0,Q1277+P1278,Q1277)</f>
        <v>10550.611876882997</v>
      </c>
      <c r="R1278" s="11">
        <f t="shared" si="264"/>
        <v>-3035.7315994901878</v>
      </c>
      <c r="S1278" s="11">
        <f t="shared" si="262"/>
        <v>0</v>
      </c>
      <c r="T1278" s="11">
        <f t="shared" si="263"/>
        <v>0</v>
      </c>
    </row>
    <row r="1279" spans="2:20" x14ac:dyDescent="0.2">
      <c r="B1279" s="21" t="s">
        <v>12</v>
      </c>
      <c r="C1279" s="21">
        <v>1269</v>
      </c>
      <c r="D1279" s="21">
        <v>247</v>
      </c>
      <c r="E1279" s="22">
        <v>79.8</v>
      </c>
      <c r="F1279" s="22">
        <f t="shared" si="253"/>
        <v>22.166666666666664</v>
      </c>
      <c r="G1279" s="15">
        <f t="shared" si="260"/>
        <v>-2.7777777777778172E-2</v>
      </c>
      <c r="H1279" s="15">
        <f t="shared" si="261"/>
        <v>-0.10000000000000142</v>
      </c>
      <c r="I1279" s="11">
        <f>IF(G1279&lt;0,(G1279-'Coast Down Run'!H1274)*-1,)</f>
        <v>2.7777777777778172E-2</v>
      </c>
      <c r="K1279" s="11">
        <f t="shared" si="255"/>
        <v>-66.361111111112052</v>
      </c>
      <c r="L1279" s="11">
        <f t="shared" si="254"/>
        <v>280.94639999999998</v>
      </c>
      <c r="M1279" s="11">
        <f t="shared" si="256"/>
        <v>524.48076202347124</v>
      </c>
      <c r="N1279" s="11">
        <f t="shared" si="257"/>
        <v>739.06605091235917</v>
      </c>
      <c r="O1279" s="11">
        <f t="shared" si="258"/>
        <v>16382.63079522396</v>
      </c>
      <c r="P1279" s="11">
        <f t="shared" si="259"/>
        <v>16.38263079522396</v>
      </c>
      <c r="Q1279" s="11">
        <f t="shared" si="265"/>
        <v>10566.994507678221</v>
      </c>
      <c r="R1279" s="11">
        <f t="shared" si="264"/>
        <v>-3035.7315994901878</v>
      </c>
      <c r="S1279" s="11">
        <f t="shared" si="262"/>
        <v>0</v>
      </c>
      <c r="T1279" s="11">
        <f t="shared" si="263"/>
        <v>0</v>
      </c>
    </row>
    <row r="1280" spans="2:20" x14ac:dyDescent="0.2">
      <c r="B1280" s="21" t="s">
        <v>12</v>
      </c>
      <c r="C1280" s="21">
        <v>1270</v>
      </c>
      <c r="D1280" s="21">
        <v>248</v>
      </c>
      <c r="E1280" s="22">
        <v>79.599999999999994</v>
      </c>
      <c r="F1280" s="22">
        <f t="shared" si="253"/>
        <v>22.111111111111111</v>
      </c>
      <c r="G1280" s="15">
        <f t="shared" si="260"/>
        <v>-6.9444444444444448E-2</v>
      </c>
      <c r="H1280" s="15">
        <f t="shared" si="261"/>
        <v>-0.25</v>
      </c>
      <c r="I1280" s="11">
        <f>IF(G1280&lt;0,(G1280-'Coast Down Run'!H1275)*-1,)</f>
        <v>6.9444444444444448E-2</v>
      </c>
      <c r="K1280" s="11">
        <f t="shared" si="255"/>
        <v>-165.90277777777777</v>
      </c>
      <c r="L1280" s="11">
        <f t="shared" si="254"/>
        <v>280.94639999999998</v>
      </c>
      <c r="M1280" s="11">
        <f t="shared" si="256"/>
        <v>521.85508022918157</v>
      </c>
      <c r="N1280" s="11">
        <f t="shared" si="257"/>
        <v>636.89870245140378</v>
      </c>
      <c r="O1280" s="11">
        <f t="shared" si="258"/>
        <v>14082.537976425483</v>
      </c>
      <c r="P1280" s="11">
        <f t="shared" si="259"/>
        <v>14.082537976425483</v>
      </c>
      <c r="Q1280" s="11">
        <f t="shared" si="265"/>
        <v>10581.077045654645</v>
      </c>
      <c r="R1280" s="11">
        <f t="shared" si="264"/>
        <v>-3035.7315994901878</v>
      </c>
      <c r="S1280" s="11">
        <f t="shared" si="262"/>
        <v>0</v>
      </c>
      <c r="T1280" s="11">
        <f t="shared" si="263"/>
        <v>0</v>
      </c>
    </row>
    <row r="1281" spans="2:20" x14ac:dyDescent="0.2">
      <c r="B1281" s="21" t="s">
        <v>12</v>
      </c>
      <c r="C1281" s="21">
        <v>1271</v>
      </c>
      <c r="D1281" s="21">
        <v>249</v>
      </c>
      <c r="E1281" s="22">
        <v>79.3</v>
      </c>
      <c r="F1281" s="22">
        <f t="shared" si="253"/>
        <v>22.027777777777775</v>
      </c>
      <c r="G1281" s="15">
        <f t="shared" si="260"/>
        <v>-9.7222222222220642E-2</v>
      </c>
      <c r="H1281" s="15">
        <f t="shared" si="261"/>
        <v>-0.34999999999999432</v>
      </c>
      <c r="I1281" s="11">
        <f>IF(G1281&lt;0,(G1281-'Coast Down Run'!H1276)*-1,)</f>
        <v>9.7222222222220642E-2</v>
      </c>
      <c r="K1281" s="11">
        <f t="shared" si="255"/>
        <v>-232.26388888888511</v>
      </c>
      <c r="L1281" s="11">
        <f t="shared" si="254"/>
        <v>280.94639999999998</v>
      </c>
      <c r="M1281" s="11">
        <f t="shared" si="256"/>
        <v>517.92891174945169</v>
      </c>
      <c r="N1281" s="11">
        <f t="shared" si="257"/>
        <v>566.61142286056656</v>
      </c>
      <c r="O1281" s="11">
        <f t="shared" si="258"/>
        <v>12481.190509123035</v>
      </c>
      <c r="P1281" s="11">
        <f t="shared" si="259"/>
        <v>12.481190509123035</v>
      </c>
      <c r="Q1281" s="11">
        <f t="shared" si="265"/>
        <v>10593.558236163768</v>
      </c>
      <c r="R1281" s="11">
        <f t="shared" si="264"/>
        <v>-3035.7315994901878</v>
      </c>
      <c r="S1281" s="11">
        <f t="shared" si="262"/>
        <v>0</v>
      </c>
      <c r="T1281" s="11">
        <f t="shared" si="263"/>
        <v>0</v>
      </c>
    </row>
    <row r="1282" spans="2:20" x14ac:dyDescent="0.2">
      <c r="B1282" s="21" t="s">
        <v>12</v>
      </c>
      <c r="C1282" s="21">
        <v>1272</v>
      </c>
      <c r="D1282" s="21">
        <v>250</v>
      </c>
      <c r="E1282" s="22">
        <v>78.900000000000006</v>
      </c>
      <c r="F1282" s="22">
        <f t="shared" si="253"/>
        <v>21.916666666666668</v>
      </c>
      <c r="G1282" s="15">
        <f t="shared" si="260"/>
        <v>-0.11111111111111072</v>
      </c>
      <c r="H1282" s="15">
        <f t="shared" si="261"/>
        <v>-0.39999999999999858</v>
      </c>
      <c r="I1282" s="11">
        <f>IF(G1282&lt;0,(G1282-'Coast Down Run'!H1277)*-1,)</f>
        <v>0.11111111111111072</v>
      </c>
      <c r="K1282" s="11">
        <f t="shared" si="255"/>
        <v>-265.44444444444349</v>
      </c>
      <c r="L1282" s="11">
        <f t="shared" si="254"/>
        <v>280.94639999999998</v>
      </c>
      <c r="M1282" s="11">
        <f t="shared" si="256"/>
        <v>512.71708163832739</v>
      </c>
      <c r="N1282" s="11">
        <f t="shared" si="257"/>
        <v>528.21903719388388</v>
      </c>
      <c r="O1282" s="11">
        <f t="shared" si="258"/>
        <v>11576.800565165955</v>
      </c>
      <c r="P1282" s="11">
        <f t="shared" si="259"/>
        <v>11.576800565165955</v>
      </c>
      <c r="Q1282" s="11">
        <f t="shared" si="265"/>
        <v>10605.135036728934</v>
      </c>
      <c r="R1282" s="11">
        <f t="shared" si="264"/>
        <v>-3035.7315994901878</v>
      </c>
      <c r="S1282" s="11">
        <f t="shared" si="262"/>
        <v>0</v>
      </c>
      <c r="T1282" s="11">
        <f t="shared" si="263"/>
        <v>0</v>
      </c>
    </row>
    <row r="1283" spans="2:20" x14ac:dyDescent="0.2">
      <c r="B1283" s="21" t="s">
        <v>12</v>
      </c>
      <c r="C1283" s="21">
        <v>1273</v>
      </c>
      <c r="D1283" s="21">
        <v>251</v>
      </c>
      <c r="E1283" s="22">
        <v>78.5</v>
      </c>
      <c r="F1283" s="22">
        <f t="shared" si="253"/>
        <v>21.805555555555554</v>
      </c>
      <c r="G1283" s="15">
        <f t="shared" si="260"/>
        <v>-9.7222222222222612E-2</v>
      </c>
      <c r="H1283" s="15">
        <f t="shared" si="261"/>
        <v>-0.35000000000000142</v>
      </c>
      <c r="I1283" s="11">
        <f>IF(G1283&lt;0,(G1283-'Coast Down Run'!H1278)*-1,)</f>
        <v>9.7222222222222612E-2</v>
      </c>
      <c r="K1283" s="11">
        <f t="shared" si="255"/>
        <v>-232.26388888888982</v>
      </c>
      <c r="L1283" s="11">
        <f t="shared" si="254"/>
        <v>280.94639999999998</v>
      </c>
      <c r="M1283" s="11">
        <f t="shared" si="256"/>
        <v>507.53160717883924</v>
      </c>
      <c r="N1283" s="11">
        <f t="shared" si="257"/>
        <v>556.2141182899494</v>
      </c>
      <c r="O1283" s="11">
        <f t="shared" si="258"/>
        <v>12128.55785715584</v>
      </c>
      <c r="P1283" s="11">
        <f t="shared" si="259"/>
        <v>12.12855785715584</v>
      </c>
      <c r="Q1283" s="11">
        <f t="shared" si="265"/>
        <v>10617.263594586089</v>
      </c>
      <c r="R1283" s="11">
        <f t="shared" si="264"/>
        <v>-3035.7315994901878</v>
      </c>
      <c r="S1283" s="11">
        <f t="shared" si="262"/>
        <v>0</v>
      </c>
      <c r="T1283" s="11">
        <f t="shared" si="263"/>
        <v>0</v>
      </c>
    </row>
    <row r="1284" spans="2:20" x14ac:dyDescent="0.2">
      <c r="B1284" s="21" t="s">
        <v>12</v>
      </c>
      <c r="C1284" s="21">
        <v>1274</v>
      </c>
      <c r="D1284" s="21">
        <v>252</v>
      </c>
      <c r="E1284" s="22">
        <v>78.2</v>
      </c>
      <c r="F1284" s="22">
        <f t="shared" si="253"/>
        <v>21.722222222222221</v>
      </c>
      <c r="G1284" s="15">
        <f t="shared" si="260"/>
        <v>-8.3333333333332538E-2</v>
      </c>
      <c r="H1284" s="15">
        <f t="shared" si="261"/>
        <v>-0.29999999999999716</v>
      </c>
      <c r="I1284" s="11">
        <f>IF(G1284&lt;0,(G1284-'Coast Down Run'!H1279)*-1,)</f>
        <v>8.3333333333332538E-2</v>
      </c>
      <c r="K1284" s="11">
        <f t="shared" si="255"/>
        <v>-199.08333333333144</v>
      </c>
      <c r="L1284" s="11">
        <f t="shared" si="254"/>
        <v>280.94639999999998</v>
      </c>
      <c r="M1284" s="11">
        <f t="shared" si="256"/>
        <v>503.6597972306098</v>
      </c>
      <c r="N1284" s="11">
        <f t="shared" si="257"/>
        <v>585.52286389727828</v>
      </c>
      <c r="O1284" s="11">
        <f t="shared" si="258"/>
        <v>12718.857765768656</v>
      </c>
      <c r="P1284" s="11">
        <f t="shared" si="259"/>
        <v>12.718857765768657</v>
      </c>
      <c r="Q1284" s="11">
        <f t="shared" si="265"/>
        <v>10629.982452351858</v>
      </c>
      <c r="R1284" s="11">
        <f t="shared" si="264"/>
        <v>-3035.7315994901878</v>
      </c>
      <c r="S1284" s="11">
        <f t="shared" si="262"/>
        <v>0</v>
      </c>
      <c r="T1284" s="11">
        <f t="shared" si="263"/>
        <v>0</v>
      </c>
    </row>
    <row r="1285" spans="2:20" x14ac:dyDescent="0.2">
      <c r="B1285" s="21" t="s">
        <v>12</v>
      </c>
      <c r="C1285" s="21">
        <v>1275</v>
      </c>
      <c r="D1285" s="21">
        <v>253</v>
      </c>
      <c r="E1285" s="22">
        <v>77.900000000000006</v>
      </c>
      <c r="F1285" s="22">
        <f t="shared" si="253"/>
        <v>21.638888888888889</v>
      </c>
      <c r="G1285" s="15">
        <f t="shared" si="260"/>
        <v>-6.9444444444444448E-2</v>
      </c>
      <c r="H1285" s="15">
        <f t="shared" si="261"/>
        <v>-0.25</v>
      </c>
      <c r="I1285" s="11">
        <f>IF(G1285&lt;0,(G1285-'Coast Down Run'!H1280)*-1,)</f>
        <v>6.9444444444444448E-2</v>
      </c>
      <c r="K1285" s="11">
        <f t="shared" si="255"/>
        <v>-165.90277777777777</v>
      </c>
      <c r="L1285" s="11">
        <f t="shared" si="254"/>
        <v>280.94639999999998</v>
      </c>
      <c r="M1285" s="11">
        <f t="shared" si="256"/>
        <v>499.80281233642592</v>
      </c>
      <c r="N1285" s="11">
        <f t="shared" si="257"/>
        <v>614.84643455864807</v>
      </c>
      <c r="O1285" s="11">
        <f t="shared" si="258"/>
        <v>13304.593681144079</v>
      </c>
      <c r="P1285" s="11">
        <f t="shared" si="259"/>
        <v>13.304593681144079</v>
      </c>
      <c r="Q1285" s="11">
        <f t="shared" si="265"/>
        <v>10643.287046033003</v>
      </c>
      <c r="R1285" s="11">
        <f t="shared" si="264"/>
        <v>-3035.7315994901878</v>
      </c>
      <c r="S1285" s="11">
        <f t="shared" si="262"/>
        <v>0</v>
      </c>
      <c r="T1285" s="11">
        <f t="shared" si="263"/>
        <v>0</v>
      </c>
    </row>
    <row r="1286" spans="2:20" x14ac:dyDescent="0.2">
      <c r="B1286" s="21" t="s">
        <v>12</v>
      </c>
      <c r="C1286" s="21">
        <v>1276</v>
      </c>
      <c r="D1286" s="21">
        <v>254</v>
      </c>
      <c r="E1286" s="22">
        <v>77.7</v>
      </c>
      <c r="F1286" s="22">
        <f t="shared" si="253"/>
        <v>21.583333333333332</v>
      </c>
      <c r="G1286" s="15">
        <f t="shared" si="260"/>
        <v>-2.7777777777778172E-2</v>
      </c>
      <c r="H1286" s="15">
        <f t="shared" si="261"/>
        <v>-0.10000000000000142</v>
      </c>
      <c r="I1286" s="11">
        <f>IF(G1286&lt;0,(G1286-'Coast Down Run'!H1281)*-1,)</f>
        <v>2.7777777777778172E-2</v>
      </c>
      <c r="K1286" s="11">
        <f t="shared" si="255"/>
        <v>-66.361111111112052</v>
      </c>
      <c r="L1286" s="11">
        <f t="shared" si="254"/>
        <v>280.94639999999998</v>
      </c>
      <c r="M1286" s="11">
        <f t="shared" si="256"/>
        <v>497.23972521477293</v>
      </c>
      <c r="N1286" s="11">
        <f t="shared" si="257"/>
        <v>711.82501410366081</v>
      </c>
      <c r="O1286" s="11">
        <f t="shared" si="258"/>
        <v>15363.556554404011</v>
      </c>
      <c r="P1286" s="11">
        <f t="shared" si="259"/>
        <v>15.363556554404012</v>
      </c>
      <c r="Q1286" s="11">
        <f t="shared" si="265"/>
        <v>10658.650602587408</v>
      </c>
      <c r="R1286" s="11">
        <f t="shared" si="264"/>
        <v>-3035.7315994901878</v>
      </c>
      <c r="S1286" s="11">
        <f t="shared" si="262"/>
        <v>0</v>
      </c>
      <c r="T1286" s="11">
        <f t="shared" si="263"/>
        <v>0</v>
      </c>
    </row>
    <row r="1287" spans="2:20" x14ac:dyDescent="0.2">
      <c r="B1287" s="21" t="s">
        <v>12</v>
      </c>
      <c r="C1287" s="21">
        <v>1277</v>
      </c>
      <c r="D1287" s="21">
        <v>255</v>
      </c>
      <c r="E1287" s="22">
        <v>77.7</v>
      </c>
      <c r="F1287" s="22">
        <f t="shared" si="253"/>
        <v>21.583333333333332</v>
      </c>
      <c r="G1287" s="15">
        <f t="shared" si="260"/>
        <v>1.3888888888888099E-2</v>
      </c>
      <c r="H1287" s="15">
        <f t="shared" si="261"/>
        <v>4.9999999999997158E-2</v>
      </c>
      <c r="I1287" s="11">
        <f>IF(G1287&lt;0,(G1287-'Coast Down Run'!H1282)*-1,)</f>
        <v>0</v>
      </c>
      <c r="K1287" s="11">
        <f t="shared" si="255"/>
        <v>33.180555555553667</v>
      </c>
      <c r="L1287" s="11">
        <f t="shared" si="254"/>
        <v>280.94639999999998</v>
      </c>
      <c r="M1287" s="11">
        <f t="shared" si="256"/>
        <v>497.23972521477293</v>
      </c>
      <c r="N1287" s="11">
        <f t="shared" si="257"/>
        <v>811.36668077032664</v>
      </c>
      <c r="O1287" s="11">
        <f t="shared" si="258"/>
        <v>17511.997526626215</v>
      </c>
      <c r="P1287" s="11">
        <f t="shared" si="259"/>
        <v>17.511997526626214</v>
      </c>
      <c r="Q1287" s="11">
        <f t="shared" si="265"/>
        <v>10676.162600114034</v>
      </c>
      <c r="R1287" s="11">
        <f t="shared" si="264"/>
        <v>-3035.7315994901878</v>
      </c>
      <c r="S1287" s="11">
        <f t="shared" si="262"/>
        <v>0</v>
      </c>
      <c r="T1287" s="11">
        <f t="shared" si="263"/>
        <v>0</v>
      </c>
    </row>
    <row r="1288" spans="2:20" x14ac:dyDescent="0.2">
      <c r="B1288" s="21" t="s">
        <v>12</v>
      </c>
      <c r="C1288" s="21">
        <v>1278</v>
      </c>
      <c r="D1288" s="21">
        <v>256</v>
      </c>
      <c r="E1288" s="22">
        <v>77.8</v>
      </c>
      <c r="F1288" s="22">
        <f t="shared" si="253"/>
        <v>21.611111111111111</v>
      </c>
      <c r="G1288" s="15">
        <f t="shared" si="260"/>
        <v>2.7777777777778172E-2</v>
      </c>
      <c r="H1288" s="15">
        <f t="shared" si="261"/>
        <v>0.10000000000000142</v>
      </c>
      <c r="I1288" s="11">
        <f>IF(G1288&lt;0,(G1288-'Coast Down Run'!H1283)*-1,)</f>
        <v>0</v>
      </c>
      <c r="K1288" s="11">
        <f t="shared" si="255"/>
        <v>66.361111111112052</v>
      </c>
      <c r="L1288" s="11">
        <f t="shared" si="254"/>
        <v>280.94639999999998</v>
      </c>
      <c r="M1288" s="11">
        <f t="shared" si="256"/>
        <v>498.52044516148578</v>
      </c>
      <c r="N1288" s="11">
        <f t="shared" si="257"/>
        <v>845.82795627259782</v>
      </c>
      <c r="O1288" s="11">
        <f t="shared" si="258"/>
        <v>18279.281943891143</v>
      </c>
      <c r="P1288" s="11">
        <f t="shared" si="259"/>
        <v>18.279281943891142</v>
      </c>
      <c r="Q1288" s="11">
        <f t="shared" si="265"/>
        <v>10694.441882057925</v>
      </c>
      <c r="R1288" s="11">
        <f t="shared" si="264"/>
        <v>-3035.7315994901878</v>
      </c>
      <c r="S1288" s="11">
        <f t="shared" si="262"/>
        <v>0</v>
      </c>
      <c r="T1288" s="11">
        <f t="shared" si="263"/>
        <v>0</v>
      </c>
    </row>
    <row r="1289" spans="2:20" x14ac:dyDescent="0.2">
      <c r="B1289" s="21" t="s">
        <v>12</v>
      </c>
      <c r="C1289" s="21">
        <v>1279</v>
      </c>
      <c r="D1289" s="21">
        <v>257</v>
      </c>
      <c r="E1289" s="22">
        <v>77.900000000000006</v>
      </c>
      <c r="F1289" s="22">
        <f t="shared" si="253"/>
        <v>21.638888888888889</v>
      </c>
      <c r="G1289" s="15">
        <f t="shared" si="260"/>
        <v>4.1666666666666269E-2</v>
      </c>
      <c r="H1289" s="15">
        <f t="shared" si="261"/>
        <v>0.14999999999999858</v>
      </c>
      <c r="I1289" s="11">
        <f>IF(G1289&lt;0,(G1289-'Coast Down Run'!H1284)*-1,)</f>
        <v>0</v>
      </c>
      <c r="K1289" s="11">
        <f t="shared" si="255"/>
        <v>99.541666666665719</v>
      </c>
      <c r="L1289" s="11">
        <f t="shared" si="254"/>
        <v>280.94639999999998</v>
      </c>
      <c r="M1289" s="11">
        <f t="shared" si="256"/>
        <v>499.80281233642592</v>
      </c>
      <c r="N1289" s="11">
        <f t="shared" si="257"/>
        <v>880.29087900309162</v>
      </c>
      <c r="O1289" s="11">
        <f t="shared" si="258"/>
        <v>19048.516520650232</v>
      </c>
      <c r="P1289" s="11">
        <f t="shared" si="259"/>
        <v>19.048516520650232</v>
      </c>
      <c r="Q1289" s="11">
        <f t="shared" si="265"/>
        <v>10713.490398578575</v>
      </c>
      <c r="R1289" s="11">
        <f t="shared" si="264"/>
        <v>-3035.7315994901878</v>
      </c>
      <c r="S1289" s="11">
        <f t="shared" si="262"/>
        <v>0</v>
      </c>
      <c r="T1289" s="11">
        <f t="shared" si="263"/>
        <v>0</v>
      </c>
    </row>
    <row r="1290" spans="2:20" x14ac:dyDescent="0.2">
      <c r="B1290" s="21" t="s">
        <v>12</v>
      </c>
      <c r="C1290" s="21">
        <v>1280</v>
      </c>
      <c r="D1290" s="21">
        <v>258</v>
      </c>
      <c r="E1290" s="22">
        <v>78.099999999999994</v>
      </c>
      <c r="F1290" s="22">
        <f t="shared" ref="F1290:F1353" si="266">E1290/3.6</f>
        <v>21.694444444444443</v>
      </c>
      <c r="G1290" s="15">
        <f t="shared" si="260"/>
        <v>5.5555555555554373E-2</v>
      </c>
      <c r="H1290" s="15">
        <f t="shared" si="261"/>
        <v>0.19999999999999574</v>
      </c>
      <c r="I1290" s="11">
        <f>IF(G1290&lt;0,(G1290-'Coast Down Run'!H1285)*-1,)</f>
        <v>0</v>
      </c>
      <c r="K1290" s="11">
        <f t="shared" si="255"/>
        <v>132.72222222221939</v>
      </c>
      <c r="L1290" s="11">
        <f t="shared" ref="L1290:L1353" si="267">$B$5*$K$5*$D$5</f>
        <v>280.94639999999998</v>
      </c>
      <c r="M1290" s="11">
        <f t="shared" si="256"/>
        <v>502.37248837098781</v>
      </c>
      <c r="N1290" s="11">
        <f t="shared" si="257"/>
        <v>916.04111059320712</v>
      </c>
      <c r="O1290" s="11">
        <f t="shared" si="258"/>
        <v>19873.002982591519</v>
      </c>
      <c r="P1290" s="11">
        <f t="shared" si="259"/>
        <v>19.873002982591519</v>
      </c>
      <c r="Q1290" s="11">
        <f t="shared" si="265"/>
        <v>10733.363401561166</v>
      </c>
      <c r="R1290" s="11">
        <f t="shared" si="264"/>
        <v>-3035.7315994901878</v>
      </c>
      <c r="S1290" s="11">
        <f t="shared" si="262"/>
        <v>0</v>
      </c>
      <c r="T1290" s="11">
        <f t="shared" si="263"/>
        <v>0</v>
      </c>
    </row>
    <row r="1291" spans="2:20" x14ac:dyDescent="0.2">
      <c r="B1291" s="21" t="s">
        <v>12</v>
      </c>
      <c r="C1291" s="21">
        <v>1281</v>
      </c>
      <c r="D1291" s="21">
        <v>259</v>
      </c>
      <c r="E1291" s="22">
        <v>78.3</v>
      </c>
      <c r="F1291" s="22">
        <f t="shared" si="266"/>
        <v>21.75</v>
      </c>
      <c r="G1291" s="15">
        <f t="shared" si="260"/>
        <v>2.7777777777778172E-2</v>
      </c>
      <c r="H1291" s="15">
        <f t="shared" si="261"/>
        <v>0.10000000000000142</v>
      </c>
      <c r="I1291" s="11">
        <f>IF(G1291&lt;0,(G1291-'Coast Down Run'!H1286)*-1,)</f>
        <v>0</v>
      </c>
      <c r="K1291" s="11">
        <f t="shared" ref="K1291:K1354" si="268">$B$5*G1291</f>
        <v>66.361111111112052</v>
      </c>
      <c r="L1291" s="11">
        <f t="shared" si="267"/>
        <v>280.94639999999998</v>
      </c>
      <c r="M1291" s="11">
        <f t="shared" ref="M1291:M1354" si="269">($C$5*$E$5*$L$5*(F1291^2))/2</f>
        <v>504.94875331845901</v>
      </c>
      <c r="N1291" s="11">
        <f t="shared" ref="N1291:N1354" si="270">SUM(K1291:M1291)</f>
        <v>852.25626442957105</v>
      </c>
      <c r="O1291" s="11">
        <f t="shared" ref="O1291:O1354" si="271">N1291*F1291</f>
        <v>18536.57375134317</v>
      </c>
      <c r="P1291" s="11">
        <f t="shared" ref="P1291:P1354" si="272">O1291/1000</f>
        <v>18.53657375134317</v>
      </c>
      <c r="Q1291" s="11">
        <f t="shared" si="265"/>
        <v>10751.89997531251</v>
      </c>
      <c r="R1291" s="11">
        <f t="shared" si="264"/>
        <v>-3035.7315994901878</v>
      </c>
      <c r="S1291" s="11">
        <f t="shared" si="262"/>
        <v>0</v>
      </c>
      <c r="T1291" s="11">
        <f t="shared" si="263"/>
        <v>0</v>
      </c>
    </row>
    <row r="1292" spans="2:20" x14ac:dyDescent="0.2">
      <c r="B1292" s="21" t="s">
        <v>12</v>
      </c>
      <c r="C1292" s="21">
        <v>1282</v>
      </c>
      <c r="D1292" s="21">
        <v>260</v>
      </c>
      <c r="E1292" s="22">
        <v>78.3</v>
      </c>
      <c r="F1292" s="22">
        <f t="shared" si="266"/>
        <v>21.75</v>
      </c>
      <c r="G1292" s="15">
        <f t="shared" ref="G1292:G1355" si="273">($E1293-$E1291)/2/3.6</f>
        <v>1.3888888888890073E-2</v>
      </c>
      <c r="H1292" s="15">
        <f t="shared" ref="H1292:H1355" si="274">($E1293-$E1291)/2</f>
        <v>5.0000000000004263E-2</v>
      </c>
      <c r="I1292" s="11">
        <f>IF(G1292&lt;0,(G1292-'Coast Down Run'!H1287)*-1,)</f>
        <v>0</v>
      </c>
      <c r="K1292" s="11">
        <f t="shared" si="268"/>
        <v>33.180555555558385</v>
      </c>
      <c r="L1292" s="11">
        <f t="shared" si="267"/>
        <v>280.94639999999998</v>
      </c>
      <c r="M1292" s="11">
        <f t="shared" si="269"/>
        <v>504.94875331845901</v>
      </c>
      <c r="N1292" s="11">
        <f t="shared" si="270"/>
        <v>819.07570887401744</v>
      </c>
      <c r="O1292" s="11">
        <f t="shared" si="271"/>
        <v>17814.896668009878</v>
      </c>
      <c r="P1292" s="11">
        <f t="shared" si="272"/>
        <v>17.814896668009879</v>
      </c>
      <c r="Q1292" s="11">
        <f t="shared" si="265"/>
        <v>10769.714871980519</v>
      </c>
      <c r="R1292" s="11">
        <f t="shared" si="264"/>
        <v>-3035.7315994901878</v>
      </c>
      <c r="S1292" s="11">
        <f t="shared" si="262"/>
        <v>0</v>
      </c>
      <c r="T1292" s="11">
        <f t="shared" si="263"/>
        <v>0</v>
      </c>
    </row>
    <row r="1293" spans="2:20" x14ac:dyDescent="0.2">
      <c r="B1293" s="21" t="s">
        <v>12</v>
      </c>
      <c r="C1293" s="21">
        <v>1283</v>
      </c>
      <c r="D1293" s="21">
        <v>261</v>
      </c>
      <c r="E1293" s="22">
        <v>78.400000000000006</v>
      </c>
      <c r="F1293" s="22">
        <f t="shared" si="266"/>
        <v>21.777777777777779</v>
      </c>
      <c r="G1293" s="15">
        <f t="shared" si="273"/>
        <v>1.3888888888890073E-2</v>
      </c>
      <c r="H1293" s="15">
        <f t="shared" si="274"/>
        <v>5.0000000000004263E-2</v>
      </c>
      <c r="I1293" s="11">
        <f>IF(G1293&lt;0,(G1293-'Coast Down Run'!H1288)*-1,)</f>
        <v>0</v>
      </c>
      <c r="K1293" s="11">
        <f t="shared" si="268"/>
        <v>33.180555555558385</v>
      </c>
      <c r="L1293" s="11">
        <f t="shared" si="267"/>
        <v>280.94639999999998</v>
      </c>
      <c r="M1293" s="11">
        <f t="shared" si="269"/>
        <v>506.23935663453557</v>
      </c>
      <c r="N1293" s="11">
        <f t="shared" si="270"/>
        <v>820.36631219009394</v>
      </c>
      <c r="O1293" s="11">
        <f t="shared" si="271"/>
        <v>17865.755243250936</v>
      </c>
      <c r="P1293" s="11">
        <f t="shared" si="272"/>
        <v>17.865755243250938</v>
      </c>
      <c r="Q1293" s="11">
        <f t="shared" si="265"/>
        <v>10787.58062722377</v>
      </c>
      <c r="R1293" s="11">
        <f t="shared" si="264"/>
        <v>-3035.7315994901878</v>
      </c>
      <c r="S1293" s="11">
        <f t="shared" si="262"/>
        <v>0</v>
      </c>
      <c r="T1293" s="11">
        <f t="shared" si="263"/>
        <v>0</v>
      </c>
    </row>
    <row r="1294" spans="2:20" x14ac:dyDescent="0.2">
      <c r="B1294" s="21" t="s">
        <v>12</v>
      </c>
      <c r="C1294" s="21">
        <v>1284</v>
      </c>
      <c r="D1294" s="21">
        <v>262</v>
      </c>
      <c r="E1294" s="22">
        <v>78.400000000000006</v>
      </c>
      <c r="F1294" s="22">
        <f t="shared" si="266"/>
        <v>21.777777777777779</v>
      </c>
      <c r="G1294" s="15">
        <f t="shared" si="273"/>
        <v>0</v>
      </c>
      <c r="H1294" s="15">
        <f t="shared" si="274"/>
        <v>0</v>
      </c>
      <c r="I1294" s="11">
        <f>IF(G1294&lt;0,(G1294-'Coast Down Run'!H1289)*-1,)</f>
        <v>0</v>
      </c>
      <c r="K1294" s="11">
        <f t="shared" si="268"/>
        <v>0</v>
      </c>
      <c r="L1294" s="11">
        <f t="shared" si="267"/>
        <v>280.94639999999998</v>
      </c>
      <c r="M1294" s="11">
        <f t="shared" si="269"/>
        <v>506.23935663453557</v>
      </c>
      <c r="N1294" s="11">
        <f t="shared" si="270"/>
        <v>787.18575663453555</v>
      </c>
      <c r="O1294" s="11">
        <f t="shared" si="271"/>
        <v>17143.156477818775</v>
      </c>
      <c r="P1294" s="11">
        <f t="shared" si="272"/>
        <v>17.143156477818774</v>
      </c>
      <c r="Q1294" s="11">
        <f t="shared" si="265"/>
        <v>10804.723783701589</v>
      </c>
      <c r="R1294" s="11">
        <f t="shared" si="264"/>
        <v>-3035.7315994901878</v>
      </c>
      <c r="S1294" s="11">
        <f t="shared" si="262"/>
        <v>0</v>
      </c>
      <c r="T1294" s="11">
        <f t="shared" si="263"/>
        <v>0</v>
      </c>
    </row>
    <row r="1295" spans="2:20" x14ac:dyDescent="0.2">
      <c r="B1295" s="21" t="s">
        <v>12</v>
      </c>
      <c r="C1295" s="21">
        <v>1285</v>
      </c>
      <c r="D1295" s="21">
        <v>263</v>
      </c>
      <c r="E1295" s="22">
        <v>78.400000000000006</v>
      </c>
      <c r="F1295" s="22">
        <f t="shared" si="266"/>
        <v>21.777777777777779</v>
      </c>
      <c r="G1295" s="15">
        <f t="shared" si="273"/>
        <v>-2.7777777777778172E-2</v>
      </c>
      <c r="H1295" s="15">
        <f t="shared" si="274"/>
        <v>-0.10000000000000142</v>
      </c>
      <c r="I1295" s="11">
        <f>IF(G1295&lt;0,(G1295-'Coast Down Run'!H1290)*-1,)</f>
        <v>2.7777777777778172E-2</v>
      </c>
      <c r="K1295" s="11">
        <f t="shared" si="268"/>
        <v>-66.361111111112052</v>
      </c>
      <c r="L1295" s="11">
        <f t="shared" si="267"/>
        <v>280.94639999999998</v>
      </c>
      <c r="M1295" s="11">
        <f t="shared" si="269"/>
        <v>506.23935663453557</v>
      </c>
      <c r="N1295" s="11">
        <f t="shared" si="270"/>
        <v>720.82464552342344</v>
      </c>
      <c r="O1295" s="11">
        <f t="shared" si="271"/>
        <v>15697.958946954555</v>
      </c>
      <c r="P1295" s="11">
        <f t="shared" si="272"/>
        <v>15.697958946954556</v>
      </c>
      <c r="Q1295" s="11">
        <f t="shared" si="265"/>
        <v>10820.421742648543</v>
      </c>
      <c r="R1295" s="11">
        <f t="shared" si="264"/>
        <v>-3035.7315994901878</v>
      </c>
      <c r="S1295" s="11">
        <f t="shared" si="262"/>
        <v>0</v>
      </c>
      <c r="T1295" s="11">
        <f t="shared" si="263"/>
        <v>0</v>
      </c>
    </row>
    <row r="1296" spans="2:20" x14ac:dyDescent="0.2">
      <c r="B1296" s="21" t="s">
        <v>12</v>
      </c>
      <c r="C1296" s="21">
        <v>1286</v>
      </c>
      <c r="D1296" s="21">
        <v>264</v>
      </c>
      <c r="E1296" s="22">
        <v>78.2</v>
      </c>
      <c r="F1296" s="22">
        <f t="shared" si="266"/>
        <v>21.722222222222221</v>
      </c>
      <c r="G1296" s="15">
        <f t="shared" si="273"/>
        <v>-5.5555555555556344E-2</v>
      </c>
      <c r="H1296" s="15">
        <f t="shared" si="274"/>
        <v>-0.20000000000000284</v>
      </c>
      <c r="I1296" s="11">
        <f>IF(G1296&lt;0,(G1296-'Coast Down Run'!H1291)*-1,)</f>
        <v>5.5555555555556344E-2</v>
      </c>
      <c r="K1296" s="11">
        <f t="shared" si="268"/>
        <v>-132.7222222222241</v>
      </c>
      <c r="L1296" s="11">
        <f t="shared" si="267"/>
        <v>280.94639999999998</v>
      </c>
      <c r="M1296" s="11">
        <f t="shared" si="269"/>
        <v>503.6597972306098</v>
      </c>
      <c r="N1296" s="11">
        <f t="shared" si="270"/>
        <v>651.88397500838573</v>
      </c>
      <c r="O1296" s="11">
        <f t="shared" si="271"/>
        <v>14160.368568237713</v>
      </c>
      <c r="P1296" s="11">
        <f t="shared" si="272"/>
        <v>14.160368568237713</v>
      </c>
      <c r="Q1296" s="11">
        <f t="shared" si="265"/>
        <v>10834.582111216781</v>
      </c>
      <c r="R1296" s="11">
        <f t="shared" si="264"/>
        <v>-3035.7315994901878</v>
      </c>
      <c r="S1296" s="11">
        <f t="shared" si="262"/>
        <v>0</v>
      </c>
      <c r="T1296" s="11">
        <f t="shared" si="263"/>
        <v>0</v>
      </c>
    </row>
    <row r="1297" spans="2:20" x14ac:dyDescent="0.2">
      <c r="B1297" s="21" t="s">
        <v>12</v>
      </c>
      <c r="C1297" s="21">
        <v>1287</v>
      </c>
      <c r="D1297" s="21">
        <v>265</v>
      </c>
      <c r="E1297" s="22">
        <v>78</v>
      </c>
      <c r="F1297" s="22">
        <f t="shared" si="266"/>
        <v>21.666666666666668</v>
      </c>
      <c r="G1297" s="15">
        <f t="shared" si="273"/>
        <v>-6.9444444444444448E-2</v>
      </c>
      <c r="H1297" s="15">
        <f t="shared" si="274"/>
        <v>-0.25</v>
      </c>
      <c r="I1297" s="11">
        <f>IF(G1297&lt;0,(G1297-'Coast Down Run'!H1292)*-1,)</f>
        <v>6.9444444444444448E-2</v>
      </c>
      <c r="K1297" s="11">
        <f t="shared" si="268"/>
        <v>-165.90277777777777</v>
      </c>
      <c r="L1297" s="11">
        <f t="shared" si="267"/>
        <v>280.94639999999998</v>
      </c>
      <c r="M1297" s="11">
        <f t="shared" si="269"/>
        <v>501.08682673959333</v>
      </c>
      <c r="N1297" s="11">
        <f t="shared" si="270"/>
        <v>616.13044896181555</v>
      </c>
      <c r="O1297" s="11">
        <f t="shared" si="271"/>
        <v>13349.493060839337</v>
      </c>
      <c r="P1297" s="11">
        <f t="shared" si="272"/>
        <v>13.349493060839338</v>
      </c>
      <c r="Q1297" s="11">
        <f t="shared" si="265"/>
        <v>10847.931604277621</v>
      </c>
      <c r="R1297" s="11">
        <f t="shared" si="264"/>
        <v>-3035.7315994901878</v>
      </c>
      <c r="S1297" s="11">
        <f t="shared" si="262"/>
        <v>0</v>
      </c>
      <c r="T1297" s="11">
        <f t="shared" si="263"/>
        <v>0</v>
      </c>
    </row>
    <row r="1298" spans="2:20" x14ac:dyDescent="0.2">
      <c r="B1298" s="21" t="s">
        <v>12</v>
      </c>
      <c r="C1298" s="21">
        <v>1288</v>
      </c>
      <c r="D1298" s="21">
        <v>266</v>
      </c>
      <c r="E1298" s="22">
        <v>77.7</v>
      </c>
      <c r="F1298" s="22">
        <f t="shared" si="266"/>
        <v>21.583333333333332</v>
      </c>
      <c r="G1298" s="15">
        <f t="shared" si="273"/>
        <v>-9.7222222222222612E-2</v>
      </c>
      <c r="H1298" s="15">
        <f t="shared" si="274"/>
        <v>-0.35000000000000142</v>
      </c>
      <c r="I1298" s="11">
        <f>IF(G1298&lt;0,(G1298-'Coast Down Run'!H1293)*-1,)</f>
        <v>9.7222222222222612E-2</v>
      </c>
      <c r="K1298" s="11">
        <f t="shared" si="268"/>
        <v>-232.26388888888982</v>
      </c>
      <c r="L1298" s="11">
        <f t="shared" si="267"/>
        <v>280.94639999999998</v>
      </c>
      <c r="M1298" s="11">
        <f t="shared" si="269"/>
        <v>497.23972521477293</v>
      </c>
      <c r="N1298" s="11">
        <f t="shared" si="270"/>
        <v>545.92223632588309</v>
      </c>
      <c r="O1298" s="11">
        <f t="shared" si="271"/>
        <v>11782.82160070031</v>
      </c>
      <c r="P1298" s="11">
        <f t="shared" si="272"/>
        <v>11.782821600700311</v>
      </c>
      <c r="Q1298" s="11">
        <f t="shared" si="265"/>
        <v>10859.714425878321</v>
      </c>
      <c r="R1298" s="11">
        <f t="shared" si="264"/>
        <v>-3035.7315994901878</v>
      </c>
      <c r="S1298" s="11">
        <f t="shared" si="262"/>
        <v>0</v>
      </c>
      <c r="T1298" s="11">
        <f t="shared" si="263"/>
        <v>0</v>
      </c>
    </row>
    <row r="1299" spans="2:20" x14ac:dyDescent="0.2">
      <c r="B1299" s="21" t="s">
        <v>12</v>
      </c>
      <c r="C1299" s="21">
        <v>1289</v>
      </c>
      <c r="D1299" s="21">
        <v>267</v>
      </c>
      <c r="E1299" s="22">
        <v>77.3</v>
      </c>
      <c r="F1299" s="22">
        <f t="shared" si="266"/>
        <v>21.472222222222221</v>
      </c>
      <c r="G1299" s="15">
        <f t="shared" si="273"/>
        <v>-0.11111111111111072</v>
      </c>
      <c r="H1299" s="15">
        <f t="shared" si="274"/>
        <v>-0.39999999999999858</v>
      </c>
      <c r="I1299" s="11">
        <f>IF(G1299&lt;0,(G1299-'Coast Down Run'!H1294)*-1,)</f>
        <v>0.11111111111111072</v>
      </c>
      <c r="K1299" s="11">
        <f t="shared" si="268"/>
        <v>-265.44444444444349</v>
      </c>
      <c r="L1299" s="11">
        <f t="shared" si="267"/>
        <v>280.94639999999998</v>
      </c>
      <c r="M1299" s="11">
        <f t="shared" si="269"/>
        <v>492.13331771019455</v>
      </c>
      <c r="N1299" s="11">
        <f t="shared" si="270"/>
        <v>507.63527326575104</v>
      </c>
      <c r="O1299" s="11">
        <f t="shared" si="271"/>
        <v>10900.057395400709</v>
      </c>
      <c r="P1299" s="11">
        <f t="shared" si="272"/>
        <v>10.900057395400708</v>
      </c>
      <c r="Q1299" s="11">
        <f t="shared" si="265"/>
        <v>10870.614483273721</v>
      </c>
      <c r="R1299" s="11">
        <f t="shared" si="264"/>
        <v>-3035.7315994901878</v>
      </c>
      <c r="S1299" s="11">
        <f t="shared" si="262"/>
        <v>0</v>
      </c>
      <c r="T1299" s="11">
        <f t="shared" si="263"/>
        <v>0</v>
      </c>
    </row>
    <row r="1300" spans="2:20" x14ac:dyDescent="0.2">
      <c r="B1300" s="21" t="s">
        <v>12</v>
      </c>
      <c r="C1300" s="21">
        <v>1290</v>
      </c>
      <c r="D1300" s="21">
        <v>268</v>
      </c>
      <c r="E1300" s="22">
        <v>76.900000000000006</v>
      </c>
      <c r="F1300" s="22">
        <f t="shared" si="266"/>
        <v>21.361111111111111</v>
      </c>
      <c r="G1300" s="15">
        <f t="shared" si="273"/>
        <v>-9.7222222222222612E-2</v>
      </c>
      <c r="H1300" s="15">
        <f t="shared" si="274"/>
        <v>-0.35000000000000142</v>
      </c>
      <c r="I1300" s="11">
        <f>IF(G1300&lt;0,(G1300-'Coast Down Run'!H1295)*-1,)</f>
        <v>9.7222222222222612E-2</v>
      </c>
      <c r="K1300" s="11">
        <f t="shared" si="268"/>
        <v>-232.26388888888982</v>
      </c>
      <c r="L1300" s="11">
        <f t="shared" si="267"/>
        <v>280.94639999999998</v>
      </c>
      <c r="M1300" s="11">
        <f t="shared" si="269"/>
        <v>487.05326585725277</v>
      </c>
      <c r="N1300" s="11">
        <f t="shared" si="270"/>
        <v>535.73577696836287</v>
      </c>
      <c r="O1300" s="11">
        <f t="shared" si="271"/>
        <v>11443.91145801864</v>
      </c>
      <c r="P1300" s="11">
        <f t="shared" si="272"/>
        <v>11.44391145801864</v>
      </c>
      <c r="Q1300" s="11">
        <f t="shared" si="265"/>
        <v>10882.058394731739</v>
      </c>
      <c r="R1300" s="11">
        <f t="shared" si="264"/>
        <v>-3035.7315994901878</v>
      </c>
      <c r="S1300" s="11">
        <f t="shared" si="262"/>
        <v>0</v>
      </c>
      <c r="T1300" s="11">
        <f t="shared" si="263"/>
        <v>0</v>
      </c>
    </row>
    <row r="1301" spans="2:20" x14ac:dyDescent="0.2">
      <c r="B1301" s="21" t="s">
        <v>12</v>
      </c>
      <c r="C1301" s="21">
        <v>1291</v>
      </c>
      <c r="D1301" s="21">
        <v>269</v>
      </c>
      <c r="E1301" s="22">
        <v>76.599999999999994</v>
      </c>
      <c r="F1301" s="22">
        <f t="shared" si="266"/>
        <v>21.277777777777775</v>
      </c>
      <c r="G1301" s="15">
        <f t="shared" si="273"/>
        <v>-9.7222222222222612E-2</v>
      </c>
      <c r="H1301" s="15">
        <f t="shared" si="274"/>
        <v>-0.35000000000000142</v>
      </c>
      <c r="I1301" s="11">
        <f>IF(G1301&lt;0,(G1301-'Coast Down Run'!H1296)*-1,)</f>
        <v>9.7222222222222612E-2</v>
      </c>
      <c r="K1301" s="11">
        <f t="shared" si="268"/>
        <v>-232.26388888888982</v>
      </c>
      <c r="L1301" s="11">
        <f t="shared" si="267"/>
        <v>280.94639999999998</v>
      </c>
      <c r="M1301" s="11">
        <f t="shared" si="269"/>
        <v>483.26052286393275</v>
      </c>
      <c r="N1301" s="11">
        <f t="shared" si="270"/>
        <v>531.94303397504291</v>
      </c>
      <c r="O1301" s="11">
        <f t="shared" si="271"/>
        <v>11318.565667357856</v>
      </c>
      <c r="P1301" s="11">
        <f t="shared" si="272"/>
        <v>11.318565667357856</v>
      </c>
      <c r="Q1301" s="11">
        <f t="shared" si="265"/>
        <v>10893.376960399097</v>
      </c>
      <c r="R1301" s="11">
        <f t="shared" si="264"/>
        <v>-3035.7315994901878</v>
      </c>
      <c r="S1301" s="11">
        <f t="shared" si="262"/>
        <v>0</v>
      </c>
      <c r="T1301" s="11">
        <f t="shared" si="263"/>
        <v>0</v>
      </c>
    </row>
    <row r="1302" spans="2:20" x14ac:dyDescent="0.2">
      <c r="B1302" s="21" t="s">
        <v>12</v>
      </c>
      <c r="C1302" s="21">
        <v>1292</v>
      </c>
      <c r="D1302" s="21">
        <v>270</v>
      </c>
      <c r="E1302" s="22">
        <v>76.2</v>
      </c>
      <c r="F1302" s="22">
        <f t="shared" si="266"/>
        <v>21.166666666666668</v>
      </c>
      <c r="G1302" s="15">
        <f t="shared" si="273"/>
        <v>-0.12499999999999881</v>
      </c>
      <c r="H1302" s="15">
        <f t="shared" si="274"/>
        <v>-0.44999999999999574</v>
      </c>
      <c r="I1302" s="11">
        <f>IF(G1302&lt;0,(G1302-'Coast Down Run'!H1297)*-1,)</f>
        <v>0.12499999999999881</v>
      </c>
      <c r="K1302" s="11">
        <f t="shared" si="268"/>
        <v>-298.62499999999716</v>
      </c>
      <c r="L1302" s="11">
        <f t="shared" si="267"/>
        <v>280.94639999999998</v>
      </c>
      <c r="M1302" s="11">
        <f t="shared" si="269"/>
        <v>478.22659340135505</v>
      </c>
      <c r="N1302" s="11">
        <f t="shared" si="270"/>
        <v>460.54799340135787</v>
      </c>
      <c r="O1302" s="11">
        <f t="shared" si="271"/>
        <v>9748.2658603287418</v>
      </c>
      <c r="P1302" s="11">
        <f t="shared" si="272"/>
        <v>9.7482658603287415</v>
      </c>
      <c r="Q1302" s="11">
        <f t="shared" si="265"/>
        <v>10903.125226259426</v>
      </c>
      <c r="R1302" s="11">
        <f t="shared" si="264"/>
        <v>-3035.7315994901878</v>
      </c>
      <c r="S1302" s="11">
        <f t="shared" si="262"/>
        <v>0</v>
      </c>
      <c r="T1302" s="11">
        <f t="shared" si="263"/>
        <v>0</v>
      </c>
    </row>
    <row r="1303" spans="2:20" x14ac:dyDescent="0.2">
      <c r="B1303" s="21" t="s">
        <v>12</v>
      </c>
      <c r="C1303" s="21">
        <v>1293</v>
      </c>
      <c r="D1303" s="21">
        <v>271</v>
      </c>
      <c r="E1303" s="22">
        <v>75.7</v>
      </c>
      <c r="F1303" s="22">
        <f t="shared" si="266"/>
        <v>21.027777777777779</v>
      </c>
      <c r="G1303" s="15">
        <f t="shared" si="273"/>
        <v>-0.1388888888888889</v>
      </c>
      <c r="H1303" s="15">
        <f t="shared" si="274"/>
        <v>-0.5</v>
      </c>
      <c r="I1303" s="11">
        <f>IF(G1303&lt;0,(G1303-'Coast Down Run'!H1298)*-1,)</f>
        <v>0.1388888888888889</v>
      </c>
      <c r="K1303" s="11">
        <f t="shared" si="268"/>
        <v>-331.80555555555554</v>
      </c>
      <c r="L1303" s="11">
        <f t="shared" si="267"/>
        <v>280.94639999999998</v>
      </c>
      <c r="M1303" s="11">
        <f t="shared" si="269"/>
        <v>471.9712442082465</v>
      </c>
      <c r="N1303" s="11">
        <f t="shared" si="270"/>
        <v>421.11208865269094</v>
      </c>
      <c r="O1303" s="11">
        <f t="shared" si="271"/>
        <v>8855.0514197246412</v>
      </c>
      <c r="P1303" s="11">
        <f t="shared" si="272"/>
        <v>8.8550514197246404</v>
      </c>
      <c r="Q1303" s="11">
        <f t="shared" si="265"/>
        <v>10911.980277679151</v>
      </c>
      <c r="R1303" s="11">
        <f t="shared" si="264"/>
        <v>-3035.7315994901878</v>
      </c>
      <c r="S1303" s="11">
        <f t="shared" si="262"/>
        <v>0</v>
      </c>
      <c r="T1303" s="11">
        <f t="shared" si="263"/>
        <v>0</v>
      </c>
    </row>
    <row r="1304" spans="2:20" x14ac:dyDescent="0.2">
      <c r="B1304" s="21" t="s">
        <v>12</v>
      </c>
      <c r="C1304" s="21">
        <v>1294</v>
      </c>
      <c r="D1304" s="21">
        <v>272</v>
      </c>
      <c r="E1304" s="22">
        <v>75.2</v>
      </c>
      <c r="F1304" s="22">
        <f t="shared" si="266"/>
        <v>20.888888888888889</v>
      </c>
      <c r="G1304" s="15">
        <f t="shared" si="273"/>
        <v>-0.1388888888888889</v>
      </c>
      <c r="H1304" s="15">
        <f t="shared" si="274"/>
        <v>-0.5</v>
      </c>
      <c r="I1304" s="11">
        <f>IF(G1304&lt;0,(G1304-'Coast Down Run'!H1299)*-1,)</f>
        <v>0.1388888888888889</v>
      </c>
      <c r="K1304" s="11">
        <f t="shared" si="268"/>
        <v>-331.80555555555554</v>
      </c>
      <c r="L1304" s="11">
        <f t="shared" si="267"/>
        <v>280.94639999999998</v>
      </c>
      <c r="M1304" s="11">
        <f t="shared" si="269"/>
        <v>465.75707572082007</v>
      </c>
      <c r="N1304" s="11">
        <f t="shared" si="270"/>
        <v>414.89792016526451</v>
      </c>
      <c r="O1304" s="11">
        <f t="shared" si="271"/>
        <v>8666.7565545633024</v>
      </c>
      <c r="P1304" s="11">
        <f t="shared" si="272"/>
        <v>8.6667565545633032</v>
      </c>
      <c r="Q1304" s="11">
        <f t="shared" si="265"/>
        <v>10920.647034233714</v>
      </c>
      <c r="R1304" s="11">
        <f t="shared" si="264"/>
        <v>-3035.7315994901878</v>
      </c>
      <c r="S1304" s="11">
        <f t="shared" si="262"/>
        <v>0</v>
      </c>
      <c r="T1304" s="11">
        <f t="shared" si="263"/>
        <v>0</v>
      </c>
    </row>
    <row r="1305" spans="2:20" x14ac:dyDescent="0.2">
      <c r="B1305" s="21" t="s">
        <v>12</v>
      </c>
      <c r="C1305" s="21">
        <v>1295</v>
      </c>
      <c r="D1305" s="21">
        <v>273</v>
      </c>
      <c r="E1305" s="22">
        <v>74.7</v>
      </c>
      <c r="F1305" s="22">
        <f t="shared" si="266"/>
        <v>20.75</v>
      </c>
      <c r="G1305" s="15">
        <f t="shared" si="273"/>
        <v>-0.11111111111111072</v>
      </c>
      <c r="H1305" s="15">
        <f t="shared" si="274"/>
        <v>-0.39999999999999858</v>
      </c>
      <c r="I1305" s="11">
        <f>IF(G1305&lt;0,(G1305-'Coast Down Run'!H1300)*-1,)</f>
        <v>0.11111111111111072</v>
      </c>
      <c r="K1305" s="11">
        <f t="shared" si="268"/>
        <v>-265.44444444444349</v>
      </c>
      <c r="L1305" s="11">
        <f t="shared" si="267"/>
        <v>280.94639999999998</v>
      </c>
      <c r="M1305" s="11">
        <f t="shared" si="269"/>
        <v>459.58408793907574</v>
      </c>
      <c r="N1305" s="11">
        <f t="shared" si="270"/>
        <v>475.08604349463224</v>
      </c>
      <c r="O1305" s="11">
        <f t="shared" si="271"/>
        <v>9858.0354025136185</v>
      </c>
      <c r="P1305" s="11">
        <f t="shared" si="272"/>
        <v>9.8580354025136181</v>
      </c>
      <c r="Q1305" s="11">
        <f t="shared" si="265"/>
        <v>10930.505069636229</v>
      </c>
      <c r="R1305" s="11">
        <f t="shared" si="264"/>
        <v>-3035.7315994901878</v>
      </c>
      <c r="S1305" s="11">
        <f t="shared" si="262"/>
        <v>0</v>
      </c>
      <c r="T1305" s="11">
        <f t="shared" si="263"/>
        <v>0</v>
      </c>
    </row>
    <row r="1306" spans="2:20" x14ac:dyDescent="0.2">
      <c r="B1306" s="21" t="s">
        <v>12</v>
      </c>
      <c r="C1306" s="21">
        <v>1296</v>
      </c>
      <c r="D1306" s="21">
        <v>274</v>
      </c>
      <c r="E1306" s="22">
        <v>74.400000000000006</v>
      </c>
      <c r="F1306" s="22">
        <f t="shared" si="266"/>
        <v>20.666666666666668</v>
      </c>
      <c r="G1306" s="15">
        <f t="shared" si="273"/>
        <v>-5.5555555555556344E-2</v>
      </c>
      <c r="H1306" s="15">
        <f t="shared" si="274"/>
        <v>-0.20000000000000284</v>
      </c>
      <c r="I1306" s="11">
        <f>IF(G1306&lt;0,(G1306-'Coast Down Run'!H1301)*-1,)</f>
        <v>5.5555555555556344E-2</v>
      </c>
      <c r="K1306" s="11">
        <f t="shared" si="268"/>
        <v>-132.7222222222241</v>
      </c>
      <c r="L1306" s="11">
        <f t="shared" si="267"/>
        <v>280.94639999999998</v>
      </c>
      <c r="M1306" s="11">
        <f t="shared" si="269"/>
        <v>455.90006200875655</v>
      </c>
      <c r="N1306" s="11">
        <f t="shared" si="270"/>
        <v>604.12423978653237</v>
      </c>
      <c r="O1306" s="11">
        <f t="shared" si="271"/>
        <v>12485.234288921669</v>
      </c>
      <c r="P1306" s="11">
        <f t="shared" si="272"/>
        <v>12.485234288921669</v>
      </c>
      <c r="Q1306" s="11">
        <f t="shared" si="265"/>
        <v>10942.990303925149</v>
      </c>
      <c r="R1306" s="11">
        <f t="shared" si="264"/>
        <v>-3035.7315994901878</v>
      </c>
      <c r="S1306" s="11">
        <f t="shared" si="262"/>
        <v>0</v>
      </c>
      <c r="T1306" s="11">
        <f t="shared" si="263"/>
        <v>0</v>
      </c>
    </row>
    <row r="1307" spans="2:20" x14ac:dyDescent="0.2">
      <c r="B1307" s="21" t="s">
        <v>12</v>
      </c>
      <c r="C1307" s="21">
        <v>1297</v>
      </c>
      <c r="D1307" s="21">
        <v>275</v>
      </c>
      <c r="E1307" s="22">
        <v>74.3</v>
      </c>
      <c r="F1307" s="22">
        <f t="shared" si="266"/>
        <v>20.638888888888889</v>
      </c>
      <c r="G1307" s="15">
        <f t="shared" si="273"/>
        <v>0</v>
      </c>
      <c r="H1307" s="15">
        <f t="shared" si="274"/>
        <v>0</v>
      </c>
      <c r="I1307" s="11">
        <f>IF(G1307&lt;0,(G1307-'Coast Down Run'!H1302)*-1,)</f>
        <v>0</v>
      </c>
      <c r="K1307" s="11">
        <f t="shared" si="268"/>
        <v>0</v>
      </c>
      <c r="L1307" s="11">
        <f t="shared" si="267"/>
        <v>280.94639999999998</v>
      </c>
      <c r="M1307" s="11">
        <f t="shared" si="269"/>
        <v>454.67534782177142</v>
      </c>
      <c r="N1307" s="11">
        <f t="shared" si="270"/>
        <v>735.62174782177135</v>
      </c>
      <c r="O1307" s="11">
        <f t="shared" si="271"/>
        <v>15182.415517543781</v>
      </c>
      <c r="P1307" s="11">
        <f t="shared" si="272"/>
        <v>15.182415517543781</v>
      </c>
      <c r="Q1307" s="11">
        <f t="shared" si="265"/>
        <v>10958.172719442693</v>
      </c>
      <c r="R1307" s="11">
        <f t="shared" si="264"/>
        <v>-3035.7315994901878</v>
      </c>
      <c r="S1307" s="11">
        <f t="shared" si="262"/>
        <v>0</v>
      </c>
      <c r="T1307" s="11">
        <f t="shared" si="263"/>
        <v>0</v>
      </c>
    </row>
    <row r="1308" spans="2:20" x14ac:dyDescent="0.2">
      <c r="B1308" s="21" t="s">
        <v>12</v>
      </c>
      <c r="C1308" s="21">
        <v>1298</v>
      </c>
      <c r="D1308" s="21">
        <v>276</v>
      </c>
      <c r="E1308" s="22">
        <v>74.400000000000006</v>
      </c>
      <c r="F1308" s="22">
        <f t="shared" si="266"/>
        <v>20.666666666666668</v>
      </c>
      <c r="G1308" s="15">
        <f t="shared" si="273"/>
        <v>4.1666666666666269E-2</v>
      </c>
      <c r="H1308" s="15">
        <f t="shared" si="274"/>
        <v>0.14999999999999858</v>
      </c>
      <c r="I1308" s="11">
        <f>IF(G1308&lt;0,(G1308-'Coast Down Run'!H1303)*-1,)</f>
        <v>0</v>
      </c>
      <c r="K1308" s="11">
        <f t="shared" si="268"/>
        <v>99.541666666665719</v>
      </c>
      <c r="L1308" s="11">
        <f t="shared" si="267"/>
        <v>280.94639999999998</v>
      </c>
      <c r="M1308" s="11">
        <f t="shared" si="269"/>
        <v>455.90006200875655</v>
      </c>
      <c r="N1308" s="11">
        <f t="shared" si="270"/>
        <v>836.38812867542219</v>
      </c>
      <c r="O1308" s="11">
        <f t="shared" si="271"/>
        <v>17285.354659292061</v>
      </c>
      <c r="P1308" s="11">
        <f t="shared" si="272"/>
        <v>17.285354659292061</v>
      </c>
      <c r="Q1308" s="11">
        <f t="shared" si="265"/>
        <v>10975.458074101985</v>
      </c>
      <c r="R1308" s="11">
        <f t="shared" si="264"/>
        <v>-3035.7315994901878</v>
      </c>
      <c r="S1308" s="11">
        <f t="shared" si="262"/>
        <v>0</v>
      </c>
      <c r="T1308" s="11">
        <f t="shared" si="263"/>
        <v>0</v>
      </c>
    </row>
    <row r="1309" spans="2:20" x14ac:dyDescent="0.2">
      <c r="B1309" s="21" t="s">
        <v>12</v>
      </c>
      <c r="C1309" s="21">
        <v>1299</v>
      </c>
      <c r="D1309" s="21">
        <v>277</v>
      </c>
      <c r="E1309" s="22">
        <v>74.599999999999994</v>
      </c>
      <c r="F1309" s="22">
        <f t="shared" si="266"/>
        <v>20.722222222222221</v>
      </c>
      <c r="G1309" s="15">
        <f t="shared" si="273"/>
        <v>6.9444444444444448E-2</v>
      </c>
      <c r="H1309" s="15">
        <f t="shared" si="274"/>
        <v>0.25</v>
      </c>
      <c r="I1309" s="11">
        <f>IF(G1309&lt;0,(G1309-'Coast Down Run'!H1304)*-1,)</f>
        <v>0</v>
      </c>
      <c r="K1309" s="11">
        <f t="shared" si="268"/>
        <v>165.90277777777777</v>
      </c>
      <c r="L1309" s="11">
        <f t="shared" si="267"/>
        <v>280.94639999999998</v>
      </c>
      <c r="M1309" s="11">
        <f t="shared" si="269"/>
        <v>458.35443206740865</v>
      </c>
      <c r="N1309" s="11">
        <f t="shared" si="270"/>
        <v>905.20360984518641</v>
      </c>
      <c r="O1309" s="11">
        <f t="shared" si="271"/>
        <v>18757.830359569696</v>
      </c>
      <c r="P1309" s="11">
        <f t="shared" si="272"/>
        <v>18.757830359569695</v>
      </c>
      <c r="Q1309" s="11">
        <f t="shared" si="265"/>
        <v>10994.215904461555</v>
      </c>
      <c r="R1309" s="11">
        <f t="shared" si="264"/>
        <v>-3035.7315994901878</v>
      </c>
      <c r="S1309" s="11">
        <f t="shared" si="262"/>
        <v>0</v>
      </c>
      <c r="T1309" s="11">
        <f t="shared" si="263"/>
        <v>0</v>
      </c>
    </row>
    <row r="1310" spans="2:20" x14ac:dyDescent="0.2">
      <c r="B1310" s="21" t="s">
        <v>12</v>
      </c>
      <c r="C1310" s="21">
        <v>1300</v>
      </c>
      <c r="D1310" s="21">
        <v>278</v>
      </c>
      <c r="E1310" s="22">
        <v>74.900000000000006</v>
      </c>
      <c r="F1310" s="22">
        <f t="shared" si="266"/>
        <v>20.805555555555557</v>
      </c>
      <c r="G1310" s="15">
        <f t="shared" si="273"/>
        <v>6.9444444444444448E-2</v>
      </c>
      <c r="H1310" s="15">
        <f t="shared" si="274"/>
        <v>0.25</v>
      </c>
      <c r="I1310" s="11">
        <f>IF(G1310&lt;0,(G1310-'Coast Down Run'!H1305)*-1,)</f>
        <v>0</v>
      </c>
      <c r="K1310" s="11">
        <f t="shared" si="268"/>
        <v>165.90277777777777</v>
      </c>
      <c r="L1310" s="11">
        <f t="shared" si="267"/>
        <v>280.94639999999998</v>
      </c>
      <c r="M1310" s="11">
        <f t="shared" si="269"/>
        <v>462.04834136709172</v>
      </c>
      <c r="N1310" s="11">
        <f t="shared" si="270"/>
        <v>908.89751914486942</v>
      </c>
      <c r="O1310" s="11">
        <f t="shared" si="271"/>
        <v>18910.117828875202</v>
      </c>
      <c r="P1310" s="11">
        <f t="shared" si="272"/>
        <v>18.910117828875201</v>
      </c>
      <c r="Q1310" s="11">
        <f t="shared" si="265"/>
        <v>11013.126022290429</v>
      </c>
      <c r="R1310" s="11">
        <f t="shared" si="264"/>
        <v>-3035.7315994901878</v>
      </c>
      <c r="S1310" s="11">
        <f t="shared" si="262"/>
        <v>0</v>
      </c>
      <c r="T1310" s="11">
        <f t="shared" si="263"/>
        <v>0</v>
      </c>
    </row>
    <row r="1311" spans="2:20" x14ac:dyDescent="0.2">
      <c r="B1311" s="21" t="s">
        <v>12</v>
      </c>
      <c r="C1311" s="21">
        <v>1301</v>
      </c>
      <c r="D1311" s="21">
        <v>279</v>
      </c>
      <c r="E1311" s="22">
        <v>75.099999999999994</v>
      </c>
      <c r="F1311" s="22">
        <f t="shared" si="266"/>
        <v>20.861111111111111</v>
      </c>
      <c r="G1311" s="15">
        <f t="shared" si="273"/>
        <v>5.5555555555554373E-2</v>
      </c>
      <c r="H1311" s="15">
        <f t="shared" si="274"/>
        <v>0.19999999999999574</v>
      </c>
      <c r="I1311" s="11">
        <f>IF(G1311&lt;0,(G1311-'Coast Down Run'!H1306)*-1,)</f>
        <v>0</v>
      </c>
      <c r="K1311" s="11">
        <f t="shared" si="268"/>
        <v>132.72222222221939</v>
      </c>
      <c r="L1311" s="11">
        <f t="shared" si="267"/>
        <v>280.94639999999998</v>
      </c>
      <c r="M1311" s="11">
        <f t="shared" si="269"/>
        <v>464.51918370801661</v>
      </c>
      <c r="N1311" s="11">
        <f t="shared" si="270"/>
        <v>878.18780593023598</v>
      </c>
      <c r="O1311" s="11">
        <f t="shared" si="271"/>
        <v>18319.973395933535</v>
      </c>
      <c r="P1311" s="11">
        <f t="shared" si="272"/>
        <v>18.319973395933534</v>
      </c>
      <c r="Q1311" s="11">
        <f t="shared" si="265"/>
        <v>11031.445995686363</v>
      </c>
      <c r="R1311" s="11">
        <f t="shared" si="264"/>
        <v>-3035.7315994901878</v>
      </c>
      <c r="S1311" s="11">
        <f t="shared" si="262"/>
        <v>0</v>
      </c>
      <c r="T1311" s="11">
        <f t="shared" si="263"/>
        <v>0</v>
      </c>
    </row>
    <row r="1312" spans="2:20" x14ac:dyDescent="0.2">
      <c r="B1312" s="21" t="s">
        <v>12</v>
      </c>
      <c r="C1312" s="21">
        <v>1302</v>
      </c>
      <c r="D1312" s="21">
        <v>280</v>
      </c>
      <c r="E1312" s="22">
        <v>75.3</v>
      </c>
      <c r="F1312" s="22">
        <f t="shared" si="266"/>
        <v>20.916666666666664</v>
      </c>
      <c r="G1312" s="15">
        <f t="shared" si="273"/>
        <v>5.5555555555556344E-2</v>
      </c>
      <c r="H1312" s="15">
        <f t="shared" si="274"/>
        <v>0.20000000000000284</v>
      </c>
      <c r="I1312" s="11">
        <f>IF(G1312&lt;0,(G1312-'Coast Down Run'!H1307)*-1,)</f>
        <v>0</v>
      </c>
      <c r="K1312" s="11">
        <f t="shared" si="268"/>
        <v>132.7222222222241</v>
      </c>
      <c r="L1312" s="11">
        <f t="shared" si="267"/>
        <v>280.94639999999998</v>
      </c>
      <c r="M1312" s="11">
        <f t="shared" si="269"/>
        <v>466.9966149618507</v>
      </c>
      <c r="N1312" s="11">
        <f t="shared" si="270"/>
        <v>880.66523718407484</v>
      </c>
      <c r="O1312" s="11">
        <f t="shared" si="271"/>
        <v>18420.581211100231</v>
      </c>
      <c r="P1312" s="11">
        <f t="shared" si="272"/>
        <v>18.420581211100231</v>
      </c>
      <c r="Q1312" s="11">
        <f t="shared" si="265"/>
        <v>11049.866576897462</v>
      </c>
      <c r="R1312" s="11">
        <f t="shared" si="264"/>
        <v>-3035.7315994901878</v>
      </c>
      <c r="S1312" s="11">
        <f t="shared" si="262"/>
        <v>0</v>
      </c>
      <c r="T1312" s="11">
        <f t="shared" si="263"/>
        <v>0</v>
      </c>
    </row>
    <row r="1313" spans="2:20" x14ac:dyDescent="0.2">
      <c r="B1313" s="21" t="s">
        <v>12</v>
      </c>
      <c r="C1313" s="21">
        <v>1303</v>
      </c>
      <c r="D1313" s="21">
        <v>281</v>
      </c>
      <c r="E1313" s="22">
        <v>75.5</v>
      </c>
      <c r="F1313" s="22">
        <f t="shared" si="266"/>
        <v>20.972222222222221</v>
      </c>
      <c r="G1313" s="15">
        <f t="shared" si="273"/>
        <v>6.9444444444444448E-2</v>
      </c>
      <c r="H1313" s="15">
        <f t="shared" si="274"/>
        <v>0.25</v>
      </c>
      <c r="I1313" s="11">
        <f>IF(G1313&lt;0,(G1313-'Coast Down Run'!H1308)*-1,)</f>
        <v>0</v>
      </c>
      <c r="K1313" s="11">
        <f t="shared" si="268"/>
        <v>165.90277777777777</v>
      </c>
      <c r="L1313" s="11">
        <f t="shared" si="267"/>
        <v>280.94639999999998</v>
      </c>
      <c r="M1313" s="11">
        <f t="shared" si="269"/>
        <v>469.48063512859403</v>
      </c>
      <c r="N1313" s="11">
        <f t="shared" si="270"/>
        <v>916.32981290637179</v>
      </c>
      <c r="O1313" s="11">
        <f t="shared" si="271"/>
        <v>19217.472465119739</v>
      </c>
      <c r="P1313" s="11">
        <f t="shared" si="272"/>
        <v>19.217472465119741</v>
      </c>
      <c r="Q1313" s="11">
        <f t="shared" si="265"/>
        <v>11069.084049362582</v>
      </c>
      <c r="R1313" s="11">
        <f t="shared" si="264"/>
        <v>-3035.7315994901878</v>
      </c>
      <c r="S1313" s="11">
        <f t="shared" si="262"/>
        <v>0</v>
      </c>
      <c r="T1313" s="11">
        <f t="shared" si="263"/>
        <v>0</v>
      </c>
    </row>
    <row r="1314" spans="2:20" x14ac:dyDescent="0.2">
      <c r="B1314" s="21" t="s">
        <v>12</v>
      </c>
      <c r="C1314" s="21">
        <v>1304</v>
      </c>
      <c r="D1314" s="21">
        <v>282</v>
      </c>
      <c r="E1314" s="22">
        <v>75.8</v>
      </c>
      <c r="F1314" s="22">
        <f t="shared" si="266"/>
        <v>21.055555555555554</v>
      </c>
      <c r="G1314" s="15">
        <f t="shared" si="273"/>
        <v>5.5555555555556344E-2</v>
      </c>
      <c r="H1314" s="15">
        <f t="shared" si="274"/>
        <v>0.20000000000000284</v>
      </c>
      <c r="I1314" s="11">
        <f>IF(G1314&lt;0,(G1314-'Coast Down Run'!H1309)*-1,)</f>
        <v>0</v>
      </c>
      <c r="K1314" s="11">
        <f t="shared" si="268"/>
        <v>132.7222222222241</v>
      </c>
      <c r="L1314" s="11">
        <f t="shared" si="267"/>
        <v>280.94639999999998</v>
      </c>
      <c r="M1314" s="11">
        <f t="shared" si="269"/>
        <v>473.2190195904135</v>
      </c>
      <c r="N1314" s="11">
        <f t="shared" si="270"/>
        <v>886.88764181263764</v>
      </c>
      <c r="O1314" s="11">
        <f t="shared" si="271"/>
        <v>18673.912013721645</v>
      </c>
      <c r="P1314" s="11">
        <f t="shared" si="272"/>
        <v>18.673912013721644</v>
      </c>
      <c r="Q1314" s="11">
        <f t="shared" si="265"/>
        <v>11087.757961376303</v>
      </c>
      <c r="R1314" s="11">
        <f t="shared" si="264"/>
        <v>-3035.7315994901878</v>
      </c>
      <c r="S1314" s="11">
        <f t="shared" si="262"/>
        <v>0</v>
      </c>
      <c r="T1314" s="11">
        <f t="shared" si="263"/>
        <v>0</v>
      </c>
    </row>
    <row r="1315" spans="2:20" x14ac:dyDescent="0.2">
      <c r="B1315" s="21" t="s">
        <v>12</v>
      </c>
      <c r="C1315" s="21">
        <v>1305</v>
      </c>
      <c r="D1315" s="21">
        <v>283</v>
      </c>
      <c r="E1315" s="22">
        <v>75.900000000000006</v>
      </c>
      <c r="F1315" s="22">
        <f t="shared" si="266"/>
        <v>21.083333333333336</v>
      </c>
      <c r="G1315" s="15">
        <f t="shared" si="273"/>
        <v>2.7777777777778172E-2</v>
      </c>
      <c r="H1315" s="15">
        <f t="shared" si="274"/>
        <v>0.10000000000000142</v>
      </c>
      <c r="I1315" s="11">
        <f>IF(G1315&lt;0,(G1315-'Coast Down Run'!H1310)*-1,)</f>
        <v>0</v>
      </c>
      <c r="K1315" s="11">
        <f t="shared" si="268"/>
        <v>66.361111111112052</v>
      </c>
      <c r="L1315" s="11">
        <f t="shared" si="267"/>
        <v>280.94639999999998</v>
      </c>
      <c r="M1315" s="11">
        <f t="shared" si="269"/>
        <v>474.46844220080817</v>
      </c>
      <c r="N1315" s="11">
        <f t="shared" si="270"/>
        <v>821.77595331192015</v>
      </c>
      <c r="O1315" s="11">
        <f t="shared" si="271"/>
        <v>17325.776348992986</v>
      </c>
      <c r="P1315" s="11">
        <f t="shared" si="272"/>
        <v>17.325776348992985</v>
      </c>
      <c r="Q1315" s="11">
        <f t="shared" si="265"/>
        <v>11105.083737725296</v>
      </c>
      <c r="R1315" s="11">
        <f t="shared" si="264"/>
        <v>-3035.7315994901878</v>
      </c>
      <c r="S1315" s="11">
        <f t="shared" si="262"/>
        <v>0</v>
      </c>
      <c r="T1315" s="11">
        <f t="shared" si="263"/>
        <v>0</v>
      </c>
    </row>
    <row r="1316" spans="2:20" x14ac:dyDescent="0.2">
      <c r="B1316" s="21" t="s">
        <v>12</v>
      </c>
      <c r="C1316" s="21">
        <v>1306</v>
      </c>
      <c r="D1316" s="21">
        <v>284</v>
      </c>
      <c r="E1316" s="22">
        <v>76</v>
      </c>
      <c r="F1316" s="22">
        <f t="shared" si="266"/>
        <v>21.111111111111111</v>
      </c>
      <c r="G1316" s="15">
        <f t="shared" si="273"/>
        <v>1.3888888888888099E-2</v>
      </c>
      <c r="H1316" s="15">
        <f t="shared" si="274"/>
        <v>4.9999999999997158E-2</v>
      </c>
      <c r="I1316" s="11">
        <f>IF(G1316&lt;0,(G1316-'Coast Down Run'!H1311)*-1,)</f>
        <v>0</v>
      </c>
      <c r="K1316" s="11">
        <f t="shared" si="268"/>
        <v>33.180555555553667</v>
      </c>
      <c r="L1316" s="11">
        <f t="shared" si="267"/>
        <v>280.94639999999998</v>
      </c>
      <c r="M1316" s="11">
        <f t="shared" si="269"/>
        <v>475.71951203942973</v>
      </c>
      <c r="N1316" s="11">
        <f t="shared" si="270"/>
        <v>789.84646759498332</v>
      </c>
      <c r="O1316" s="11">
        <f t="shared" si="271"/>
        <v>16674.536538116314</v>
      </c>
      <c r="P1316" s="11">
        <f t="shared" si="272"/>
        <v>16.674536538116314</v>
      </c>
      <c r="Q1316" s="11">
        <f t="shared" si="265"/>
        <v>11121.758274263411</v>
      </c>
      <c r="R1316" s="11">
        <f t="shared" si="264"/>
        <v>-3035.7315994901878</v>
      </c>
      <c r="S1316" s="11">
        <f t="shared" si="262"/>
        <v>0</v>
      </c>
      <c r="T1316" s="11">
        <f t="shared" si="263"/>
        <v>0</v>
      </c>
    </row>
    <row r="1317" spans="2:20" x14ac:dyDescent="0.2">
      <c r="B1317" s="21" t="s">
        <v>12</v>
      </c>
      <c r="C1317" s="21">
        <v>1307</v>
      </c>
      <c r="D1317" s="21">
        <v>285</v>
      </c>
      <c r="E1317" s="22">
        <v>76</v>
      </c>
      <c r="F1317" s="22">
        <f t="shared" si="266"/>
        <v>21.111111111111111</v>
      </c>
      <c r="G1317" s="15">
        <f t="shared" si="273"/>
        <v>0</v>
      </c>
      <c r="H1317" s="15">
        <f t="shared" si="274"/>
        <v>0</v>
      </c>
      <c r="I1317" s="11">
        <f>IF(G1317&lt;0,(G1317-'Coast Down Run'!H1312)*-1,)</f>
        <v>0</v>
      </c>
      <c r="K1317" s="11">
        <f t="shared" si="268"/>
        <v>0</v>
      </c>
      <c r="L1317" s="11">
        <f t="shared" si="267"/>
        <v>280.94639999999998</v>
      </c>
      <c r="M1317" s="11">
        <f t="shared" si="269"/>
        <v>475.71951203942973</v>
      </c>
      <c r="N1317" s="11">
        <f t="shared" si="270"/>
        <v>756.66591203942971</v>
      </c>
      <c r="O1317" s="11">
        <f t="shared" si="271"/>
        <v>15974.058143054626</v>
      </c>
      <c r="P1317" s="11">
        <f t="shared" si="272"/>
        <v>15.974058143054627</v>
      </c>
      <c r="Q1317" s="11">
        <f t="shared" si="265"/>
        <v>11137.732332406466</v>
      </c>
      <c r="R1317" s="11">
        <f t="shared" si="264"/>
        <v>-3035.7315994901878</v>
      </c>
      <c r="S1317" s="11">
        <f t="shared" si="262"/>
        <v>0</v>
      </c>
      <c r="T1317" s="11">
        <f t="shared" si="263"/>
        <v>0</v>
      </c>
    </row>
    <row r="1318" spans="2:20" x14ac:dyDescent="0.2">
      <c r="B1318" s="21" t="s">
        <v>12</v>
      </c>
      <c r="C1318" s="21">
        <v>1308</v>
      </c>
      <c r="D1318" s="21">
        <v>286</v>
      </c>
      <c r="E1318" s="22">
        <v>76</v>
      </c>
      <c r="F1318" s="22">
        <f t="shared" si="266"/>
        <v>21.111111111111111</v>
      </c>
      <c r="G1318" s="15">
        <f t="shared" si="273"/>
        <v>-1.3888888888888099E-2</v>
      </c>
      <c r="H1318" s="15">
        <f t="shared" si="274"/>
        <v>-4.9999999999997158E-2</v>
      </c>
      <c r="I1318" s="11">
        <f>IF(G1318&lt;0,(G1318-'Coast Down Run'!H1313)*-1,)</f>
        <v>1.3888888888888099E-2</v>
      </c>
      <c r="K1318" s="11">
        <f t="shared" si="268"/>
        <v>-33.180555555553667</v>
      </c>
      <c r="L1318" s="11">
        <f t="shared" si="267"/>
        <v>280.94639999999998</v>
      </c>
      <c r="M1318" s="11">
        <f t="shared" si="269"/>
        <v>475.71951203942973</v>
      </c>
      <c r="N1318" s="11">
        <f t="shared" si="270"/>
        <v>723.4853564838761</v>
      </c>
      <c r="O1318" s="11">
        <f t="shared" si="271"/>
        <v>15273.579747992939</v>
      </c>
      <c r="P1318" s="11">
        <f t="shared" si="272"/>
        <v>15.273579747992938</v>
      </c>
      <c r="Q1318" s="11">
        <f t="shared" si="265"/>
        <v>11153.005912154458</v>
      </c>
      <c r="R1318" s="11">
        <f t="shared" si="264"/>
        <v>-3035.7315994901878</v>
      </c>
      <c r="S1318" s="11">
        <f t="shared" si="262"/>
        <v>0</v>
      </c>
      <c r="T1318" s="11">
        <f t="shared" si="263"/>
        <v>0</v>
      </c>
    </row>
    <row r="1319" spans="2:20" x14ac:dyDescent="0.2">
      <c r="B1319" s="21" t="s">
        <v>12</v>
      </c>
      <c r="C1319" s="21">
        <v>1309</v>
      </c>
      <c r="D1319" s="21">
        <v>287</v>
      </c>
      <c r="E1319" s="22">
        <v>75.900000000000006</v>
      </c>
      <c r="F1319" s="22">
        <f t="shared" si="266"/>
        <v>21.083333333333336</v>
      </c>
      <c r="G1319" s="15">
        <f t="shared" si="273"/>
        <v>-1.3888888888888099E-2</v>
      </c>
      <c r="H1319" s="15">
        <f t="shared" si="274"/>
        <v>-4.9999999999997158E-2</v>
      </c>
      <c r="I1319" s="11">
        <f>IF(G1319&lt;0,(G1319-'Coast Down Run'!H1314)*-1,)</f>
        <v>1.3888888888888099E-2</v>
      </c>
      <c r="K1319" s="11">
        <f t="shared" si="268"/>
        <v>-33.180555555553667</v>
      </c>
      <c r="L1319" s="11">
        <f t="shared" si="267"/>
        <v>280.94639999999998</v>
      </c>
      <c r="M1319" s="11">
        <f t="shared" si="269"/>
        <v>474.46844220080817</v>
      </c>
      <c r="N1319" s="11">
        <f t="shared" si="270"/>
        <v>722.23428664525454</v>
      </c>
      <c r="O1319" s="11">
        <f t="shared" si="271"/>
        <v>15227.106210104119</v>
      </c>
      <c r="P1319" s="11">
        <f t="shared" si="272"/>
        <v>15.227106210104118</v>
      </c>
      <c r="Q1319" s="11">
        <f t="shared" si="265"/>
        <v>11168.233018364563</v>
      </c>
      <c r="R1319" s="11">
        <f t="shared" si="264"/>
        <v>-3035.7315994901878</v>
      </c>
      <c r="S1319" s="11">
        <f t="shared" si="262"/>
        <v>0</v>
      </c>
      <c r="T1319" s="11">
        <f t="shared" si="263"/>
        <v>0</v>
      </c>
    </row>
    <row r="1320" spans="2:20" x14ac:dyDescent="0.2">
      <c r="B1320" s="21" t="s">
        <v>12</v>
      </c>
      <c r="C1320" s="21">
        <v>1310</v>
      </c>
      <c r="D1320" s="21">
        <v>288</v>
      </c>
      <c r="E1320" s="22">
        <v>75.900000000000006</v>
      </c>
      <c r="F1320" s="22">
        <f t="shared" si="266"/>
        <v>21.083333333333336</v>
      </c>
      <c r="G1320" s="15">
        <f t="shared" si="273"/>
        <v>-1.3888888888890073E-2</v>
      </c>
      <c r="H1320" s="15">
        <f t="shared" si="274"/>
        <v>-5.0000000000004263E-2</v>
      </c>
      <c r="I1320" s="11">
        <f>IF(G1320&lt;0,(G1320-'Coast Down Run'!H1315)*-1,)</f>
        <v>1.3888888888890073E-2</v>
      </c>
      <c r="K1320" s="11">
        <f t="shared" si="268"/>
        <v>-33.180555555558385</v>
      </c>
      <c r="L1320" s="11">
        <f t="shared" si="267"/>
        <v>280.94639999999998</v>
      </c>
      <c r="M1320" s="11">
        <f t="shared" si="269"/>
        <v>474.46844220080817</v>
      </c>
      <c r="N1320" s="11">
        <f t="shared" si="270"/>
        <v>722.23428664524977</v>
      </c>
      <c r="O1320" s="11">
        <f t="shared" si="271"/>
        <v>15227.106210104017</v>
      </c>
      <c r="P1320" s="11">
        <f t="shared" si="272"/>
        <v>15.227106210104017</v>
      </c>
      <c r="Q1320" s="11">
        <f t="shared" si="265"/>
        <v>11183.460124574667</v>
      </c>
      <c r="R1320" s="11">
        <f t="shared" si="264"/>
        <v>-3035.7315994901878</v>
      </c>
      <c r="S1320" s="11">
        <f t="shared" si="262"/>
        <v>0</v>
      </c>
      <c r="T1320" s="11">
        <f t="shared" si="263"/>
        <v>0</v>
      </c>
    </row>
    <row r="1321" spans="2:20" x14ac:dyDescent="0.2">
      <c r="B1321" s="21" t="s">
        <v>12</v>
      </c>
      <c r="C1321" s="21">
        <v>1311</v>
      </c>
      <c r="D1321" s="21">
        <v>289</v>
      </c>
      <c r="E1321" s="22">
        <v>75.8</v>
      </c>
      <c r="F1321" s="22">
        <f t="shared" si="266"/>
        <v>21.055555555555554</v>
      </c>
      <c r="G1321" s="15">
        <f t="shared" si="273"/>
        <v>-2.7777777777778172E-2</v>
      </c>
      <c r="H1321" s="15">
        <f t="shared" si="274"/>
        <v>-0.10000000000000142</v>
      </c>
      <c r="I1321" s="11">
        <f>IF(G1321&lt;0,(G1321-'Coast Down Run'!H1316)*-1,)</f>
        <v>2.7777777777778172E-2</v>
      </c>
      <c r="K1321" s="11">
        <f t="shared" si="268"/>
        <v>-66.361111111112052</v>
      </c>
      <c r="L1321" s="11">
        <f t="shared" si="267"/>
        <v>280.94639999999998</v>
      </c>
      <c r="M1321" s="11">
        <f t="shared" si="269"/>
        <v>473.2190195904135</v>
      </c>
      <c r="N1321" s="11">
        <f t="shared" si="270"/>
        <v>687.80430847930143</v>
      </c>
      <c r="O1321" s="11">
        <f t="shared" si="271"/>
        <v>14482.101828536401</v>
      </c>
      <c r="P1321" s="11">
        <f t="shared" si="272"/>
        <v>14.4821018285364</v>
      </c>
      <c r="Q1321" s="11">
        <f t="shared" si="265"/>
        <v>11197.942226403204</v>
      </c>
      <c r="R1321" s="11">
        <f t="shared" si="264"/>
        <v>-3035.7315994901878</v>
      </c>
      <c r="S1321" s="11">
        <f t="shared" si="262"/>
        <v>0</v>
      </c>
      <c r="T1321" s="11">
        <f t="shared" si="263"/>
        <v>0</v>
      </c>
    </row>
    <row r="1322" spans="2:20" x14ac:dyDescent="0.2">
      <c r="B1322" s="21" t="s">
        <v>12</v>
      </c>
      <c r="C1322" s="21">
        <v>1312</v>
      </c>
      <c r="D1322" s="21">
        <v>290</v>
      </c>
      <c r="E1322" s="22">
        <v>75.7</v>
      </c>
      <c r="F1322" s="22">
        <f t="shared" si="266"/>
        <v>21.027777777777779</v>
      </c>
      <c r="G1322" s="15">
        <f t="shared" si="273"/>
        <v>-4.1666666666666269E-2</v>
      </c>
      <c r="H1322" s="15">
        <f t="shared" si="274"/>
        <v>-0.14999999999999858</v>
      </c>
      <c r="I1322" s="11">
        <f>IF(G1322&lt;0,(G1322-'Coast Down Run'!H1317)*-1,)</f>
        <v>4.1666666666666269E-2</v>
      </c>
      <c r="K1322" s="11">
        <f t="shared" si="268"/>
        <v>-99.541666666665719</v>
      </c>
      <c r="L1322" s="11">
        <f t="shared" si="267"/>
        <v>280.94639999999998</v>
      </c>
      <c r="M1322" s="11">
        <f t="shared" si="269"/>
        <v>471.9712442082465</v>
      </c>
      <c r="N1322" s="11">
        <f t="shared" si="270"/>
        <v>653.37597754158082</v>
      </c>
      <c r="O1322" s="11">
        <f t="shared" si="271"/>
        <v>13739.044861082686</v>
      </c>
      <c r="P1322" s="11">
        <f t="shared" si="272"/>
        <v>13.739044861082686</v>
      </c>
      <c r="Q1322" s="11">
        <f t="shared" si="265"/>
        <v>11211.681271264286</v>
      </c>
      <c r="R1322" s="11">
        <f t="shared" si="264"/>
        <v>-3035.7315994901878</v>
      </c>
      <c r="S1322" s="11">
        <f t="shared" si="262"/>
        <v>0</v>
      </c>
      <c r="T1322" s="11">
        <f t="shared" si="263"/>
        <v>0</v>
      </c>
    </row>
    <row r="1323" spans="2:20" x14ac:dyDescent="0.2">
      <c r="B1323" s="21" t="s">
        <v>12</v>
      </c>
      <c r="C1323" s="21">
        <v>1313</v>
      </c>
      <c r="D1323" s="21">
        <v>291</v>
      </c>
      <c r="E1323" s="22">
        <v>75.5</v>
      </c>
      <c r="F1323" s="22">
        <f t="shared" si="266"/>
        <v>20.972222222222221</v>
      </c>
      <c r="G1323" s="15">
        <f t="shared" si="273"/>
        <v>-6.9444444444444448E-2</v>
      </c>
      <c r="H1323" s="15">
        <f t="shared" si="274"/>
        <v>-0.25</v>
      </c>
      <c r="I1323" s="11">
        <f>IF(G1323&lt;0,(G1323-'Coast Down Run'!H1318)*-1,)</f>
        <v>6.9444444444444448E-2</v>
      </c>
      <c r="K1323" s="11">
        <f t="shared" si="268"/>
        <v>-165.90277777777777</v>
      </c>
      <c r="L1323" s="11">
        <f t="shared" si="267"/>
        <v>280.94639999999998</v>
      </c>
      <c r="M1323" s="11">
        <f t="shared" si="269"/>
        <v>469.48063512859403</v>
      </c>
      <c r="N1323" s="11">
        <f t="shared" si="270"/>
        <v>584.52425735081624</v>
      </c>
      <c r="O1323" s="11">
        <f t="shared" si="271"/>
        <v>12258.77261944073</v>
      </c>
      <c r="P1323" s="11">
        <f t="shared" si="272"/>
        <v>12.25877261944073</v>
      </c>
      <c r="Q1323" s="11">
        <f t="shared" si="265"/>
        <v>11223.940043883727</v>
      </c>
      <c r="R1323" s="11">
        <f t="shared" si="264"/>
        <v>-3035.7315994901878</v>
      </c>
      <c r="S1323" s="11">
        <f t="shared" si="262"/>
        <v>0</v>
      </c>
      <c r="T1323" s="11">
        <f t="shared" si="263"/>
        <v>0</v>
      </c>
    </row>
    <row r="1324" spans="2:20" x14ac:dyDescent="0.2">
      <c r="B1324" s="21" t="s">
        <v>12</v>
      </c>
      <c r="C1324" s="21">
        <v>1314</v>
      </c>
      <c r="D1324" s="21">
        <v>292</v>
      </c>
      <c r="E1324" s="22">
        <v>75.2</v>
      </c>
      <c r="F1324" s="22">
        <f t="shared" si="266"/>
        <v>20.888888888888889</v>
      </c>
      <c r="G1324" s="15">
        <f t="shared" si="273"/>
        <v>-6.9444444444444448E-2</v>
      </c>
      <c r="H1324" s="15">
        <f t="shared" si="274"/>
        <v>-0.25</v>
      </c>
      <c r="I1324" s="11">
        <f>IF(G1324&lt;0,(G1324-'Coast Down Run'!H1319)*-1,)</f>
        <v>6.9444444444444448E-2</v>
      </c>
      <c r="K1324" s="11">
        <f t="shared" si="268"/>
        <v>-165.90277777777777</v>
      </c>
      <c r="L1324" s="11">
        <f t="shared" si="267"/>
        <v>280.94639999999998</v>
      </c>
      <c r="M1324" s="11">
        <f t="shared" si="269"/>
        <v>465.75707572082007</v>
      </c>
      <c r="N1324" s="11">
        <f t="shared" si="270"/>
        <v>580.80069794304222</v>
      </c>
      <c r="O1324" s="11">
        <f t="shared" si="271"/>
        <v>12132.281245921327</v>
      </c>
      <c r="P1324" s="11">
        <f t="shared" si="272"/>
        <v>12.132281245921327</v>
      </c>
      <c r="Q1324" s="11">
        <f t="shared" si="265"/>
        <v>11236.072325129649</v>
      </c>
      <c r="R1324" s="11">
        <f t="shared" si="264"/>
        <v>-3035.7315994901878</v>
      </c>
      <c r="S1324" s="11">
        <f t="shared" si="262"/>
        <v>0</v>
      </c>
      <c r="T1324" s="11">
        <f t="shared" si="263"/>
        <v>0</v>
      </c>
    </row>
    <row r="1325" spans="2:20" x14ac:dyDescent="0.2">
      <c r="B1325" s="21" t="s">
        <v>12</v>
      </c>
      <c r="C1325" s="21">
        <v>1315</v>
      </c>
      <c r="D1325" s="21">
        <v>293</v>
      </c>
      <c r="E1325" s="22">
        <v>75</v>
      </c>
      <c r="F1325" s="22">
        <f t="shared" si="266"/>
        <v>20.833333333333332</v>
      </c>
      <c r="G1325" s="15">
        <f t="shared" si="273"/>
        <v>-6.9444444444444448E-2</v>
      </c>
      <c r="H1325" s="15">
        <f t="shared" si="274"/>
        <v>-0.25</v>
      </c>
      <c r="I1325" s="11">
        <f>IF(G1325&lt;0,(G1325-'Coast Down Run'!H1320)*-1,)</f>
        <v>6.9444444444444448E-2</v>
      </c>
      <c r="K1325" s="11">
        <f t="shared" si="268"/>
        <v>-165.90277777777777</v>
      </c>
      <c r="L1325" s="11">
        <f t="shared" si="267"/>
        <v>280.94639999999998</v>
      </c>
      <c r="M1325" s="11">
        <f t="shared" si="269"/>
        <v>463.28293892344044</v>
      </c>
      <c r="N1325" s="11">
        <f t="shared" si="270"/>
        <v>578.32656114566271</v>
      </c>
      <c r="O1325" s="11">
        <f t="shared" si="271"/>
        <v>12048.470023867972</v>
      </c>
      <c r="P1325" s="11">
        <f t="shared" si="272"/>
        <v>12.048470023867973</v>
      </c>
      <c r="Q1325" s="11">
        <f t="shared" si="265"/>
        <v>11248.120795153518</v>
      </c>
      <c r="R1325" s="11">
        <f t="shared" si="264"/>
        <v>-3035.7315994901878</v>
      </c>
      <c r="S1325" s="11">
        <f t="shared" si="262"/>
        <v>0</v>
      </c>
      <c r="T1325" s="11">
        <f t="shared" si="263"/>
        <v>0</v>
      </c>
    </row>
    <row r="1326" spans="2:20" x14ac:dyDescent="0.2">
      <c r="B1326" s="21" t="s">
        <v>12</v>
      </c>
      <c r="C1326" s="21">
        <v>1316</v>
      </c>
      <c r="D1326" s="21">
        <v>294</v>
      </c>
      <c r="E1326" s="22">
        <v>74.7</v>
      </c>
      <c r="F1326" s="22">
        <f t="shared" si="266"/>
        <v>20.75</v>
      </c>
      <c r="G1326" s="15">
        <f t="shared" si="273"/>
        <v>-0.12500000000000078</v>
      </c>
      <c r="H1326" s="15">
        <f t="shared" si="274"/>
        <v>-0.45000000000000284</v>
      </c>
      <c r="I1326" s="11">
        <f>IF(G1326&lt;0,(G1326-'Coast Down Run'!H1321)*-1,)</f>
        <v>0.12500000000000078</v>
      </c>
      <c r="K1326" s="11">
        <f t="shared" si="268"/>
        <v>-298.62500000000188</v>
      </c>
      <c r="L1326" s="11">
        <f t="shared" si="267"/>
        <v>280.94639999999998</v>
      </c>
      <c r="M1326" s="11">
        <f t="shared" si="269"/>
        <v>459.58408793907574</v>
      </c>
      <c r="N1326" s="11">
        <f t="shared" si="270"/>
        <v>441.90548793907385</v>
      </c>
      <c r="O1326" s="11">
        <f t="shared" si="271"/>
        <v>9169.5388747357829</v>
      </c>
      <c r="P1326" s="11">
        <f t="shared" si="272"/>
        <v>9.1695388747357836</v>
      </c>
      <c r="Q1326" s="11">
        <f t="shared" si="265"/>
        <v>11257.290334028254</v>
      </c>
      <c r="R1326" s="11">
        <f t="shared" si="264"/>
        <v>-3035.7315994901878</v>
      </c>
      <c r="S1326" s="11">
        <f t="shared" si="262"/>
        <v>0</v>
      </c>
      <c r="T1326" s="11">
        <f t="shared" si="263"/>
        <v>0</v>
      </c>
    </row>
    <row r="1327" spans="2:20" x14ac:dyDescent="0.2">
      <c r="B1327" s="21" t="s">
        <v>12</v>
      </c>
      <c r="C1327" s="21">
        <v>1317</v>
      </c>
      <c r="D1327" s="21">
        <v>295</v>
      </c>
      <c r="E1327" s="22">
        <v>74.099999999999994</v>
      </c>
      <c r="F1327" s="22">
        <f t="shared" si="266"/>
        <v>20.583333333333332</v>
      </c>
      <c r="G1327" s="15">
        <f t="shared" si="273"/>
        <v>-0.1388888888888889</v>
      </c>
      <c r="H1327" s="15">
        <f t="shared" si="274"/>
        <v>-0.5</v>
      </c>
      <c r="I1327" s="11">
        <f>IF(G1327&lt;0,(G1327-'Coast Down Run'!H1322)*-1,)</f>
        <v>0.1388888888888889</v>
      </c>
      <c r="K1327" s="11">
        <f t="shared" si="268"/>
        <v>-331.80555555555554</v>
      </c>
      <c r="L1327" s="11">
        <f t="shared" si="267"/>
        <v>280.94639999999998</v>
      </c>
      <c r="M1327" s="11">
        <f t="shared" si="269"/>
        <v>452.23086113248286</v>
      </c>
      <c r="N1327" s="11">
        <f t="shared" si="270"/>
        <v>401.3717055769273</v>
      </c>
      <c r="O1327" s="11">
        <f t="shared" si="271"/>
        <v>8261.5676064584204</v>
      </c>
      <c r="P1327" s="11">
        <f t="shared" si="272"/>
        <v>8.2615676064584207</v>
      </c>
      <c r="Q1327" s="11">
        <f t="shared" si="265"/>
        <v>11265.551901634712</v>
      </c>
      <c r="R1327" s="11">
        <f t="shared" si="264"/>
        <v>-3035.7315994901878</v>
      </c>
      <c r="S1327" s="11">
        <f t="shared" si="262"/>
        <v>0</v>
      </c>
      <c r="T1327" s="11">
        <f t="shared" si="263"/>
        <v>0</v>
      </c>
    </row>
    <row r="1328" spans="2:20" x14ac:dyDescent="0.2">
      <c r="B1328" s="21" t="s">
        <v>12</v>
      </c>
      <c r="C1328" s="21">
        <v>1318</v>
      </c>
      <c r="D1328" s="21">
        <v>296</v>
      </c>
      <c r="E1328" s="22">
        <v>73.7</v>
      </c>
      <c r="F1328" s="22">
        <f t="shared" si="266"/>
        <v>20.472222222222221</v>
      </c>
      <c r="G1328" s="15">
        <f t="shared" si="273"/>
        <v>-0.11111111111111072</v>
      </c>
      <c r="H1328" s="15">
        <f t="shared" si="274"/>
        <v>-0.39999999999999858</v>
      </c>
      <c r="I1328" s="11">
        <f>IF(G1328&lt;0,(G1328-'Coast Down Run'!H1323)*-1,)</f>
        <v>0.11111111111111072</v>
      </c>
      <c r="K1328" s="11">
        <f t="shared" si="268"/>
        <v>-265.44444444444349</v>
      </c>
      <c r="L1328" s="11">
        <f t="shared" si="267"/>
        <v>280.94639999999998</v>
      </c>
      <c r="M1328" s="11">
        <f t="shared" si="269"/>
        <v>447.36165449263331</v>
      </c>
      <c r="N1328" s="11">
        <f t="shared" si="270"/>
        <v>462.8636100481898</v>
      </c>
      <c r="O1328" s="11">
        <f t="shared" si="271"/>
        <v>9475.8466834865521</v>
      </c>
      <c r="P1328" s="11">
        <f t="shared" si="272"/>
        <v>9.4758466834865516</v>
      </c>
      <c r="Q1328" s="11">
        <f t="shared" si="265"/>
        <v>11275.027748318198</v>
      </c>
      <c r="R1328" s="11">
        <f t="shared" si="264"/>
        <v>-3035.7315994901878</v>
      </c>
      <c r="S1328" s="11">
        <f t="shared" si="262"/>
        <v>0</v>
      </c>
      <c r="T1328" s="11">
        <f t="shared" si="263"/>
        <v>0</v>
      </c>
    </row>
    <row r="1329" spans="2:20" x14ac:dyDescent="0.2">
      <c r="B1329" s="21" t="s">
        <v>12</v>
      </c>
      <c r="C1329" s="21">
        <v>1319</v>
      </c>
      <c r="D1329" s="21">
        <v>297</v>
      </c>
      <c r="E1329" s="22">
        <v>73.3</v>
      </c>
      <c r="F1329" s="22">
        <f t="shared" si="266"/>
        <v>20.361111111111111</v>
      </c>
      <c r="G1329" s="15">
        <f t="shared" si="273"/>
        <v>-2.7777777777778172E-2</v>
      </c>
      <c r="H1329" s="15">
        <f t="shared" si="274"/>
        <v>-0.10000000000000142</v>
      </c>
      <c r="I1329" s="11">
        <f>IF(G1329&lt;0,(G1329-'Coast Down Run'!H1324)*-1,)</f>
        <v>2.7777777777778172E-2</v>
      </c>
      <c r="K1329" s="11">
        <f t="shared" si="268"/>
        <v>-66.361111111112052</v>
      </c>
      <c r="L1329" s="11">
        <f t="shared" si="267"/>
        <v>280.94639999999998</v>
      </c>
      <c r="M1329" s="11">
        <f t="shared" si="269"/>
        <v>442.5188035044203</v>
      </c>
      <c r="N1329" s="11">
        <f t="shared" si="270"/>
        <v>657.10409239330829</v>
      </c>
      <c r="O1329" s="11">
        <f t="shared" si="271"/>
        <v>13379.369436785972</v>
      </c>
      <c r="P1329" s="11">
        <f t="shared" si="272"/>
        <v>13.379369436785971</v>
      </c>
      <c r="Q1329" s="11">
        <f t="shared" si="265"/>
        <v>11288.407117754985</v>
      </c>
      <c r="R1329" s="11">
        <f t="shared" si="264"/>
        <v>-3035.7315994901878</v>
      </c>
      <c r="S1329" s="11">
        <f t="shared" ref="S1329:S1392" si="275">IF(P1329&lt;0,P1329*-1,)</f>
        <v>0</v>
      </c>
      <c r="T1329" s="11">
        <f t="shared" ref="T1329:T1392" si="276">IF(S1329&gt;0,T1328+((S1329+S1330)/2*(C1330-C1329)),0)</f>
        <v>0</v>
      </c>
    </row>
    <row r="1330" spans="2:20" x14ac:dyDescent="0.2">
      <c r="B1330" s="21" t="s">
        <v>12</v>
      </c>
      <c r="C1330" s="21">
        <v>1320</v>
      </c>
      <c r="D1330" s="21">
        <v>298</v>
      </c>
      <c r="E1330" s="22">
        <v>73.5</v>
      </c>
      <c r="F1330" s="22">
        <f t="shared" si="266"/>
        <v>20.416666666666668</v>
      </c>
      <c r="G1330" s="15">
        <f t="shared" si="273"/>
        <v>9.7222222222222612E-2</v>
      </c>
      <c r="H1330" s="15">
        <f t="shared" si="274"/>
        <v>0.35000000000000142</v>
      </c>
      <c r="I1330" s="11">
        <f>IF(G1330&lt;0,(G1330-'Coast Down Run'!H1325)*-1,)</f>
        <v>0</v>
      </c>
      <c r="K1330" s="11">
        <f t="shared" si="268"/>
        <v>232.26388888888982</v>
      </c>
      <c r="L1330" s="11">
        <f t="shared" si="267"/>
        <v>280.94639999999998</v>
      </c>
      <c r="M1330" s="11">
        <f t="shared" si="269"/>
        <v>444.93693454207232</v>
      </c>
      <c r="N1330" s="11">
        <f t="shared" si="270"/>
        <v>958.14722343096219</v>
      </c>
      <c r="O1330" s="11">
        <f t="shared" si="271"/>
        <v>19562.172478382145</v>
      </c>
      <c r="P1330" s="11">
        <f t="shared" si="272"/>
        <v>19.562172478382145</v>
      </c>
      <c r="Q1330" s="11">
        <f t="shared" si="265"/>
        <v>11307.969290233366</v>
      </c>
      <c r="R1330" s="11">
        <f t="shared" si="264"/>
        <v>-3035.7315994901878</v>
      </c>
      <c r="S1330" s="11">
        <f t="shared" si="275"/>
        <v>0</v>
      </c>
      <c r="T1330" s="11">
        <f t="shared" si="276"/>
        <v>0</v>
      </c>
    </row>
    <row r="1331" spans="2:20" x14ac:dyDescent="0.2">
      <c r="B1331" s="21" t="s">
        <v>12</v>
      </c>
      <c r="C1331" s="21">
        <v>1321</v>
      </c>
      <c r="D1331" s="21">
        <v>299</v>
      </c>
      <c r="E1331" s="22">
        <v>74</v>
      </c>
      <c r="F1331" s="22">
        <f t="shared" si="266"/>
        <v>20.555555555555554</v>
      </c>
      <c r="G1331" s="15">
        <f t="shared" si="273"/>
        <v>0.19444444444444522</v>
      </c>
      <c r="H1331" s="15">
        <f t="shared" si="274"/>
        <v>0.70000000000000284</v>
      </c>
      <c r="I1331" s="11">
        <f>IF(G1331&lt;0,(G1331-'Coast Down Run'!H1326)*-1,)</f>
        <v>0</v>
      </c>
      <c r="K1331" s="11">
        <f t="shared" si="268"/>
        <v>464.52777777777965</v>
      </c>
      <c r="L1331" s="11">
        <f t="shared" si="267"/>
        <v>280.94639999999998</v>
      </c>
      <c r="M1331" s="11">
        <f t="shared" si="269"/>
        <v>451.01108863017947</v>
      </c>
      <c r="N1331" s="11">
        <f t="shared" si="270"/>
        <v>1196.4852664079592</v>
      </c>
      <c r="O1331" s="11">
        <f t="shared" si="271"/>
        <v>24594.419365052494</v>
      </c>
      <c r="P1331" s="11">
        <f t="shared" si="272"/>
        <v>24.594419365052495</v>
      </c>
      <c r="Q1331" s="11">
        <f t="shared" si="265"/>
        <v>11332.563709598418</v>
      </c>
      <c r="R1331" s="11">
        <f t="shared" si="264"/>
        <v>-3035.7315994901878</v>
      </c>
      <c r="S1331" s="11">
        <f t="shared" si="275"/>
        <v>0</v>
      </c>
      <c r="T1331" s="11">
        <f t="shared" si="276"/>
        <v>0</v>
      </c>
    </row>
    <row r="1332" spans="2:20" x14ac:dyDescent="0.2">
      <c r="B1332" s="21" t="s">
        <v>12</v>
      </c>
      <c r="C1332" s="21">
        <v>1322</v>
      </c>
      <c r="D1332" s="21">
        <v>300</v>
      </c>
      <c r="E1332" s="22">
        <v>74.900000000000006</v>
      </c>
      <c r="F1332" s="22">
        <f t="shared" si="266"/>
        <v>20.805555555555557</v>
      </c>
      <c r="G1332" s="15">
        <f t="shared" si="273"/>
        <v>0.29166666666666585</v>
      </c>
      <c r="H1332" s="15">
        <f t="shared" si="274"/>
        <v>1.0499999999999972</v>
      </c>
      <c r="I1332" s="11">
        <f>IF(G1332&lt;0,(G1332-'Coast Down Run'!H1327)*-1,)</f>
        <v>0</v>
      </c>
      <c r="K1332" s="11">
        <f t="shared" si="268"/>
        <v>696.7916666666647</v>
      </c>
      <c r="L1332" s="11">
        <f t="shared" si="267"/>
        <v>280.94639999999998</v>
      </c>
      <c r="M1332" s="11">
        <f t="shared" si="269"/>
        <v>462.04834136709172</v>
      </c>
      <c r="N1332" s="11">
        <f t="shared" si="270"/>
        <v>1439.7864080337565</v>
      </c>
      <c r="O1332" s="11">
        <f t="shared" si="271"/>
        <v>29955.556100480102</v>
      </c>
      <c r="P1332" s="11">
        <f t="shared" si="272"/>
        <v>29.955556100480102</v>
      </c>
      <c r="Q1332" s="11">
        <f t="shared" si="265"/>
        <v>11362.519265698898</v>
      </c>
      <c r="R1332" s="11">
        <f t="shared" si="264"/>
        <v>-3035.7315994901878</v>
      </c>
      <c r="S1332" s="11">
        <f t="shared" si="275"/>
        <v>0</v>
      </c>
      <c r="T1332" s="11">
        <f t="shared" si="276"/>
        <v>0</v>
      </c>
    </row>
    <row r="1333" spans="2:20" x14ac:dyDescent="0.2">
      <c r="B1333" s="21" t="s">
        <v>12</v>
      </c>
      <c r="C1333" s="21">
        <v>1323</v>
      </c>
      <c r="D1333" s="21">
        <v>301</v>
      </c>
      <c r="E1333" s="22">
        <v>76.099999999999994</v>
      </c>
      <c r="F1333" s="22">
        <f t="shared" si="266"/>
        <v>21.138888888888886</v>
      </c>
      <c r="G1333" s="15">
        <f t="shared" si="273"/>
        <v>0.38888888888888851</v>
      </c>
      <c r="H1333" s="15">
        <f t="shared" si="274"/>
        <v>1.3999999999999986</v>
      </c>
      <c r="I1333" s="11">
        <f>IF(G1333&lt;0,(G1333-'Coast Down Run'!H1328)*-1,)</f>
        <v>0</v>
      </c>
      <c r="K1333" s="11">
        <f t="shared" si="268"/>
        <v>929.05555555555463</v>
      </c>
      <c r="L1333" s="11">
        <f t="shared" si="267"/>
        <v>280.94639999999998</v>
      </c>
      <c r="M1333" s="11">
        <f t="shared" si="269"/>
        <v>476.97222910627858</v>
      </c>
      <c r="N1333" s="11">
        <f t="shared" si="270"/>
        <v>1686.9741846618331</v>
      </c>
      <c r="O1333" s="11">
        <f t="shared" si="271"/>
        <v>35660.759847990412</v>
      </c>
      <c r="P1333" s="11">
        <f t="shared" si="272"/>
        <v>35.660759847990413</v>
      </c>
      <c r="Q1333" s="11">
        <f t="shared" si="265"/>
        <v>11398.180025546888</v>
      </c>
      <c r="R1333" s="11">
        <f t="shared" si="264"/>
        <v>-3035.7315994901878</v>
      </c>
      <c r="S1333" s="11">
        <f t="shared" si="275"/>
        <v>0</v>
      </c>
      <c r="T1333" s="11">
        <f t="shared" si="276"/>
        <v>0</v>
      </c>
    </row>
    <row r="1334" spans="2:20" x14ac:dyDescent="0.2">
      <c r="B1334" s="21" t="s">
        <v>12</v>
      </c>
      <c r="C1334" s="21">
        <v>1324</v>
      </c>
      <c r="D1334" s="21">
        <v>302</v>
      </c>
      <c r="E1334" s="22">
        <v>77.7</v>
      </c>
      <c r="F1334" s="22">
        <f t="shared" si="266"/>
        <v>21.583333333333332</v>
      </c>
      <c r="G1334" s="15">
        <f t="shared" si="273"/>
        <v>0.43055555555555675</v>
      </c>
      <c r="H1334" s="15">
        <f t="shared" si="274"/>
        <v>1.5500000000000043</v>
      </c>
      <c r="I1334" s="11">
        <f>IF(G1334&lt;0,(G1334-'Coast Down Run'!H1329)*-1,)</f>
        <v>0</v>
      </c>
      <c r="K1334" s="11">
        <f t="shared" si="268"/>
        <v>1028.5972222222251</v>
      </c>
      <c r="L1334" s="11">
        <f t="shared" si="267"/>
        <v>280.94639999999998</v>
      </c>
      <c r="M1334" s="11">
        <f t="shared" si="269"/>
        <v>497.23972521477293</v>
      </c>
      <c r="N1334" s="11">
        <f t="shared" si="270"/>
        <v>1806.7833474369982</v>
      </c>
      <c r="O1334" s="11">
        <f t="shared" si="271"/>
        <v>38996.40724884854</v>
      </c>
      <c r="P1334" s="11">
        <f t="shared" si="272"/>
        <v>38.996407248848541</v>
      </c>
      <c r="Q1334" s="11">
        <f t="shared" si="265"/>
        <v>11437.176432795737</v>
      </c>
      <c r="R1334" s="11">
        <f t="shared" si="264"/>
        <v>-3035.7315994901878</v>
      </c>
      <c r="S1334" s="11">
        <f t="shared" si="275"/>
        <v>0</v>
      </c>
      <c r="T1334" s="11">
        <f t="shared" si="276"/>
        <v>0</v>
      </c>
    </row>
    <row r="1335" spans="2:20" x14ac:dyDescent="0.2">
      <c r="B1335" s="21" t="s">
        <v>12</v>
      </c>
      <c r="C1335" s="21">
        <v>1325</v>
      </c>
      <c r="D1335" s="21">
        <v>303</v>
      </c>
      <c r="E1335" s="22">
        <v>79.2</v>
      </c>
      <c r="F1335" s="22">
        <f t="shared" si="266"/>
        <v>22</v>
      </c>
      <c r="G1335" s="15">
        <f t="shared" si="273"/>
        <v>0.36111111111111033</v>
      </c>
      <c r="H1335" s="15">
        <f t="shared" si="274"/>
        <v>1.2999999999999972</v>
      </c>
      <c r="I1335" s="11">
        <f>IF(G1335&lt;0,(G1335-'Coast Down Run'!H1330)*-1,)</f>
        <v>0</v>
      </c>
      <c r="K1335" s="11">
        <f t="shared" si="268"/>
        <v>862.69444444444252</v>
      </c>
      <c r="L1335" s="11">
        <f t="shared" si="267"/>
        <v>280.94639999999998</v>
      </c>
      <c r="M1335" s="11">
        <f t="shared" si="269"/>
        <v>516.62348337932974</v>
      </c>
      <c r="N1335" s="11">
        <f t="shared" si="270"/>
        <v>1660.2643278237724</v>
      </c>
      <c r="O1335" s="11">
        <f t="shared" si="271"/>
        <v>36525.815212122994</v>
      </c>
      <c r="P1335" s="11">
        <f t="shared" si="272"/>
        <v>36.525815212122993</v>
      </c>
      <c r="Q1335" s="11">
        <f t="shared" si="265"/>
        <v>11473.702248007859</v>
      </c>
      <c r="R1335" s="11">
        <f t="shared" si="264"/>
        <v>-3035.7315994901878</v>
      </c>
      <c r="S1335" s="11">
        <f t="shared" si="275"/>
        <v>0</v>
      </c>
      <c r="T1335" s="11">
        <f t="shared" si="276"/>
        <v>0</v>
      </c>
    </row>
    <row r="1336" spans="2:20" x14ac:dyDescent="0.2">
      <c r="B1336" s="21" t="s">
        <v>12</v>
      </c>
      <c r="C1336" s="21">
        <v>1326</v>
      </c>
      <c r="D1336" s="21">
        <v>304</v>
      </c>
      <c r="E1336" s="22">
        <v>80.3</v>
      </c>
      <c r="F1336" s="22">
        <f t="shared" si="266"/>
        <v>22.305555555555554</v>
      </c>
      <c r="G1336" s="15">
        <f t="shared" si="273"/>
        <v>0.22222222222222143</v>
      </c>
      <c r="H1336" s="15">
        <f t="shared" si="274"/>
        <v>0.79999999999999716</v>
      </c>
      <c r="I1336" s="11">
        <f>IF(G1336&lt;0,(G1336-'Coast Down Run'!H1331)*-1,)</f>
        <v>0</v>
      </c>
      <c r="K1336" s="11">
        <f t="shared" si="268"/>
        <v>530.88888888888698</v>
      </c>
      <c r="L1336" s="11">
        <f t="shared" si="267"/>
        <v>280.94639999999998</v>
      </c>
      <c r="M1336" s="11">
        <f t="shared" si="269"/>
        <v>531.0737930031728</v>
      </c>
      <c r="N1336" s="11">
        <f t="shared" si="270"/>
        <v>1342.9090818920597</v>
      </c>
      <c r="O1336" s="11">
        <f t="shared" si="271"/>
        <v>29954.333132203439</v>
      </c>
      <c r="P1336" s="11">
        <f t="shared" si="272"/>
        <v>29.954333132203438</v>
      </c>
      <c r="Q1336" s="11">
        <f t="shared" si="265"/>
        <v>11503.656581140063</v>
      </c>
      <c r="R1336" s="11">
        <f t="shared" si="264"/>
        <v>-3035.7315994901878</v>
      </c>
      <c r="S1336" s="11">
        <f t="shared" si="275"/>
        <v>0</v>
      </c>
      <c r="T1336" s="11">
        <f t="shared" si="276"/>
        <v>0</v>
      </c>
    </row>
    <row r="1337" spans="2:20" x14ac:dyDescent="0.2">
      <c r="B1337" s="21" t="s">
        <v>12</v>
      </c>
      <c r="C1337" s="21">
        <v>1327</v>
      </c>
      <c r="D1337" s="21">
        <v>305</v>
      </c>
      <c r="E1337" s="22">
        <v>80.8</v>
      </c>
      <c r="F1337" s="22">
        <f t="shared" si="266"/>
        <v>22.444444444444443</v>
      </c>
      <c r="G1337" s="15">
        <f t="shared" si="273"/>
        <v>9.7222222222222612E-2</v>
      </c>
      <c r="H1337" s="15">
        <f t="shared" si="274"/>
        <v>0.35000000000000142</v>
      </c>
      <c r="I1337" s="11">
        <f>IF(G1337&lt;0,(G1337-'Coast Down Run'!H1332)*-1,)</f>
        <v>0</v>
      </c>
      <c r="K1337" s="11">
        <f t="shared" si="268"/>
        <v>232.26388888888982</v>
      </c>
      <c r="L1337" s="11">
        <f t="shared" si="267"/>
        <v>280.94639999999998</v>
      </c>
      <c r="M1337" s="11">
        <f t="shared" si="269"/>
        <v>537.70800468855646</v>
      </c>
      <c r="N1337" s="11">
        <f t="shared" si="270"/>
        <v>1050.9182935774463</v>
      </c>
      <c r="O1337" s="11">
        <f t="shared" si="271"/>
        <v>23587.277255849349</v>
      </c>
      <c r="P1337" s="11">
        <f t="shared" si="272"/>
        <v>23.587277255849347</v>
      </c>
      <c r="Q1337" s="11">
        <f t="shared" si="265"/>
        <v>11527.243858395912</v>
      </c>
      <c r="R1337" s="11">
        <f t="shared" si="264"/>
        <v>-3035.7315994901878</v>
      </c>
      <c r="S1337" s="11">
        <f t="shared" si="275"/>
        <v>0</v>
      </c>
      <c r="T1337" s="11">
        <f t="shared" si="276"/>
        <v>0</v>
      </c>
    </row>
    <row r="1338" spans="2:20" x14ac:dyDescent="0.2">
      <c r="B1338" s="21" t="s">
        <v>12</v>
      </c>
      <c r="C1338" s="21">
        <v>1328</v>
      </c>
      <c r="D1338" s="21">
        <v>306</v>
      </c>
      <c r="E1338" s="22">
        <v>81</v>
      </c>
      <c r="F1338" s="22">
        <f t="shared" si="266"/>
        <v>22.5</v>
      </c>
      <c r="G1338" s="15">
        <f t="shared" si="273"/>
        <v>2.7777777777778172E-2</v>
      </c>
      <c r="H1338" s="15">
        <f t="shared" si="274"/>
        <v>0.10000000000000142</v>
      </c>
      <c r="I1338" s="11">
        <f>IF(G1338&lt;0,(G1338-'Coast Down Run'!H1333)*-1,)</f>
        <v>0</v>
      </c>
      <c r="K1338" s="11">
        <f t="shared" si="268"/>
        <v>66.361111111112052</v>
      </c>
      <c r="L1338" s="11">
        <f t="shared" si="267"/>
        <v>280.94639999999998</v>
      </c>
      <c r="M1338" s="11">
        <f t="shared" si="269"/>
        <v>540.37321996030096</v>
      </c>
      <c r="N1338" s="11">
        <f t="shared" si="270"/>
        <v>887.68073107141299</v>
      </c>
      <c r="O1338" s="11">
        <f t="shared" si="271"/>
        <v>19972.816449106791</v>
      </c>
      <c r="P1338" s="11">
        <f t="shared" si="272"/>
        <v>19.972816449106791</v>
      </c>
      <c r="Q1338" s="11">
        <f t="shared" si="265"/>
        <v>11547.216674845018</v>
      </c>
      <c r="R1338" s="11">
        <f t="shared" si="264"/>
        <v>-3035.7315994901878</v>
      </c>
      <c r="S1338" s="11">
        <f t="shared" si="275"/>
        <v>0</v>
      </c>
      <c r="T1338" s="11">
        <f t="shared" si="276"/>
        <v>0</v>
      </c>
    </row>
    <row r="1339" spans="2:20" x14ac:dyDescent="0.2">
      <c r="B1339" s="21" t="s">
        <v>12</v>
      </c>
      <c r="C1339" s="21">
        <v>1329</v>
      </c>
      <c r="D1339" s="21">
        <v>307</v>
      </c>
      <c r="E1339" s="22">
        <v>81</v>
      </c>
      <c r="F1339" s="22">
        <f t="shared" si="266"/>
        <v>22.5</v>
      </c>
      <c r="G1339" s="15">
        <f t="shared" si="273"/>
        <v>0</v>
      </c>
      <c r="H1339" s="15">
        <f t="shared" si="274"/>
        <v>0</v>
      </c>
      <c r="I1339" s="11">
        <f>IF(G1339&lt;0,(G1339-'Coast Down Run'!H1334)*-1,)</f>
        <v>0</v>
      </c>
      <c r="K1339" s="11">
        <f t="shared" si="268"/>
        <v>0</v>
      </c>
      <c r="L1339" s="11">
        <f t="shared" si="267"/>
        <v>280.94639999999998</v>
      </c>
      <c r="M1339" s="11">
        <f t="shared" si="269"/>
        <v>540.37321996030096</v>
      </c>
      <c r="N1339" s="11">
        <f t="shared" si="270"/>
        <v>821.319619960301</v>
      </c>
      <c r="O1339" s="11">
        <f t="shared" si="271"/>
        <v>18479.691449106773</v>
      </c>
      <c r="P1339" s="11">
        <f t="shared" si="272"/>
        <v>18.479691449106774</v>
      </c>
      <c r="Q1339" s="11">
        <f t="shared" si="265"/>
        <v>11565.696366294125</v>
      </c>
      <c r="R1339" s="11">
        <f t="shared" si="264"/>
        <v>-3035.7315994901878</v>
      </c>
      <c r="S1339" s="11">
        <f t="shared" si="275"/>
        <v>0</v>
      </c>
      <c r="T1339" s="11">
        <f t="shared" si="276"/>
        <v>0</v>
      </c>
    </row>
    <row r="1340" spans="2:20" x14ac:dyDescent="0.2">
      <c r="B1340" s="21" t="s">
        <v>12</v>
      </c>
      <c r="C1340" s="21">
        <v>1330</v>
      </c>
      <c r="D1340" s="21">
        <v>308</v>
      </c>
      <c r="E1340" s="22">
        <v>81</v>
      </c>
      <c r="F1340" s="22">
        <f t="shared" si="266"/>
        <v>22.5</v>
      </c>
      <c r="G1340" s="15">
        <f t="shared" si="273"/>
        <v>0</v>
      </c>
      <c r="H1340" s="15">
        <f t="shared" si="274"/>
        <v>0</v>
      </c>
      <c r="I1340" s="11">
        <f>IF(G1340&lt;0,(G1340-'Coast Down Run'!H1335)*-1,)</f>
        <v>0</v>
      </c>
      <c r="K1340" s="11">
        <f t="shared" si="268"/>
        <v>0</v>
      </c>
      <c r="L1340" s="11">
        <f t="shared" si="267"/>
        <v>280.94639999999998</v>
      </c>
      <c r="M1340" s="11">
        <f t="shared" si="269"/>
        <v>540.37321996030096</v>
      </c>
      <c r="N1340" s="11">
        <f t="shared" si="270"/>
        <v>821.319619960301</v>
      </c>
      <c r="O1340" s="11">
        <f t="shared" si="271"/>
        <v>18479.691449106773</v>
      </c>
      <c r="P1340" s="11">
        <f t="shared" si="272"/>
        <v>18.479691449106774</v>
      </c>
      <c r="Q1340" s="11">
        <f t="shared" si="265"/>
        <v>11584.176057743232</v>
      </c>
      <c r="R1340" s="11">
        <f t="shared" ref="R1340:R1403" si="277">IF(P1340&lt;0,R1339+P1340,R1339)</f>
        <v>-3035.7315994901878</v>
      </c>
      <c r="S1340" s="11">
        <f t="shared" si="275"/>
        <v>0</v>
      </c>
      <c r="T1340" s="11">
        <f t="shared" si="276"/>
        <v>0</v>
      </c>
    </row>
    <row r="1341" spans="2:20" x14ac:dyDescent="0.2">
      <c r="B1341" s="21" t="s">
        <v>12</v>
      </c>
      <c r="C1341" s="21">
        <v>1331</v>
      </c>
      <c r="D1341" s="21">
        <v>309</v>
      </c>
      <c r="E1341" s="22">
        <v>81</v>
      </c>
      <c r="F1341" s="22">
        <f t="shared" si="266"/>
        <v>22.5</v>
      </c>
      <c r="G1341" s="15">
        <f t="shared" si="273"/>
        <v>0</v>
      </c>
      <c r="H1341" s="15">
        <f t="shared" si="274"/>
        <v>0</v>
      </c>
      <c r="I1341" s="11">
        <f>IF(G1341&lt;0,(G1341-'Coast Down Run'!H1336)*-1,)</f>
        <v>0</v>
      </c>
      <c r="K1341" s="11">
        <f t="shared" si="268"/>
        <v>0</v>
      </c>
      <c r="L1341" s="11">
        <f t="shared" si="267"/>
        <v>280.94639999999998</v>
      </c>
      <c r="M1341" s="11">
        <f t="shared" si="269"/>
        <v>540.37321996030096</v>
      </c>
      <c r="N1341" s="11">
        <f t="shared" si="270"/>
        <v>821.319619960301</v>
      </c>
      <c r="O1341" s="11">
        <f t="shared" si="271"/>
        <v>18479.691449106773</v>
      </c>
      <c r="P1341" s="11">
        <f t="shared" si="272"/>
        <v>18.479691449106774</v>
      </c>
      <c r="Q1341" s="11">
        <f t="shared" si="265"/>
        <v>11602.655749192339</v>
      </c>
      <c r="R1341" s="11">
        <f t="shared" si="277"/>
        <v>-3035.7315994901878</v>
      </c>
      <c r="S1341" s="11">
        <f t="shared" si="275"/>
        <v>0</v>
      </c>
      <c r="T1341" s="11">
        <f t="shared" si="276"/>
        <v>0</v>
      </c>
    </row>
    <row r="1342" spans="2:20" x14ac:dyDescent="0.2">
      <c r="B1342" s="21" t="s">
        <v>12</v>
      </c>
      <c r="C1342" s="21">
        <v>1332</v>
      </c>
      <c r="D1342" s="21">
        <v>310</v>
      </c>
      <c r="E1342" s="22">
        <v>81</v>
      </c>
      <c r="F1342" s="22">
        <f t="shared" si="266"/>
        <v>22.5</v>
      </c>
      <c r="G1342" s="15">
        <f t="shared" si="273"/>
        <v>-1.3888888888888099E-2</v>
      </c>
      <c r="H1342" s="15">
        <f t="shared" si="274"/>
        <v>-4.9999999999997158E-2</v>
      </c>
      <c r="I1342" s="11">
        <f>IF(G1342&lt;0,(G1342-'Coast Down Run'!H1337)*-1,)</f>
        <v>1.3888888888888099E-2</v>
      </c>
      <c r="K1342" s="11">
        <f t="shared" si="268"/>
        <v>-33.180555555553667</v>
      </c>
      <c r="L1342" s="11">
        <f t="shared" si="267"/>
        <v>280.94639999999998</v>
      </c>
      <c r="M1342" s="11">
        <f t="shared" si="269"/>
        <v>540.37321996030096</v>
      </c>
      <c r="N1342" s="11">
        <f t="shared" si="270"/>
        <v>788.13906440474727</v>
      </c>
      <c r="O1342" s="11">
        <f t="shared" si="271"/>
        <v>17733.128949106813</v>
      </c>
      <c r="P1342" s="11">
        <f t="shared" si="272"/>
        <v>17.733128949106813</v>
      </c>
      <c r="Q1342" s="11">
        <f t="shared" ref="Q1342:Q1405" si="278">IF(P1342&gt;0,Q1341+P1342,Q1341)</f>
        <v>11620.388878141446</v>
      </c>
      <c r="R1342" s="11">
        <f t="shared" si="277"/>
        <v>-3035.7315994901878</v>
      </c>
      <c r="S1342" s="11">
        <f t="shared" si="275"/>
        <v>0</v>
      </c>
      <c r="T1342" s="11">
        <f t="shared" si="276"/>
        <v>0</v>
      </c>
    </row>
    <row r="1343" spans="2:20" x14ac:dyDescent="0.2">
      <c r="B1343" s="21" t="s">
        <v>12</v>
      </c>
      <c r="C1343" s="21">
        <v>1333</v>
      </c>
      <c r="D1343" s="21">
        <v>311</v>
      </c>
      <c r="E1343" s="22">
        <v>80.900000000000006</v>
      </c>
      <c r="F1343" s="22">
        <f t="shared" si="266"/>
        <v>22.472222222222225</v>
      </c>
      <c r="G1343" s="15">
        <f t="shared" si="273"/>
        <v>-5.5555555555556344E-2</v>
      </c>
      <c r="H1343" s="15">
        <f t="shared" si="274"/>
        <v>-0.20000000000000284</v>
      </c>
      <c r="I1343" s="11">
        <f>IF(G1343&lt;0,(G1343-'Coast Down Run'!H1338)*-1,)</f>
        <v>5.5555555555556344E-2</v>
      </c>
      <c r="K1343" s="11">
        <f t="shared" si="268"/>
        <v>-132.7222222222241</v>
      </c>
      <c r="L1343" s="11">
        <f t="shared" si="267"/>
        <v>280.94639999999998</v>
      </c>
      <c r="M1343" s="11">
        <f t="shared" si="269"/>
        <v>539.03978871031529</v>
      </c>
      <c r="N1343" s="11">
        <f t="shared" si="270"/>
        <v>687.26396648809123</v>
      </c>
      <c r="O1343" s="11">
        <f t="shared" si="271"/>
        <v>15444.348580246275</v>
      </c>
      <c r="P1343" s="11">
        <f t="shared" si="272"/>
        <v>15.444348580246274</v>
      </c>
      <c r="Q1343" s="11">
        <f t="shared" si="278"/>
        <v>11635.833226721692</v>
      </c>
      <c r="R1343" s="11">
        <f t="shared" si="277"/>
        <v>-3035.7315994901878</v>
      </c>
      <c r="S1343" s="11">
        <f t="shared" si="275"/>
        <v>0</v>
      </c>
      <c r="T1343" s="11">
        <f t="shared" si="276"/>
        <v>0</v>
      </c>
    </row>
    <row r="1344" spans="2:20" x14ac:dyDescent="0.2">
      <c r="B1344" s="21" t="s">
        <v>12</v>
      </c>
      <c r="C1344" s="21">
        <v>1334</v>
      </c>
      <c r="D1344" s="21">
        <v>312</v>
      </c>
      <c r="E1344" s="22">
        <v>80.599999999999994</v>
      </c>
      <c r="F1344" s="22">
        <f t="shared" si="266"/>
        <v>22.388888888888886</v>
      </c>
      <c r="G1344" s="15">
        <f t="shared" si="273"/>
        <v>-8.3333333333334522E-2</v>
      </c>
      <c r="H1344" s="15">
        <f t="shared" si="274"/>
        <v>-0.30000000000000426</v>
      </c>
      <c r="I1344" s="11">
        <f>IF(G1344&lt;0,(G1344-'Coast Down Run'!H1339)*-1,)</f>
        <v>8.3333333333334522E-2</v>
      </c>
      <c r="K1344" s="11">
        <f t="shared" si="268"/>
        <v>-199.08333333333618</v>
      </c>
      <c r="L1344" s="11">
        <f t="shared" si="267"/>
        <v>280.94639999999998</v>
      </c>
      <c r="M1344" s="11">
        <f t="shared" si="269"/>
        <v>535.04937832972109</v>
      </c>
      <c r="N1344" s="11">
        <f t="shared" si="270"/>
        <v>616.91244499638492</v>
      </c>
      <c r="O1344" s="11">
        <f t="shared" si="271"/>
        <v>13811.984185196838</v>
      </c>
      <c r="P1344" s="11">
        <f t="shared" si="272"/>
        <v>13.811984185196838</v>
      </c>
      <c r="Q1344" s="11">
        <f t="shared" si="278"/>
        <v>11649.645210906889</v>
      </c>
      <c r="R1344" s="11">
        <f t="shared" si="277"/>
        <v>-3035.7315994901878</v>
      </c>
      <c r="S1344" s="11">
        <f t="shared" si="275"/>
        <v>0</v>
      </c>
      <c r="T1344" s="11">
        <f t="shared" si="276"/>
        <v>0</v>
      </c>
    </row>
    <row r="1345" spans="2:20" x14ac:dyDescent="0.2">
      <c r="B1345" s="21" t="s">
        <v>12</v>
      </c>
      <c r="C1345" s="21">
        <v>1335</v>
      </c>
      <c r="D1345" s="21">
        <v>313</v>
      </c>
      <c r="E1345" s="22">
        <v>80.3</v>
      </c>
      <c r="F1345" s="22">
        <f t="shared" si="266"/>
        <v>22.305555555555554</v>
      </c>
      <c r="G1345" s="15">
        <f t="shared" si="273"/>
        <v>-8.3333333333332538E-2</v>
      </c>
      <c r="H1345" s="15">
        <f t="shared" si="274"/>
        <v>-0.29999999999999716</v>
      </c>
      <c r="I1345" s="11">
        <f>IF(G1345&lt;0,(G1345-'Coast Down Run'!H1340)*-1,)</f>
        <v>8.3333333333332538E-2</v>
      </c>
      <c r="K1345" s="11">
        <f t="shared" si="268"/>
        <v>-199.08333333333144</v>
      </c>
      <c r="L1345" s="11">
        <f t="shared" si="267"/>
        <v>280.94639999999998</v>
      </c>
      <c r="M1345" s="11">
        <f t="shared" si="269"/>
        <v>531.0737930031728</v>
      </c>
      <c r="N1345" s="11">
        <f t="shared" si="270"/>
        <v>612.9368596698414</v>
      </c>
      <c r="O1345" s="11">
        <f t="shared" si="271"/>
        <v>13671.897175413405</v>
      </c>
      <c r="P1345" s="11">
        <f t="shared" si="272"/>
        <v>13.671897175413406</v>
      </c>
      <c r="Q1345" s="11">
        <f t="shared" si="278"/>
        <v>11663.317108082301</v>
      </c>
      <c r="R1345" s="11">
        <f t="shared" si="277"/>
        <v>-3035.7315994901878</v>
      </c>
      <c r="S1345" s="11">
        <f t="shared" si="275"/>
        <v>0</v>
      </c>
      <c r="T1345" s="11">
        <f t="shared" si="276"/>
        <v>0</v>
      </c>
    </row>
    <row r="1346" spans="2:20" x14ac:dyDescent="0.2">
      <c r="B1346" s="21" t="s">
        <v>12</v>
      </c>
      <c r="C1346" s="21">
        <v>1336</v>
      </c>
      <c r="D1346" s="21">
        <v>314</v>
      </c>
      <c r="E1346" s="22">
        <v>80</v>
      </c>
      <c r="F1346" s="22">
        <f t="shared" si="266"/>
        <v>22.222222222222221</v>
      </c>
      <c r="G1346" s="15">
        <f t="shared" si="273"/>
        <v>-5.5555555555554373E-2</v>
      </c>
      <c r="H1346" s="15">
        <f t="shared" si="274"/>
        <v>-0.19999999999999574</v>
      </c>
      <c r="I1346" s="11">
        <f>IF(G1346&lt;0,(G1346-'Coast Down Run'!H1341)*-1,)</f>
        <v>5.5555555555554373E-2</v>
      </c>
      <c r="K1346" s="11">
        <f t="shared" si="268"/>
        <v>-132.72222222221939</v>
      </c>
      <c r="L1346" s="11">
        <f t="shared" si="267"/>
        <v>280.94639999999998</v>
      </c>
      <c r="M1346" s="11">
        <f t="shared" si="269"/>
        <v>527.11303273067006</v>
      </c>
      <c r="N1346" s="11">
        <f t="shared" si="270"/>
        <v>675.33721050845065</v>
      </c>
      <c r="O1346" s="11">
        <f t="shared" si="271"/>
        <v>15007.493566854459</v>
      </c>
      <c r="P1346" s="11">
        <f t="shared" si="272"/>
        <v>15.007493566854459</v>
      </c>
      <c r="Q1346" s="11">
        <f t="shared" si="278"/>
        <v>11678.324601649156</v>
      </c>
      <c r="R1346" s="11">
        <f t="shared" si="277"/>
        <v>-3035.7315994901878</v>
      </c>
      <c r="S1346" s="11">
        <f t="shared" si="275"/>
        <v>0</v>
      </c>
      <c r="T1346" s="11">
        <f t="shared" si="276"/>
        <v>0</v>
      </c>
    </row>
    <row r="1347" spans="2:20" x14ac:dyDescent="0.2">
      <c r="B1347" s="21" t="s">
        <v>12</v>
      </c>
      <c r="C1347" s="21">
        <v>1337</v>
      </c>
      <c r="D1347" s="21">
        <v>315</v>
      </c>
      <c r="E1347" s="22">
        <v>79.900000000000006</v>
      </c>
      <c r="F1347" s="22">
        <f t="shared" si="266"/>
        <v>22.194444444444446</v>
      </c>
      <c r="G1347" s="15">
        <f t="shared" si="273"/>
        <v>-2.7777777777778172E-2</v>
      </c>
      <c r="H1347" s="15">
        <f t="shared" si="274"/>
        <v>-0.10000000000000142</v>
      </c>
      <c r="I1347" s="11">
        <f>IF(G1347&lt;0,(G1347-'Coast Down Run'!H1342)*-1,)</f>
        <v>2.7777777777778172E-2</v>
      </c>
      <c r="K1347" s="11">
        <f t="shared" si="268"/>
        <v>-66.361111111112052</v>
      </c>
      <c r="L1347" s="11">
        <f t="shared" si="267"/>
        <v>280.94639999999998</v>
      </c>
      <c r="M1347" s="11">
        <f t="shared" si="269"/>
        <v>525.79607376295712</v>
      </c>
      <c r="N1347" s="11">
        <f t="shared" si="270"/>
        <v>740.38136265184505</v>
      </c>
      <c r="O1347" s="11">
        <f t="shared" si="271"/>
        <v>16432.353021078452</v>
      </c>
      <c r="P1347" s="11">
        <f t="shared" si="272"/>
        <v>16.432353021078452</v>
      </c>
      <c r="Q1347" s="11">
        <f t="shared" si="278"/>
        <v>11694.756954670234</v>
      </c>
      <c r="R1347" s="11">
        <f t="shared" si="277"/>
        <v>-3035.7315994901878</v>
      </c>
      <c r="S1347" s="11">
        <f t="shared" si="275"/>
        <v>0</v>
      </c>
      <c r="T1347" s="11">
        <f t="shared" si="276"/>
        <v>0</v>
      </c>
    </row>
    <row r="1348" spans="2:20" x14ac:dyDescent="0.2">
      <c r="B1348" s="21" t="s">
        <v>12</v>
      </c>
      <c r="C1348" s="21">
        <v>1338</v>
      </c>
      <c r="D1348" s="21">
        <v>316</v>
      </c>
      <c r="E1348" s="22">
        <v>79.8</v>
      </c>
      <c r="F1348" s="22">
        <f t="shared" si="266"/>
        <v>22.166666666666664</v>
      </c>
      <c r="G1348" s="15">
        <f t="shared" si="273"/>
        <v>-1.3888888888890073E-2</v>
      </c>
      <c r="H1348" s="15">
        <f t="shared" si="274"/>
        <v>-5.0000000000004263E-2</v>
      </c>
      <c r="I1348" s="11">
        <f>IF(G1348&lt;0,(G1348-'Coast Down Run'!H1343)*-1,)</f>
        <v>1.3888888888890073E-2</v>
      </c>
      <c r="K1348" s="11">
        <f t="shared" si="268"/>
        <v>-33.180555555558385</v>
      </c>
      <c r="L1348" s="11">
        <f t="shared" si="267"/>
        <v>280.94639999999998</v>
      </c>
      <c r="M1348" s="11">
        <f t="shared" si="269"/>
        <v>524.48076202347124</v>
      </c>
      <c r="N1348" s="11">
        <f t="shared" si="270"/>
        <v>772.2466064679129</v>
      </c>
      <c r="O1348" s="11">
        <f t="shared" si="271"/>
        <v>17118.133110038732</v>
      </c>
      <c r="P1348" s="11">
        <f t="shared" si="272"/>
        <v>17.118133110038734</v>
      </c>
      <c r="Q1348" s="11">
        <f t="shared" si="278"/>
        <v>11711.875087780272</v>
      </c>
      <c r="R1348" s="11">
        <f t="shared" si="277"/>
        <v>-3035.7315994901878</v>
      </c>
      <c r="S1348" s="11">
        <f t="shared" si="275"/>
        <v>0</v>
      </c>
      <c r="T1348" s="11">
        <f t="shared" si="276"/>
        <v>0</v>
      </c>
    </row>
    <row r="1349" spans="2:20" x14ac:dyDescent="0.2">
      <c r="B1349" s="21" t="s">
        <v>12</v>
      </c>
      <c r="C1349" s="21">
        <v>1339</v>
      </c>
      <c r="D1349" s="21">
        <v>317</v>
      </c>
      <c r="E1349" s="22">
        <v>79.8</v>
      </c>
      <c r="F1349" s="22">
        <f t="shared" si="266"/>
        <v>22.166666666666664</v>
      </c>
      <c r="G1349" s="15">
        <f t="shared" si="273"/>
        <v>0</v>
      </c>
      <c r="H1349" s="15">
        <f t="shared" si="274"/>
        <v>0</v>
      </c>
      <c r="I1349" s="11">
        <f>IF(G1349&lt;0,(G1349-'Coast Down Run'!H1344)*-1,)</f>
        <v>0</v>
      </c>
      <c r="K1349" s="11">
        <f t="shared" si="268"/>
        <v>0</v>
      </c>
      <c r="L1349" s="11">
        <f t="shared" si="267"/>
        <v>280.94639999999998</v>
      </c>
      <c r="M1349" s="11">
        <f t="shared" si="269"/>
        <v>524.48076202347124</v>
      </c>
      <c r="N1349" s="11">
        <f t="shared" si="270"/>
        <v>805.42716202347128</v>
      </c>
      <c r="O1349" s="11">
        <f t="shared" si="271"/>
        <v>17853.635424853612</v>
      </c>
      <c r="P1349" s="11">
        <f t="shared" si="272"/>
        <v>17.853635424853611</v>
      </c>
      <c r="Q1349" s="11">
        <f t="shared" si="278"/>
        <v>11729.728723205126</v>
      </c>
      <c r="R1349" s="11">
        <f t="shared" si="277"/>
        <v>-3035.7315994901878</v>
      </c>
      <c r="S1349" s="11">
        <f t="shared" si="275"/>
        <v>0</v>
      </c>
      <c r="T1349" s="11">
        <f t="shared" si="276"/>
        <v>0</v>
      </c>
    </row>
    <row r="1350" spans="2:20" x14ac:dyDescent="0.2">
      <c r="B1350" s="21" t="s">
        <v>12</v>
      </c>
      <c r="C1350" s="21">
        <v>1340</v>
      </c>
      <c r="D1350" s="21">
        <v>318</v>
      </c>
      <c r="E1350" s="22">
        <v>79.8</v>
      </c>
      <c r="F1350" s="22">
        <f t="shared" si="266"/>
        <v>22.166666666666664</v>
      </c>
      <c r="G1350" s="15">
        <f t="shared" si="273"/>
        <v>1.3888888888890073E-2</v>
      </c>
      <c r="H1350" s="15">
        <f t="shared" si="274"/>
        <v>5.0000000000004263E-2</v>
      </c>
      <c r="I1350" s="11">
        <f>IF(G1350&lt;0,(G1350-'Coast Down Run'!H1345)*-1,)</f>
        <v>0</v>
      </c>
      <c r="K1350" s="11">
        <f t="shared" si="268"/>
        <v>33.180555555558385</v>
      </c>
      <c r="L1350" s="11">
        <f t="shared" si="267"/>
        <v>280.94639999999998</v>
      </c>
      <c r="M1350" s="11">
        <f t="shared" si="269"/>
        <v>524.48076202347124</v>
      </c>
      <c r="N1350" s="11">
        <f t="shared" si="270"/>
        <v>838.60771757902967</v>
      </c>
      <c r="O1350" s="11">
        <f t="shared" si="271"/>
        <v>18589.137739668487</v>
      </c>
      <c r="P1350" s="11">
        <f t="shared" si="272"/>
        <v>18.589137739668487</v>
      </c>
      <c r="Q1350" s="11">
        <f t="shared" si="278"/>
        <v>11748.317860944795</v>
      </c>
      <c r="R1350" s="11">
        <f t="shared" si="277"/>
        <v>-3035.7315994901878</v>
      </c>
      <c r="S1350" s="11">
        <f t="shared" si="275"/>
        <v>0</v>
      </c>
      <c r="T1350" s="11">
        <f t="shared" si="276"/>
        <v>0</v>
      </c>
    </row>
    <row r="1351" spans="2:20" x14ac:dyDescent="0.2">
      <c r="B1351" s="21" t="s">
        <v>12</v>
      </c>
      <c r="C1351" s="21">
        <v>1341</v>
      </c>
      <c r="D1351" s="21">
        <v>319</v>
      </c>
      <c r="E1351" s="22">
        <v>79.900000000000006</v>
      </c>
      <c r="F1351" s="22">
        <f t="shared" si="266"/>
        <v>22.194444444444446</v>
      </c>
      <c r="G1351" s="15">
        <f t="shared" si="273"/>
        <v>2.7777777777778172E-2</v>
      </c>
      <c r="H1351" s="15">
        <f t="shared" si="274"/>
        <v>0.10000000000000142</v>
      </c>
      <c r="I1351" s="11">
        <f>IF(G1351&lt;0,(G1351-'Coast Down Run'!H1346)*-1,)</f>
        <v>0</v>
      </c>
      <c r="K1351" s="11">
        <f t="shared" si="268"/>
        <v>66.361111111112052</v>
      </c>
      <c r="L1351" s="11">
        <f t="shared" si="267"/>
        <v>280.94639999999998</v>
      </c>
      <c r="M1351" s="11">
        <f t="shared" si="269"/>
        <v>525.79607376295712</v>
      </c>
      <c r="N1351" s="11">
        <f t="shared" si="270"/>
        <v>873.10358487406916</v>
      </c>
      <c r="O1351" s="11">
        <f t="shared" si="271"/>
        <v>19378.049008732814</v>
      </c>
      <c r="P1351" s="11">
        <f t="shared" si="272"/>
        <v>19.378049008732816</v>
      </c>
      <c r="Q1351" s="11">
        <f t="shared" si="278"/>
        <v>11767.695909953527</v>
      </c>
      <c r="R1351" s="11">
        <f t="shared" si="277"/>
        <v>-3035.7315994901878</v>
      </c>
      <c r="S1351" s="11">
        <f t="shared" si="275"/>
        <v>0</v>
      </c>
      <c r="T1351" s="11">
        <f t="shared" si="276"/>
        <v>0</v>
      </c>
    </row>
    <row r="1352" spans="2:20" x14ac:dyDescent="0.2">
      <c r="B1352" s="21" t="s">
        <v>12</v>
      </c>
      <c r="C1352" s="21">
        <v>1342</v>
      </c>
      <c r="D1352" s="21">
        <v>320</v>
      </c>
      <c r="E1352" s="22">
        <v>80</v>
      </c>
      <c r="F1352" s="22">
        <f t="shared" si="266"/>
        <v>22.222222222222221</v>
      </c>
      <c r="G1352" s="15">
        <f t="shared" si="273"/>
        <v>6.9444444444444448E-2</v>
      </c>
      <c r="H1352" s="15">
        <f t="shared" si="274"/>
        <v>0.25</v>
      </c>
      <c r="I1352" s="11">
        <f>IF(G1352&lt;0,(G1352-'Coast Down Run'!H1347)*-1,)</f>
        <v>0</v>
      </c>
      <c r="K1352" s="11">
        <f t="shared" si="268"/>
        <v>165.90277777777777</v>
      </c>
      <c r="L1352" s="11">
        <f t="shared" si="267"/>
        <v>280.94639999999998</v>
      </c>
      <c r="M1352" s="11">
        <f t="shared" si="269"/>
        <v>527.11303273067006</v>
      </c>
      <c r="N1352" s="11">
        <f t="shared" si="270"/>
        <v>973.96221050844781</v>
      </c>
      <c r="O1352" s="11">
        <f t="shared" si="271"/>
        <v>21643.604677965504</v>
      </c>
      <c r="P1352" s="11">
        <f t="shared" si="272"/>
        <v>21.643604677965506</v>
      </c>
      <c r="Q1352" s="11">
        <f t="shared" si="278"/>
        <v>11789.339514631492</v>
      </c>
      <c r="R1352" s="11">
        <f t="shared" si="277"/>
        <v>-3035.7315994901878</v>
      </c>
      <c r="S1352" s="11">
        <f t="shared" si="275"/>
        <v>0</v>
      </c>
      <c r="T1352" s="11">
        <f t="shared" si="276"/>
        <v>0</v>
      </c>
    </row>
    <row r="1353" spans="2:20" x14ac:dyDescent="0.2">
      <c r="B1353" s="21" t="s">
        <v>12</v>
      </c>
      <c r="C1353" s="21">
        <v>1343</v>
      </c>
      <c r="D1353" s="21">
        <v>321</v>
      </c>
      <c r="E1353" s="22">
        <v>80.400000000000006</v>
      </c>
      <c r="F1353" s="22">
        <f t="shared" si="266"/>
        <v>22.333333333333336</v>
      </c>
      <c r="G1353" s="15">
        <f t="shared" si="273"/>
        <v>0.11111111111111072</v>
      </c>
      <c r="H1353" s="15">
        <f t="shared" si="274"/>
        <v>0.39999999999999858</v>
      </c>
      <c r="I1353" s="11">
        <f>IF(G1353&lt;0,(G1353-'Coast Down Run'!H1348)*-1,)</f>
        <v>0</v>
      </c>
      <c r="K1353" s="11">
        <f t="shared" si="268"/>
        <v>265.44444444444349</v>
      </c>
      <c r="L1353" s="11">
        <f t="shared" si="267"/>
        <v>280.94639999999998</v>
      </c>
      <c r="M1353" s="11">
        <f t="shared" si="269"/>
        <v>532.3973408837951</v>
      </c>
      <c r="N1353" s="11">
        <f t="shared" si="270"/>
        <v>1078.7881853282386</v>
      </c>
      <c r="O1353" s="11">
        <f t="shared" si="271"/>
        <v>24092.936138997331</v>
      </c>
      <c r="P1353" s="11">
        <f t="shared" si="272"/>
        <v>24.092936138997331</v>
      </c>
      <c r="Q1353" s="11">
        <f t="shared" si="278"/>
        <v>11813.43245077049</v>
      </c>
      <c r="R1353" s="11">
        <f t="shared" si="277"/>
        <v>-3035.7315994901878</v>
      </c>
      <c r="S1353" s="11">
        <f t="shared" si="275"/>
        <v>0</v>
      </c>
      <c r="T1353" s="11">
        <f t="shared" si="276"/>
        <v>0</v>
      </c>
    </row>
    <row r="1354" spans="2:20" x14ac:dyDescent="0.2">
      <c r="B1354" s="21" t="s">
        <v>12</v>
      </c>
      <c r="C1354" s="21">
        <v>1344</v>
      </c>
      <c r="D1354" s="21">
        <v>322</v>
      </c>
      <c r="E1354" s="22">
        <v>80.8</v>
      </c>
      <c r="F1354" s="22">
        <f t="shared" ref="F1354:F1417" si="279">E1354/3.6</f>
        <v>22.444444444444443</v>
      </c>
      <c r="G1354" s="15">
        <f t="shared" si="273"/>
        <v>0.11111111111111072</v>
      </c>
      <c r="H1354" s="15">
        <f t="shared" si="274"/>
        <v>0.39999999999999858</v>
      </c>
      <c r="I1354" s="11">
        <f>IF(G1354&lt;0,(G1354-'Coast Down Run'!H1349)*-1,)</f>
        <v>0</v>
      </c>
      <c r="K1354" s="11">
        <f t="shared" si="268"/>
        <v>265.44444444444349</v>
      </c>
      <c r="L1354" s="11">
        <f t="shared" ref="L1354:L1417" si="280">$B$5*$K$5*$D$5</f>
        <v>280.94639999999998</v>
      </c>
      <c r="M1354" s="11">
        <f t="shared" si="269"/>
        <v>537.70800468855646</v>
      </c>
      <c r="N1354" s="11">
        <f t="shared" si="270"/>
        <v>1084.0988491329999</v>
      </c>
      <c r="O1354" s="11">
        <f t="shared" si="271"/>
        <v>24331.996391651774</v>
      </c>
      <c r="P1354" s="11">
        <f t="shared" si="272"/>
        <v>24.331996391651774</v>
      </c>
      <c r="Q1354" s="11">
        <f t="shared" si="278"/>
        <v>11837.764447162141</v>
      </c>
      <c r="R1354" s="11">
        <f t="shared" si="277"/>
        <v>-3035.7315994901878</v>
      </c>
      <c r="S1354" s="11">
        <f t="shared" si="275"/>
        <v>0</v>
      </c>
      <c r="T1354" s="11">
        <f t="shared" si="276"/>
        <v>0</v>
      </c>
    </row>
    <row r="1355" spans="2:20" x14ac:dyDescent="0.2">
      <c r="B1355" s="21" t="s">
        <v>12</v>
      </c>
      <c r="C1355" s="21">
        <v>1345</v>
      </c>
      <c r="D1355" s="21">
        <v>323</v>
      </c>
      <c r="E1355" s="22">
        <v>81.2</v>
      </c>
      <c r="F1355" s="22">
        <f t="shared" si="279"/>
        <v>22.555555555555557</v>
      </c>
      <c r="G1355" s="15">
        <f t="shared" si="273"/>
        <v>9.7222222222222612E-2</v>
      </c>
      <c r="H1355" s="15">
        <f t="shared" si="274"/>
        <v>0.35000000000000142</v>
      </c>
      <c r="I1355" s="11">
        <f>IF(G1355&lt;0,(G1355-'Coast Down Run'!H1350)*-1,)</f>
        <v>0</v>
      </c>
      <c r="K1355" s="11">
        <f t="shared" ref="K1355:K1418" si="281">$B$5*G1355</f>
        <v>232.26388888888982</v>
      </c>
      <c r="L1355" s="11">
        <f t="shared" si="280"/>
        <v>280.94639999999998</v>
      </c>
      <c r="M1355" s="11">
        <f t="shared" ref="M1355:M1418" si="282">($C$5*$E$5*$L$5*(F1355^2))/2</f>
        <v>543.04502414495471</v>
      </c>
      <c r="N1355" s="11">
        <f t="shared" ref="N1355:N1418" si="283">SUM(K1355:M1355)</f>
        <v>1056.2553130338447</v>
      </c>
      <c r="O1355" s="11">
        <f t="shared" ref="O1355:O1418" si="284">N1355*F1355</f>
        <v>23824.42539398561</v>
      </c>
      <c r="P1355" s="11">
        <f t="shared" ref="P1355:P1418" si="285">O1355/1000</f>
        <v>23.82442539398561</v>
      </c>
      <c r="Q1355" s="11">
        <f t="shared" si="278"/>
        <v>11861.588872556125</v>
      </c>
      <c r="R1355" s="11">
        <f t="shared" si="277"/>
        <v>-3035.7315994901878</v>
      </c>
      <c r="S1355" s="11">
        <f t="shared" si="275"/>
        <v>0</v>
      </c>
      <c r="T1355" s="11">
        <f t="shared" si="276"/>
        <v>0</v>
      </c>
    </row>
    <row r="1356" spans="2:20" x14ac:dyDescent="0.2">
      <c r="B1356" s="21" t="s">
        <v>12</v>
      </c>
      <c r="C1356" s="21">
        <v>1346</v>
      </c>
      <c r="D1356" s="21">
        <v>324</v>
      </c>
      <c r="E1356" s="22">
        <v>81.5</v>
      </c>
      <c r="F1356" s="22">
        <f t="shared" si="279"/>
        <v>22.638888888888889</v>
      </c>
      <c r="G1356" s="15">
        <f t="shared" ref="G1356:G1419" si="286">($E1357-$E1355)/2/3.6</f>
        <v>5.5555555555554373E-2</v>
      </c>
      <c r="H1356" s="15">
        <f t="shared" ref="H1356:H1419" si="287">($E1357-$E1355)/2</f>
        <v>0.19999999999999574</v>
      </c>
      <c r="I1356" s="11">
        <f>IF(G1356&lt;0,(G1356-'Coast Down Run'!H1351)*-1,)</f>
        <v>0</v>
      </c>
      <c r="K1356" s="11">
        <f t="shared" si="281"/>
        <v>132.72222222221939</v>
      </c>
      <c r="L1356" s="11">
        <f t="shared" si="280"/>
        <v>280.94639999999998</v>
      </c>
      <c r="M1356" s="11">
        <f t="shared" si="282"/>
        <v>547.06508463363957</v>
      </c>
      <c r="N1356" s="11">
        <f t="shared" si="283"/>
        <v>960.73370685585894</v>
      </c>
      <c r="O1356" s="11">
        <f t="shared" si="284"/>
        <v>21749.94364132014</v>
      </c>
      <c r="P1356" s="11">
        <f t="shared" si="285"/>
        <v>21.74994364132014</v>
      </c>
      <c r="Q1356" s="11">
        <f t="shared" si="278"/>
        <v>11883.338816197445</v>
      </c>
      <c r="R1356" s="11">
        <f t="shared" si="277"/>
        <v>-3035.7315994901878</v>
      </c>
      <c r="S1356" s="11">
        <f t="shared" si="275"/>
        <v>0</v>
      </c>
      <c r="T1356" s="11">
        <f t="shared" si="276"/>
        <v>0</v>
      </c>
    </row>
    <row r="1357" spans="2:20" x14ac:dyDescent="0.2">
      <c r="B1357" s="21" t="s">
        <v>12</v>
      </c>
      <c r="C1357" s="21">
        <v>1347</v>
      </c>
      <c r="D1357" s="21">
        <v>325</v>
      </c>
      <c r="E1357" s="22">
        <v>81.599999999999994</v>
      </c>
      <c r="F1357" s="22">
        <f t="shared" si="279"/>
        <v>22.666666666666664</v>
      </c>
      <c r="G1357" s="15">
        <f t="shared" si="286"/>
        <v>1.3888888888888099E-2</v>
      </c>
      <c r="H1357" s="15">
        <f t="shared" si="287"/>
        <v>4.9999999999997158E-2</v>
      </c>
      <c r="I1357" s="11">
        <f>IF(G1357&lt;0,(G1357-'Coast Down Run'!H1352)*-1,)</f>
        <v>0</v>
      </c>
      <c r="K1357" s="11">
        <f t="shared" si="281"/>
        <v>33.180555555553667</v>
      </c>
      <c r="L1357" s="11">
        <f t="shared" si="280"/>
        <v>280.94639999999998</v>
      </c>
      <c r="M1357" s="11">
        <f t="shared" si="282"/>
        <v>548.40839925298906</v>
      </c>
      <c r="N1357" s="11">
        <f t="shared" si="283"/>
        <v>862.53535480854271</v>
      </c>
      <c r="O1357" s="11">
        <f t="shared" si="284"/>
        <v>19550.8013756603</v>
      </c>
      <c r="P1357" s="11">
        <f t="shared" si="285"/>
        <v>19.550801375660299</v>
      </c>
      <c r="Q1357" s="11">
        <f t="shared" si="278"/>
        <v>11902.889617573106</v>
      </c>
      <c r="R1357" s="11">
        <f t="shared" si="277"/>
        <v>-3035.7315994901878</v>
      </c>
      <c r="S1357" s="11">
        <f t="shared" si="275"/>
        <v>0</v>
      </c>
      <c r="T1357" s="11">
        <f t="shared" si="276"/>
        <v>0</v>
      </c>
    </row>
    <row r="1358" spans="2:20" x14ac:dyDescent="0.2">
      <c r="B1358" s="21" t="s">
        <v>12</v>
      </c>
      <c r="C1358" s="21">
        <v>1348</v>
      </c>
      <c r="D1358" s="21">
        <v>326</v>
      </c>
      <c r="E1358" s="22">
        <v>81.599999999999994</v>
      </c>
      <c r="F1358" s="22">
        <f t="shared" si="279"/>
        <v>22.666666666666664</v>
      </c>
      <c r="G1358" s="15">
        <f t="shared" si="286"/>
        <v>-2.7777777777776198E-2</v>
      </c>
      <c r="H1358" s="15">
        <f t="shared" si="287"/>
        <v>-9.9999999999994316E-2</v>
      </c>
      <c r="I1358" s="11">
        <f>IF(G1358&lt;0,(G1358-'Coast Down Run'!H1353)*-1,)</f>
        <v>2.7777777777776198E-2</v>
      </c>
      <c r="K1358" s="11">
        <f t="shared" si="281"/>
        <v>-66.361111111107334</v>
      </c>
      <c r="L1358" s="11">
        <f t="shared" si="280"/>
        <v>280.94639999999998</v>
      </c>
      <c r="M1358" s="11">
        <f t="shared" si="282"/>
        <v>548.40839925298906</v>
      </c>
      <c r="N1358" s="11">
        <f t="shared" si="283"/>
        <v>762.99368814188165</v>
      </c>
      <c r="O1358" s="11">
        <f t="shared" si="284"/>
        <v>17294.523597882649</v>
      </c>
      <c r="P1358" s="11">
        <f t="shared" si="285"/>
        <v>17.294523597882648</v>
      </c>
      <c r="Q1358" s="11">
        <f t="shared" si="278"/>
        <v>11920.184141170988</v>
      </c>
      <c r="R1358" s="11">
        <f t="shared" si="277"/>
        <v>-3035.7315994901878</v>
      </c>
      <c r="S1358" s="11">
        <f t="shared" si="275"/>
        <v>0</v>
      </c>
      <c r="T1358" s="11">
        <f t="shared" si="276"/>
        <v>0</v>
      </c>
    </row>
    <row r="1359" spans="2:20" x14ac:dyDescent="0.2">
      <c r="B1359" s="21" t="s">
        <v>12</v>
      </c>
      <c r="C1359" s="21">
        <v>1349</v>
      </c>
      <c r="D1359" s="21">
        <v>327</v>
      </c>
      <c r="E1359" s="22">
        <v>81.400000000000006</v>
      </c>
      <c r="F1359" s="22">
        <f t="shared" si="279"/>
        <v>22.611111111111111</v>
      </c>
      <c r="G1359" s="15">
        <f t="shared" si="286"/>
        <v>-0.12499999999999881</v>
      </c>
      <c r="H1359" s="15">
        <f t="shared" si="287"/>
        <v>-0.44999999999999574</v>
      </c>
      <c r="I1359" s="11">
        <f>IF(G1359&lt;0,(G1359-'Coast Down Run'!H1354)*-1,)</f>
        <v>0.12499999999999881</v>
      </c>
      <c r="K1359" s="11">
        <f t="shared" si="281"/>
        <v>-298.62499999999716</v>
      </c>
      <c r="L1359" s="11">
        <f t="shared" si="280"/>
        <v>280.94639999999998</v>
      </c>
      <c r="M1359" s="11">
        <f t="shared" si="282"/>
        <v>545.72341724251726</v>
      </c>
      <c r="N1359" s="11">
        <f t="shared" si="283"/>
        <v>528.04481724252014</v>
      </c>
      <c r="O1359" s="11">
        <f t="shared" si="284"/>
        <v>11939.680034316983</v>
      </c>
      <c r="P1359" s="11">
        <f t="shared" si="285"/>
        <v>11.939680034316984</v>
      </c>
      <c r="Q1359" s="11">
        <f t="shared" si="278"/>
        <v>11932.123821205305</v>
      </c>
      <c r="R1359" s="11">
        <f t="shared" si="277"/>
        <v>-3035.7315994901878</v>
      </c>
      <c r="S1359" s="11">
        <f t="shared" si="275"/>
        <v>0</v>
      </c>
      <c r="T1359" s="11">
        <f t="shared" si="276"/>
        <v>0</v>
      </c>
    </row>
    <row r="1360" spans="2:20" x14ac:dyDescent="0.2">
      <c r="B1360" s="21" t="s">
        <v>12</v>
      </c>
      <c r="C1360" s="21">
        <v>1350</v>
      </c>
      <c r="D1360" s="21">
        <v>328</v>
      </c>
      <c r="E1360" s="22">
        <v>80.7</v>
      </c>
      <c r="F1360" s="22">
        <f t="shared" si="279"/>
        <v>22.416666666666668</v>
      </c>
      <c r="G1360" s="15">
        <f t="shared" si="286"/>
        <v>-0.25000000000000155</v>
      </c>
      <c r="H1360" s="15">
        <f t="shared" si="287"/>
        <v>-0.90000000000000568</v>
      </c>
      <c r="I1360" s="11">
        <f>IF(G1360&lt;0,(G1360-'Coast Down Run'!H1355)*-1,)</f>
        <v>0.25000000000000155</v>
      </c>
      <c r="K1360" s="11">
        <f t="shared" si="281"/>
        <v>-597.25000000000375</v>
      </c>
      <c r="L1360" s="11">
        <f t="shared" si="280"/>
        <v>280.94639999999998</v>
      </c>
      <c r="M1360" s="11">
        <f t="shared" si="282"/>
        <v>536.37786789502536</v>
      </c>
      <c r="N1360" s="11">
        <f t="shared" si="283"/>
        <v>220.07426789502159</v>
      </c>
      <c r="O1360" s="11">
        <f t="shared" si="284"/>
        <v>4933.3315053134011</v>
      </c>
      <c r="P1360" s="11">
        <f t="shared" si="285"/>
        <v>4.9333315053134008</v>
      </c>
      <c r="Q1360" s="11">
        <f t="shared" si="278"/>
        <v>11937.057152710619</v>
      </c>
      <c r="R1360" s="11">
        <f t="shared" si="277"/>
        <v>-3035.7315994901878</v>
      </c>
      <c r="S1360" s="11">
        <f t="shared" si="275"/>
        <v>0</v>
      </c>
      <c r="T1360" s="11">
        <f t="shared" si="276"/>
        <v>0</v>
      </c>
    </row>
    <row r="1361" spans="2:20" x14ac:dyDescent="0.2">
      <c r="B1361" s="21" t="s">
        <v>12</v>
      </c>
      <c r="C1361" s="21">
        <v>1351</v>
      </c>
      <c r="D1361" s="21">
        <v>329</v>
      </c>
      <c r="E1361" s="22">
        <v>79.599999999999994</v>
      </c>
      <c r="F1361" s="22">
        <f t="shared" si="279"/>
        <v>22.111111111111111</v>
      </c>
      <c r="G1361" s="15">
        <f t="shared" si="286"/>
        <v>-0.34722222222222221</v>
      </c>
      <c r="H1361" s="15">
        <f t="shared" si="287"/>
        <v>-1.25</v>
      </c>
      <c r="I1361" s="11">
        <f>IF(G1361&lt;0,(G1361-'Coast Down Run'!H1356)*-1,)</f>
        <v>0.34722222222222221</v>
      </c>
      <c r="K1361" s="11">
        <f t="shared" si="281"/>
        <v>-829.51388888888891</v>
      </c>
      <c r="L1361" s="11">
        <f t="shared" si="280"/>
        <v>280.94639999999998</v>
      </c>
      <c r="M1361" s="11">
        <f t="shared" si="282"/>
        <v>521.85508022918157</v>
      </c>
      <c r="N1361" s="11">
        <f t="shared" si="283"/>
        <v>-26.712408659707307</v>
      </c>
      <c r="O1361" s="11">
        <f t="shared" si="284"/>
        <v>-590.64103592019489</v>
      </c>
      <c r="P1361" s="11">
        <f t="shared" si="285"/>
        <v>-0.5906410359201949</v>
      </c>
      <c r="Q1361" s="11">
        <f t="shared" si="278"/>
        <v>11937.057152710619</v>
      </c>
      <c r="R1361" s="11">
        <f t="shared" si="277"/>
        <v>-3036.3222405261081</v>
      </c>
      <c r="S1361" s="11">
        <f t="shared" si="275"/>
        <v>0.5906410359201949</v>
      </c>
      <c r="T1361" s="11">
        <f t="shared" si="276"/>
        <v>1.8642010486560268</v>
      </c>
    </row>
    <row r="1362" spans="2:20" x14ac:dyDescent="0.2">
      <c r="B1362" s="21" t="s">
        <v>12</v>
      </c>
      <c r="C1362" s="21">
        <v>1352</v>
      </c>
      <c r="D1362" s="21">
        <v>330</v>
      </c>
      <c r="E1362" s="22">
        <v>78.2</v>
      </c>
      <c r="F1362" s="22">
        <f t="shared" si="279"/>
        <v>21.722222222222221</v>
      </c>
      <c r="G1362" s="15">
        <f t="shared" si="286"/>
        <v>-0.38888888888888851</v>
      </c>
      <c r="H1362" s="15">
        <f t="shared" si="287"/>
        <v>-1.3999999999999986</v>
      </c>
      <c r="I1362" s="11">
        <f>IF(G1362&lt;0,(G1362-'Coast Down Run'!H1357)*-1,)</f>
        <v>0.38888888888888851</v>
      </c>
      <c r="K1362" s="11">
        <f t="shared" si="281"/>
        <v>-929.05555555555463</v>
      </c>
      <c r="L1362" s="11">
        <f t="shared" si="280"/>
        <v>280.94639999999998</v>
      </c>
      <c r="M1362" s="11">
        <f t="shared" si="282"/>
        <v>503.6597972306098</v>
      </c>
      <c r="N1362" s="11">
        <f t="shared" si="283"/>
        <v>-144.44935832494491</v>
      </c>
      <c r="O1362" s="11">
        <f t="shared" si="284"/>
        <v>-3137.7610613918587</v>
      </c>
      <c r="P1362" s="11">
        <f t="shared" si="285"/>
        <v>-3.1377610613918585</v>
      </c>
      <c r="Q1362" s="11">
        <f t="shared" si="278"/>
        <v>11937.057152710619</v>
      </c>
      <c r="R1362" s="11">
        <f t="shared" si="277"/>
        <v>-3039.4600015874998</v>
      </c>
      <c r="S1362" s="11">
        <f t="shared" si="275"/>
        <v>3.1377610613918585</v>
      </c>
      <c r="T1362" s="11">
        <f t="shared" si="276"/>
        <v>5.5184398742482497</v>
      </c>
    </row>
    <row r="1363" spans="2:20" x14ac:dyDescent="0.2">
      <c r="B1363" s="21" t="s">
        <v>12</v>
      </c>
      <c r="C1363" s="21">
        <v>1353</v>
      </c>
      <c r="D1363" s="21">
        <v>331</v>
      </c>
      <c r="E1363" s="22">
        <v>76.8</v>
      </c>
      <c r="F1363" s="22">
        <f t="shared" si="279"/>
        <v>21.333333333333332</v>
      </c>
      <c r="G1363" s="15">
        <f t="shared" si="286"/>
        <v>-0.40277777777777857</v>
      </c>
      <c r="H1363" s="15">
        <f t="shared" si="287"/>
        <v>-1.4500000000000028</v>
      </c>
      <c r="I1363" s="11">
        <f>IF(G1363&lt;0,(G1363-'Coast Down Run'!H1358)*-1,)</f>
        <v>0.40277777777777857</v>
      </c>
      <c r="K1363" s="11">
        <f t="shared" si="281"/>
        <v>-962.23611111111302</v>
      </c>
      <c r="L1363" s="11">
        <f t="shared" si="280"/>
        <v>280.94639999999998</v>
      </c>
      <c r="M1363" s="11">
        <f t="shared" si="282"/>
        <v>485.78737096458553</v>
      </c>
      <c r="N1363" s="11">
        <f t="shared" si="283"/>
        <v>-195.50234014652756</v>
      </c>
      <c r="O1363" s="11">
        <f t="shared" si="284"/>
        <v>-4170.7165897925879</v>
      </c>
      <c r="P1363" s="11">
        <f t="shared" si="285"/>
        <v>-4.1707165897925877</v>
      </c>
      <c r="Q1363" s="11">
        <f t="shared" si="278"/>
        <v>11937.057152710619</v>
      </c>
      <c r="R1363" s="11">
        <f t="shared" si="277"/>
        <v>-3043.6307181772922</v>
      </c>
      <c r="S1363" s="11">
        <f t="shared" si="275"/>
        <v>4.1707165897925877</v>
      </c>
      <c r="T1363" s="11">
        <f t="shared" si="276"/>
        <v>10.191960109890744</v>
      </c>
    </row>
    <row r="1364" spans="2:20" x14ac:dyDescent="0.2">
      <c r="B1364" s="21" t="s">
        <v>12</v>
      </c>
      <c r="C1364" s="21">
        <v>1354</v>
      </c>
      <c r="D1364" s="21">
        <v>332</v>
      </c>
      <c r="E1364" s="22">
        <v>75.3</v>
      </c>
      <c r="F1364" s="22">
        <f t="shared" si="279"/>
        <v>20.916666666666664</v>
      </c>
      <c r="G1364" s="15">
        <f t="shared" si="286"/>
        <v>-0.41666666666666663</v>
      </c>
      <c r="H1364" s="15">
        <f t="shared" si="287"/>
        <v>-1.5</v>
      </c>
      <c r="I1364" s="11">
        <f>IF(G1364&lt;0,(G1364-'Coast Down Run'!H1359)*-1,)</f>
        <v>0.41666666666666663</v>
      </c>
      <c r="K1364" s="11">
        <f t="shared" si="281"/>
        <v>-995.41666666666663</v>
      </c>
      <c r="L1364" s="11">
        <f t="shared" si="280"/>
        <v>280.94639999999998</v>
      </c>
      <c r="M1364" s="11">
        <f t="shared" si="282"/>
        <v>466.9966149618507</v>
      </c>
      <c r="N1364" s="11">
        <f t="shared" si="283"/>
        <v>-247.47365170481601</v>
      </c>
      <c r="O1364" s="11">
        <f t="shared" si="284"/>
        <v>-5176.3238814924007</v>
      </c>
      <c r="P1364" s="11">
        <f t="shared" si="285"/>
        <v>-5.1763238814924009</v>
      </c>
      <c r="Q1364" s="11">
        <f t="shared" si="278"/>
        <v>11937.057152710619</v>
      </c>
      <c r="R1364" s="11">
        <f t="shared" si="277"/>
        <v>-3048.8070420587846</v>
      </c>
      <c r="S1364" s="11">
        <f t="shared" si="275"/>
        <v>5.1763238814924009</v>
      </c>
      <c r="T1364" s="11">
        <f t="shared" si="276"/>
        <v>16.185734698429066</v>
      </c>
    </row>
    <row r="1365" spans="2:20" x14ac:dyDescent="0.2">
      <c r="B1365" s="21" t="s">
        <v>12</v>
      </c>
      <c r="C1365" s="21">
        <v>1355</v>
      </c>
      <c r="D1365" s="21">
        <v>333</v>
      </c>
      <c r="E1365" s="22">
        <v>73.8</v>
      </c>
      <c r="F1365" s="22">
        <f t="shared" si="279"/>
        <v>20.5</v>
      </c>
      <c r="G1365" s="15">
        <f t="shared" si="286"/>
        <v>-0.44444444444444481</v>
      </c>
      <c r="H1365" s="15">
        <f t="shared" si="287"/>
        <v>-1.6000000000000014</v>
      </c>
      <c r="I1365" s="11">
        <f>IF(G1365&lt;0,(G1365-'Coast Down Run'!H1360)*-1,)</f>
        <v>0.44444444444444481</v>
      </c>
      <c r="K1365" s="11">
        <f t="shared" si="281"/>
        <v>-1061.7777777777787</v>
      </c>
      <c r="L1365" s="11">
        <f t="shared" si="280"/>
        <v>280.94639999999998</v>
      </c>
      <c r="M1365" s="11">
        <f t="shared" si="282"/>
        <v>448.57648531025478</v>
      </c>
      <c r="N1365" s="11">
        <f t="shared" si="283"/>
        <v>-332.25489246752392</v>
      </c>
      <c r="O1365" s="11">
        <f t="shared" si="284"/>
        <v>-6811.2252955842405</v>
      </c>
      <c r="P1365" s="11">
        <f t="shared" si="285"/>
        <v>-6.8112252955842401</v>
      </c>
      <c r="Q1365" s="11">
        <f t="shared" si="278"/>
        <v>11937.057152710619</v>
      </c>
      <c r="R1365" s="11">
        <f t="shared" si="277"/>
        <v>-3055.618267354369</v>
      </c>
      <c r="S1365" s="11">
        <f t="shared" si="275"/>
        <v>6.8112252955842401</v>
      </c>
      <c r="T1365" s="11">
        <f t="shared" si="276"/>
        <v>24.452141240830031</v>
      </c>
    </row>
    <row r="1366" spans="2:20" x14ac:dyDescent="0.2">
      <c r="B1366" s="21" t="s">
        <v>12</v>
      </c>
      <c r="C1366" s="21">
        <v>1356</v>
      </c>
      <c r="D1366" s="21">
        <v>334</v>
      </c>
      <c r="E1366" s="22">
        <v>72.099999999999994</v>
      </c>
      <c r="F1366" s="22">
        <f t="shared" si="279"/>
        <v>20.027777777777775</v>
      </c>
      <c r="G1366" s="15">
        <f t="shared" si="286"/>
        <v>-0.49999999999999922</v>
      </c>
      <c r="H1366" s="15">
        <f t="shared" si="287"/>
        <v>-1.7999999999999972</v>
      </c>
      <c r="I1366" s="11">
        <f>IF(G1366&lt;0,(G1366-'Coast Down Run'!H1361)*-1,)</f>
        <v>0.49999999999999922</v>
      </c>
      <c r="K1366" s="11">
        <f t="shared" si="281"/>
        <v>-1194.4999999999982</v>
      </c>
      <c r="L1366" s="11">
        <f t="shared" si="280"/>
        <v>280.94639999999998</v>
      </c>
      <c r="M1366" s="11">
        <f t="shared" si="282"/>
        <v>428.14838444960026</v>
      </c>
      <c r="N1366" s="11">
        <f t="shared" si="283"/>
        <v>-485.40521555039788</v>
      </c>
      <c r="O1366" s="11">
        <f t="shared" si="284"/>
        <v>-9721.5877892176904</v>
      </c>
      <c r="P1366" s="11">
        <f t="shared" si="285"/>
        <v>-9.7215877892176898</v>
      </c>
      <c r="Q1366" s="11">
        <f t="shared" si="278"/>
        <v>11937.057152710619</v>
      </c>
      <c r="R1366" s="11">
        <f t="shared" si="277"/>
        <v>-3065.3398551435866</v>
      </c>
      <c r="S1366" s="11">
        <f t="shared" si="275"/>
        <v>9.7215877892176898</v>
      </c>
      <c r="T1366" s="11">
        <f t="shared" si="276"/>
        <v>35.233280771262912</v>
      </c>
    </row>
    <row r="1367" spans="2:20" x14ac:dyDescent="0.2">
      <c r="B1367" s="21" t="s">
        <v>12</v>
      </c>
      <c r="C1367" s="21">
        <v>1357</v>
      </c>
      <c r="D1367" s="21">
        <v>335</v>
      </c>
      <c r="E1367" s="22">
        <v>70.2</v>
      </c>
      <c r="F1367" s="22">
        <f t="shared" si="279"/>
        <v>19.5</v>
      </c>
      <c r="G1367" s="15">
        <f t="shared" si="286"/>
        <v>-0.54166666666666552</v>
      </c>
      <c r="H1367" s="15">
        <f t="shared" si="287"/>
        <v>-1.9499999999999957</v>
      </c>
      <c r="I1367" s="11">
        <f>IF(G1367&lt;0,(G1367-'Coast Down Run'!H1362)*-1,)</f>
        <v>0.54166666666666552</v>
      </c>
      <c r="K1367" s="11">
        <f t="shared" si="281"/>
        <v>-1294.041666666664</v>
      </c>
      <c r="L1367" s="11">
        <f t="shared" si="280"/>
        <v>280.94639999999998</v>
      </c>
      <c r="M1367" s="11">
        <f t="shared" si="282"/>
        <v>405.88032965907053</v>
      </c>
      <c r="N1367" s="11">
        <f t="shared" si="283"/>
        <v>-607.21493700759345</v>
      </c>
      <c r="O1367" s="11">
        <f t="shared" si="284"/>
        <v>-11840.691271648073</v>
      </c>
      <c r="P1367" s="11">
        <f t="shared" si="285"/>
        <v>-11.840691271648073</v>
      </c>
      <c r="Q1367" s="11">
        <f t="shared" si="278"/>
        <v>11937.057152710619</v>
      </c>
      <c r="R1367" s="11">
        <f t="shared" si="277"/>
        <v>-3077.1805464152349</v>
      </c>
      <c r="S1367" s="11">
        <f t="shared" si="275"/>
        <v>11.840691271648073</v>
      </c>
      <c r="T1367" s="11">
        <f t="shared" si="276"/>
        <v>47.749832718016123</v>
      </c>
    </row>
    <row r="1368" spans="2:20" x14ac:dyDescent="0.2">
      <c r="B1368" s="21" t="s">
        <v>12</v>
      </c>
      <c r="C1368" s="21">
        <v>1358</v>
      </c>
      <c r="D1368" s="21">
        <v>336</v>
      </c>
      <c r="E1368" s="22">
        <v>68.2</v>
      </c>
      <c r="F1368" s="22">
        <f t="shared" si="279"/>
        <v>18.944444444444446</v>
      </c>
      <c r="G1368" s="15">
        <f t="shared" si="286"/>
        <v>-0.56944444444444564</v>
      </c>
      <c r="H1368" s="15">
        <f t="shared" si="287"/>
        <v>-2.0500000000000043</v>
      </c>
      <c r="I1368" s="11">
        <f>IF(G1368&lt;0,(G1368-'Coast Down Run'!H1363)*-1,)</f>
        <v>0.56944444444444564</v>
      </c>
      <c r="K1368" s="11">
        <f t="shared" si="281"/>
        <v>-1360.4027777777806</v>
      </c>
      <c r="L1368" s="11">
        <f t="shared" si="280"/>
        <v>280.94639999999998</v>
      </c>
      <c r="M1368" s="11">
        <f t="shared" si="282"/>
        <v>383.0826909934691</v>
      </c>
      <c r="N1368" s="11">
        <f t="shared" si="283"/>
        <v>-696.37368678431142</v>
      </c>
      <c r="O1368" s="11">
        <f t="shared" si="284"/>
        <v>-13192.412621858346</v>
      </c>
      <c r="P1368" s="11">
        <f t="shared" si="285"/>
        <v>-13.192412621858345</v>
      </c>
      <c r="Q1368" s="11">
        <f t="shared" si="278"/>
        <v>11937.057152710619</v>
      </c>
      <c r="R1368" s="11">
        <f t="shared" si="277"/>
        <v>-3090.3729590370931</v>
      </c>
      <c r="S1368" s="11">
        <f t="shared" si="275"/>
        <v>13.192412621858345</v>
      </c>
      <c r="T1368" s="11">
        <f t="shared" si="276"/>
        <v>61.866233663097887</v>
      </c>
    </row>
    <row r="1369" spans="2:20" x14ac:dyDescent="0.2">
      <c r="B1369" s="21" t="s">
        <v>12</v>
      </c>
      <c r="C1369" s="21">
        <v>1359</v>
      </c>
      <c r="D1369" s="21">
        <v>337</v>
      </c>
      <c r="E1369" s="22">
        <v>66.099999999999994</v>
      </c>
      <c r="F1369" s="22">
        <f t="shared" si="279"/>
        <v>18.361111111111111</v>
      </c>
      <c r="G1369" s="15">
        <f t="shared" si="286"/>
        <v>-0.61111111111111194</v>
      </c>
      <c r="H1369" s="15">
        <f t="shared" si="287"/>
        <v>-2.2000000000000028</v>
      </c>
      <c r="I1369" s="11">
        <f>IF(G1369&lt;0,(G1369-'Coast Down Run'!H1364)*-1,)</f>
        <v>0.61111111111111194</v>
      </c>
      <c r="K1369" s="11">
        <f t="shared" si="281"/>
        <v>-1459.9444444444464</v>
      </c>
      <c r="L1369" s="11">
        <f t="shared" si="280"/>
        <v>280.94639999999998</v>
      </c>
      <c r="M1369" s="11">
        <f t="shared" si="282"/>
        <v>359.85430214643299</v>
      </c>
      <c r="N1369" s="11">
        <f t="shared" si="283"/>
        <v>-819.14374229801342</v>
      </c>
      <c r="O1369" s="11">
        <f t="shared" si="284"/>
        <v>-15040.389268305191</v>
      </c>
      <c r="P1369" s="11">
        <f t="shared" si="285"/>
        <v>-15.040389268305191</v>
      </c>
      <c r="Q1369" s="11">
        <f t="shared" si="278"/>
        <v>11937.057152710619</v>
      </c>
      <c r="R1369" s="11">
        <f t="shared" si="277"/>
        <v>-3105.4133483053984</v>
      </c>
      <c r="S1369" s="11">
        <f t="shared" si="275"/>
        <v>15.040389268305191</v>
      </c>
      <c r="T1369" s="11">
        <f t="shared" si="276"/>
        <v>77.157015017691066</v>
      </c>
    </row>
    <row r="1370" spans="2:20" x14ac:dyDescent="0.2">
      <c r="B1370" s="21" t="s">
        <v>12</v>
      </c>
      <c r="C1370" s="21">
        <v>1360</v>
      </c>
      <c r="D1370" s="21">
        <v>338</v>
      </c>
      <c r="E1370" s="22">
        <v>63.8</v>
      </c>
      <c r="F1370" s="22">
        <f t="shared" si="279"/>
        <v>17.722222222222221</v>
      </c>
      <c r="G1370" s="15">
        <f t="shared" si="286"/>
        <v>-0.624999999999999</v>
      </c>
      <c r="H1370" s="15">
        <f t="shared" si="287"/>
        <v>-2.2499999999999964</v>
      </c>
      <c r="I1370" s="11">
        <f>IF(G1370&lt;0,(G1370-'Coast Down Run'!H1365)*-1,)</f>
        <v>0.624999999999999</v>
      </c>
      <c r="K1370" s="11">
        <f t="shared" si="281"/>
        <v>-1493.1249999999977</v>
      </c>
      <c r="L1370" s="11">
        <f t="shared" si="280"/>
        <v>280.94639999999998</v>
      </c>
      <c r="M1370" s="11">
        <f t="shared" si="282"/>
        <v>335.24718327316072</v>
      </c>
      <c r="N1370" s="11">
        <f t="shared" si="283"/>
        <v>-876.93141672683691</v>
      </c>
      <c r="O1370" s="11">
        <f t="shared" si="284"/>
        <v>-15541.173440881164</v>
      </c>
      <c r="P1370" s="11">
        <f t="shared" si="285"/>
        <v>-15.541173440881165</v>
      </c>
      <c r="Q1370" s="11">
        <f t="shared" si="278"/>
        <v>11937.057152710619</v>
      </c>
      <c r="R1370" s="11">
        <f t="shared" si="277"/>
        <v>-3120.9545217462796</v>
      </c>
      <c r="S1370" s="11">
        <f t="shared" si="275"/>
        <v>15.541173440881165</v>
      </c>
      <c r="T1370" s="11">
        <f t="shared" si="276"/>
        <v>90.069732602891293</v>
      </c>
    </row>
    <row r="1371" spans="2:20" x14ac:dyDescent="0.2">
      <c r="B1371" s="21" t="s">
        <v>12</v>
      </c>
      <c r="C1371" s="21">
        <v>1361</v>
      </c>
      <c r="D1371" s="21">
        <v>339</v>
      </c>
      <c r="E1371" s="22">
        <v>61.6</v>
      </c>
      <c r="F1371" s="22">
        <f t="shared" si="279"/>
        <v>17.111111111111111</v>
      </c>
      <c r="G1371" s="15">
        <f t="shared" si="286"/>
        <v>-0.49999999999999922</v>
      </c>
      <c r="H1371" s="15">
        <f t="shared" si="287"/>
        <v>-1.7999999999999972</v>
      </c>
      <c r="I1371" s="11">
        <f>IF(G1371&lt;0,(G1371-'Coast Down Run'!H1366)*-1,)</f>
        <v>0.49999999999999922</v>
      </c>
      <c r="K1371" s="11">
        <f t="shared" si="281"/>
        <v>-1194.4999999999982</v>
      </c>
      <c r="L1371" s="11">
        <f t="shared" si="280"/>
        <v>280.94639999999998</v>
      </c>
      <c r="M1371" s="11">
        <f t="shared" si="282"/>
        <v>312.52531710601431</v>
      </c>
      <c r="N1371" s="11">
        <f t="shared" si="283"/>
        <v>-601.02828289398383</v>
      </c>
      <c r="O1371" s="11">
        <f t="shared" si="284"/>
        <v>-10284.261729519279</v>
      </c>
      <c r="P1371" s="11">
        <f t="shared" si="285"/>
        <v>-10.28426172951928</v>
      </c>
      <c r="Q1371" s="11">
        <f t="shared" si="278"/>
        <v>11937.057152710619</v>
      </c>
      <c r="R1371" s="11">
        <f t="shared" si="277"/>
        <v>-3131.2387834757988</v>
      </c>
      <c r="S1371" s="11">
        <f t="shared" si="275"/>
        <v>10.28426172951928</v>
      </c>
      <c r="T1371" s="11">
        <f t="shared" si="276"/>
        <v>95.360879794837075</v>
      </c>
    </row>
    <row r="1372" spans="2:20" x14ac:dyDescent="0.2">
      <c r="B1372" s="21" t="s">
        <v>12</v>
      </c>
      <c r="C1372" s="21">
        <v>1362</v>
      </c>
      <c r="D1372" s="21">
        <v>340</v>
      </c>
      <c r="E1372" s="22">
        <v>60.2</v>
      </c>
      <c r="F1372" s="22">
        <f t="shared" si="279"/>
        <v>16.722222222222221</v>
      </c>
      <c r="G1372" s="15">
        <f t="shared" si="286"/>
        <v>-0.25000000000000061</v>
      </c>
      <c r="H1372" s="15">
        <f t="shared" si="287"/>
        <v>-0.90000000000000213</v>
      </c>
      <c r="I1372" s="11">
        <f>IF(G1372&lt;0,(G1372-'Coast Down Run'!H1367)*-1,)</f>
        <v>0.25000000000000061</v>
      </c>
      <c r="K1372" s="11">
        <f t="shared" si="281"/>
        <v>-597.25000000000148</v>
      </c>
      <c r="L1372" s="11">
        <f t="shared" si="280"/>
        <v>280.94639999999998</v>
      </c>
      <c r="M1372" s="11">
        <f t="shared" si="282"/>
        <v>298.48104924019646</v>
      </c>
      <c r="N1372" s="11">
        <f t="shared" si="283"/>
        <v>-17.82255075980504</v>
      </c>
      <c r="O1372" s="11">
        <f t="shared" si="284"/>
        <v>-298.03265437229538</v>
      </c>
      <c r="P1372" s="11">
        <f t="shared" si="285"/>
        <v>-0.29803265437229537</v>
      </c>
      <c r="Q1372" s="11">
        <f t="shared" si="278"/>
        <v>11937.057152710619</v>
      </c>
      <c r="R1372" s="11">
        <f t="shared" si="277"/>
        <v>-3131.5368161301712</v>
      </c>
      <c r="S1372" s="11">
        <f t="shared" si="275"/>
        <v>0.29803265437229537</v>
      </c>
      <c r="T1372" s="11">
        <f t="shared" si="276"/>
        <v>95.509896122023221</v>
      </c>
    </row>
    <row r="1373" spans="2:20" x14ac:dyDescent="0.2">
      <c r="B1373" s="21" t="s">
        <v>12</v>
      </c>
      <c r="C1373" s="21">
        <v>1363</v>
      </c>
      <c r="D1373" s="21">
        <v>341</v>
      </c>
      <c r="E1373" s="22">
        <v>59.8</v>
      </c>
      <c r="F1373" s="22">
        <f t="shared" si="279"/>
        <v>16.611111111111111</v>
      </c>
      <c r="G1373" s="15">
        <f t="shared" si="286"/>
        <v>2.7777777777777186E-2</v>
      </c>
      <c r="H1373" s="15">
        <f t="shared" si="287"/>
        <v>9.9999999999997868E-2</v>
      </c>
      <c r="I1373" s="11">
        <f>IF(G1373&lt;0,(G1373-'Coast Down Run'!H1368)*-1,)</f>
        <v>0</v>
      </c>
      <c r="K1373" s="11">
        <f t="shared" si="281"/>
        <v>66.361111111109693</v>
      </c>
      <c r="L1373" s="11">
        <f t="shared" si="280"/>
        <v>280.94639999999998</v>
      </c>
      <c r="M1373" s="11">
        <f t="shared" si="282"/>
        <v>294.52770149471644</v>
      </c>
      <c r="N1373" s="11">
        <f t="shared" si="283"/>
        <v>641.83521260582609</v>
      </c>
      <c r="O1373" s="11">
        <f t="shared" si="284"/>
        <v>10661.596031618999</v>
      </c>
      <c r="P1373" s="11">
        <f t="shared" si="285"/>
        <v>10.661596031619</v>
      </c>
      <c r="Q1373" s="11">
        <f t="shared" si="278"/>
        <v>11947.718748742238</v>
      </c>
      <c r="R1373" s="11">
        <f t="shared" si="277"/>
        <v>-3131.5368161301712</v>
      </c>
      <c r="S1373" s="11">
        <f t="shared" si="275"/>
        <v>0</v>
      </c>
      <c r="T1373" s="11">
        <f t="shared" si="276"/>
        <v>0</v>
      </c>
    </row>
    <row r="1374" spans="2:20" x14ac:dyDescent="0.2">
      <c r="B1374" s="21" t="s">
        <v>12</v>
      </c>
      <c r="C1374" s="21">
        <v>1364</v>
      </c>
      <c r="D1374" s="21">
        <v>342</v>
      </c>
      <c r="E1374" s="22">
        <v>60.4</v>
      </c>
      <c r="F1374" s="22">
        <f t="shared" si="279"/>
        <v>16.777777777777779</v>
      </c>
      <c r="G1374" s="15">
        <f t="shared" si="286"/>
        <v>0.27777777777777779</v>
      </c>
      <c r="H1374" s="15">
        <f t="shared" si="287"/>
        <v>1</v>
      </c>
      <c r="I1374" s="11">
        <f>IF(G1374&lt;0,(G1374-'Coast Down Run'!H1369)*-1,)</f>
        <v>0</v>
      </c>
      <c r="K1374" s="11">
        <f t="shared" si="281"/>
        <v>663.61111111111109</v>
      </c>
      <c r="L1374" s="11">
        <f t="shared" si="280"/>
        <v>280.94639999999998</v>
      </c>
      <c r="M1374" s="11">
        <f t="shared" si="282"/>
        <v>300.46760648230025</v>
      </c>
      <c r="N1374" s="11">
        <f t="shared" si="283"/>
        <v>1245.0251175934113</v>
      </c>
      <c r="O1374" s="11">
        <f t="shared" si="284"/>
        <v>20888.7547507339</v>
      </c>
      <c r="P1374" s="11">
        <f t="shared" si="285"/>
        <v>20.888754750733902</v>
      </c>
      <c r="Q1374" s="11">
        <f t="shared" si="278"/>
        <v>11968.607503492973</v>
      </c>
      <c r="R1374" s="11">
        <f t="shared" si="277"/>
        <v>-3131.5368161301712</v>
      </c>
      <c r="S1374" s="11">
        <f t="shared" si="275"/>
        <v>0</v>
      </c>
      <c r="T1374" s="11">
        <f t="shared" si="276"/>
        <v>0</v>
      </c>
    </row>
    <row r="1375" spans="2:20" x14ac:dyDescent="0.2">
      <c r="B1375" s="21" t="s">
        <v>12</v>
      </c>
      <c r="C1375" s="21">
        <v>1365</v>
      </c>
      <c r="D1375" s="21">
        <v>343</v>
      </c>
      <c r="E1375" s="22">
        <v>61.8</v>
      </c>
      <c r="F1375" s="22">
        <f t="shared" si="279"/>
        <v>17.166666666666664</v>
      </c>
      <c r="G1375" s="15">
        <f t="shared" si="286"/>
        <v>0.30555555555555597</v>
      </c>
      <c r="H1375" s="15">
        <f t="shared" si="287"/>
        <v>1.1000000000000014</v>
      </c>
      <c r="I1375" s="11">
        <f>IF(G1375&lt;0,(G1375-'Coast Down Run'!H1370)*-1,)</f>
        <v>0</v>
      </c>
      <c r="K1375" s="11">
        <f t="shared" si="281"/>
        <v>729.97222222222319</v>
      </c>
      <c r="L1375" s="11">
        <f t="shared" si="280"/>
        <v>280.94639999999998</v>
      </c>
      <c r="M1375" s="11">
        <f t="shared" si="282"/>
        <v>314.55799673848185</v>
      </c>
      <c r="N1375" s="11">
        <f t="shared" si="283"/>
        <v>1325.4766189607049</v>
      </c>
      <c r="O1375" s="11">
        <f t="shared" si="284"/>
        <v>22754.015292158765</v>
      </c>
      <c r="P1375" s="11">
        <f t="shared" si="285"/>
        <v>22.754015292158766</v>
      </c>
      <c r="Q1375" s="11">
        <f t="shared" si="278"/>
        <v>11991.361518785132</v>
      </c>
      <c r="R1375" s="11">
        <f t="shared" si="277"/>
        <v>-3131.5368161301712</v>
      </c>
      <c r="S1375" s="11">
        <f t="shared" si="275"/>
        <v>0</v>
      </c>
      <c r="T1375" s="11">
        <f t="shared" si="276"/>
        <v>0</v>
      </c>
    </row>
    <row r="1376" spans="2:20" x14ac:dyDescent="0.2">
      <c r="B1376" s="21" t="s">
        <v>12</v>
      </c>
      <c r="C1376" s="21">
        <v>1366</v>
      </c>
      <c r="D1376" s="21">
        <v>344</v>
      </c>
      <c r="E1376" s="22">
        <v>62.6</v>
      </c>
      <c r="F1376" s="22">
        <f t="shared" si="279"/>
        <v>17.388888888888889</v>
      </c>
      <c r="G1376" s="15">
        <f t="shared" si="286"/>
        <v>0.12500000000000078</v>
      </c>
      <c r="H1376" s="15">
        <f t="shared" si="287"/>
        <v>0.45000000000000284</v>
      </c>
      <c r="I1376" s="11">
        <f>IF(G1376&lt;0,(G1376-'Coast Down Run'!H1371)*-1,)</f>
        <v>0</v>
      </c>
      <c r="K1376" s="11">
        <f t="shared" si="281"/>
        <v>298.62500000000188</v>
      </c>
      <c r="L1376" s="11">
        <f t="shared" si="280"/>
        <v>280.94639999999998</v>
      </c>
      <c r="M1376" s="11">
        <f t="shared" si="282"/>
        <v>322.75460439744387</v>
      </c>
      <c r="N1376" s="11">
        <f t="shared" si="283"/>
        <v>902.32600439744579</v>
      </c>
      <c r="O1376" s="11">
        <f t="shared" si="284"/>
        <v>15690.446632022253</v>
      </c>
      <c r="P1376" s="11">
        <f t="shared" si="285"/>
        <v>15.690446632022253</v>
      </c>
      <c r="Q1376" s="11">
        <f t="shared" si="278"/>
        <v>12007.051965417155</v>
      </c>
      <c r="R1376" s="11">
        <f t="shared" si="277"/>
        <v>-3131.5368161301712</v>
      </c>
      <c r="S1376" s="11">
        <f t="shared" si="275"/>
        <v>0</v>
      </c>
      <c r="T1376" s="11">
        <f t="shared" si="276"/>
        <v>0</v>
      </c>
    </row>
    <row r="1377" spans="2:20" x14ac:dyDescent="0.2">
      <c r="B1377" s="21" t="s">
        <v>12</v>
      </c>
      <c r="C1377" s="21">
        <v>1367</v>
      </c>
      <c r="D1377" s="21">
        <v>345</v>
      </c>
      <c r="E1377" s="22">
        <v>62.7</v>
      </c>
      <c r="F1377" s="22">
        <f t="shared" si="279"/>
        <v>17.416666666666668</v>
      </c>
      <c r="G1377" s="15">
        <f t="shared" si="286"/>
        <v>-9.7222222222222612E-2</v>
      </c>
      <c r="H1377" s="15">
        <f t="shared" si="287"/>
        <v>-0.35000000000000142</v>
      </c>
      <c r="I1377" s="11">
        <f>IF(G1377&lt;0,(G1377-'Coast Down Run'!H1372)*-1,)</f>
        <v>9.7222222222222612E-2</v>
      </c>
      <c r="K1377" s="11">
        <f t="shared" si="281"/>
        <v>-232.26388888888982</v>
      </c>
      <c r="L1377" s="11">
        <f t="shared" si="280"/>
        <v>280.94639999999998</v>
      </c>
      <c r="M1377" s="11">
        <f t="shared" si="282"/>
        <v>323.7865928818369</v>
      </c>
      <c r="N1377" s="11">
        <f t="shared" si="283"/>
        <v>372.46910399294705</v>
      </c>
      <c r="O1377" s="11">
        <f t="shared" si="284"/>
        <v>6487.1702278771618</v>
      </c>
      <c r="P1377" s="11">
        <f t="shared" si="285"/>
        <v>6.4871702278771615</v>
      </c>
      <c r="Q1377" s="11">
        <f t="shared" si="278"/>
        <v>12013.539135645033</v>
      </c>
      <c r="R1377" s="11">
        <f t="shared" si="277"/>
        <v>-3131.5368161301712</v>
      </c>
      <c r="S1377" s="11">
        <f t="shared" si="275"/>
        <v>0</v>
      </c>
      <c r="T1377" s="11">
        <f t="shared" si="276"/>
        <v>0</v>
      </c>
    </row>
    <row r="1378" spans="2:20" x14ac:dyDescent="0.2">
      <c r="B1378" s="21" t="s">
        <v>12</v>
      </c>
      <c r="C1378" s="21">
        <v>1368</v>
      </c>
      <c r="D1378" s="21">
        <v>346</v>
      </c>
      <c r="E1378" s="22">
        <v>61.9</v>
      </c>
      <c r="F1378" s="22">
        <f t="shared" si="279"/>
        <v>17.194444444444443</v>
      </c>
      <c r="G1378" s="15">
        <f t="shared" si="286"/>
        <v>-0.37500000000000039</v>
      </c>
      <c r="H1378" s="15">
        <f t="shared" si="287"/>
        <v>-1.3500000000000014</v>
      </c>
      <c r="I1378" s="11">
        <f>IF(G1378&lt;0,(G1378-'Coast Down Run'!H1373)*-1,)</f>
        <v>0.37500000000000039</v>
      </c>
      <c r="K1378" s="11">
        <f t="shared" si="281"/>
        <v>-895.87500000000091</v>
      </c>
      <c r="L1378" s="11">
        <f t="shared" si="280"/>
        <v>280.94639999999998</v>
      </c>
      <c r="M1378" s="11">
        <f t="shared" si="282"/>
        <v>315.57680739705665</v>
      </c>
      <c r="N1378" s="11">
        <f t="shared" si="283"/>
        <v>-299.35179260294422</v>
      </c>
      <c r="O1378" s="11">
        <f t="shared" si="284"/>
        <v>-5147.1877672561795</v>
      </c>
      <c r="P1378" s="11">
        <f t="shared" si="285"/>
        <v>-5.1471877672561792</v>
      </c>
      <c r="Q1378" s="11">
        <f t="shared" si="278"/>
        <v>12013.539135645033</v>
      </c>
      <c r="R1378" s="11">
        <f t="shared" si="277"/>
        <v>-3136.6840038974274</v>
      </c>
      <c r="S1378" s="11">
        <f t="shared" si="275"/>
        <v>5.1471877672561792</v>
      </c>
      <c r="T1378" s="11">
        <f t="shared" si="276"/>
        <v>7.4391935797401096</v>
      </c>
    </row>
    <row r="1379" spans="2:20" x14ac:dyDescent="0.2">
      <c r="B1379" s="21" t="s">
        <v>12</v>
      </c>
      <c r="C1379" s="21">
        <v>1369</v>
      </c>
      <c r="D1379" s="21">
        <v>347</v>
      </c>
      <c r="E1379" s="22">
        <v>60</v>
      </c>
      <c r="F1379" s="22">
        <f t="shared" si="279"/>
        <v>16.666666666666668</v>
      </c>
      <c r="G1379" s="15">
        <f t="shared" si="286"/>
        <v>-0.4861111111111111</v>
      </c>
      <c r="H1379" s="15">
        <f t="shared" si="287"/>
        <v>-1.75</v>
      </c>
      <c r="I1379" s="11">
        <f>IF(G1379&lt;0,(G1379-'Coast Down Run'!H1374)*-1,)</f>
        <v>0.4861111111111111</v>
      </c>
      <c r="K1379" s="11">
        <f t="shared" si="281"/>
        <v>-1161.3194444444443</v>
      </c>
      <c r="L1379" s="11">
        <f t="shared" si="280"/>
        <v>280.94639999999998</v>
      </c>
      <c r="M1379" s="11">
        <f t="shared" si="282"/>
        <v>296.50108091100196</v>
      </c>
      <c r="N1379" s="11">
        <f t="shared" si="283"/>
        <v>-583.87196353344234</v>
      </c>
      <c r="O1379" s="11">
        <f t="shared" si="284"/>
        <v>-9731.1993922240399</v>
      </c>
      <c r="P1379" s="11">
        <f t="shared" si="285"/>
        <v>-9.7311993922240401</v>
      </c>
      <c r="Q1379" s="11">
        <f t="shared" si="278"/>
        <v>12013.539135645033</v>
      </c>
      <c r="R1379" s="11">
        <f t="shared" si="277"/>
        <v>-3146.4152032896513</v>
      </c>
      <c r="S1379" s="11">
        <f t="shared" si="275"/>
        <v>9.7311993922240401</v>
      </c>
      <c r="T1379" s="11">
        <f t="shared" si="276"/>
        <v>13.668492382168084</v>
      </c>
    </row>
    <row r="1380" spans="2:20" x14ac:dyDescent="0.2">
      <c r="B1380" s="21" t="s">
        <v>12</v>
      </c>
      <c r="C1380" s="21">
        <v>1370</v>
      </c>
      <c r="D1380" s="21">
        <v>348</v>
      </c>
      <c r="E1380" s="22">
        <v>58.4</v>
      </c>
      <c r="F1380" s="22">
        <f t="shared" si="279"/>
        <v>16.222222222222221</v>
      </c>
      <c r="G1380" s="15">
        <f t="shared" si="286"/>
        <v>-0.30555555555555597</v>
      </c>
      <c r="H1380" s="15">
        <f t="shared" si="287"/>
        <v>-1.1000000000000014</v>
      </c>
      <c r="I1380" s="11">
        <f>IF(G1380&lt;0,(G1380-'Coast Down Run'!H1375)*-1,)</f>
        <v>0.30555555555555597</v>
      </c>
      <c r="K1380" s="11">
        <f t="shared" si="281"/>
        <v>-729.97222222222319</v>
      </c>
      <c r="L1380" s="11">
        <f t="shared" si="280"/>
        <v>280.94639999999998</v>
      </c>
      <c r="M1380" s="11">
        <f t="shared" si="282"/>
        <v>280.89853514217401</v>
      </c>
      <c r="N1380" s="11">
        <f t="shared" si="283"/>
        <v>-168.1272870800492</v>
      </c>
      <c r="O1380" s="11">
        <f t="shared" si="284"/>
        <v>-2727.3982126319092</v>
      </c>
      <c r="P1380" s="11">
        <f t="shared" si="285"/>
        <v>-2.7273982126319094</v>
      </c>
      <c r="Q1380" s="11">
        <f t="shared" si="278"/>
        <v>12013.539135645033</v>
      </c>
      <c r="R1380" s="11">
        <f t="shared" si="277"/>
        <v>-3149.1426015022835</v>
      </c>
      <c r="S1380" s="11">
        <f t="shared" si="275"/>
        <v>2.7273982126319094</v>
      </c>
      <c r="T1380" s="11">
        <f t="shared" si="276"/>
        <v>15.032191488484038</v>
      </c>
    </row>
    <row r="1381" spans="2:20" x14ac:dyDescent="0.2">
      <c r="B1381" s="21" t="s">
        <v>12</v>
      </c>
      <c r="C1381" s="21">
        <v>1371</v>
      </c>
      <c r="D1381" s="21">
        <v>349</v>
      </c>
      <c r="E1381" s="22">
        <v>57.8</v>
      </c>
      <c r="F1381" s="22">
        <f t="shared" si="279"/>
        <v>16.055555555555554</v>
      </c>
      <c r="G1381" s="15">
        <f t="shared" si="286"/>
        <v>-8.3333333333333523E-2</v>
      </c>
      <c r="H1381" s="15">
        <f t="shared" si="287"/>
        <v>-0.30000000000000071</v>
      </c>
      <c r="I1381" s="11">
        <f>IF(G1381&lt;0,(G1381-'Coast Down Run'!H1376)*-1,)</f>
        <v>8.3333333333333523E-2</v>
      </c>
      <c r="K1381" s="11">
        <f t="shared" si="281"/>
        <v>-199.0833333333338</v>
      </c>
      <c r="L1381" s="11">
        <f t="shared" si="280"/>
        <v>280.94639999999998</v>
      </c>
      <c r="M1381" s="11">
        <f t="shared" si="282"/>
        <v>275.15629754186426</v>
      </c>
      <c r="N1381" s="11">
        <f t="shared" si="283"/>
        <v>357.01936420853042</v>
      </c>
      <c r="O1381" s="11">
        <f t="shared" si="284"/>
        <v>5732.1442364591821</v>
      </c>
      <c r="P1381" s="11">
        <f t="shared" si="285"/>
        <v>5.7321442364591819</v>
      </c>
      <c r="Q1381" s="11">
        <f t="shared" si="278"/>
        <v>12019.271279881492</v>
      </c>
      <c r="R1381" s="11">
        <f t="shared" si="277"/>
        <v>-3149.1426015022835</v>
      </c>
      <c r="S1381" s="11">
        <f t="shared" si="275"/>
        <v>0</v>
      </c>
      <c r="T1381" s="11">
        <f t="shared" si="276"/>
        <v>0</v>
      </c>
    </row>
    <row r="1382" spans="2:20" x14ac:dyDescent="0.2">
      <c r="B1382" s="21" t="s">
        <v>12</v>
      </c>
      <c r="C1382" s="21">
        <v>1372</v>
      </c>
      <c r="D1382" s="21">
        <v>350</v>
      </c>
      <c r="E1382" s="22">
        <v>57.8</v>
      </c>
      <c r="F1382" s="22">
        <f t="shared" si="279"/>
        <v>16.055555555555554</v>
      </c>
      <c r="G1382" s="15">
        <f t="shared" si="286"/>
        <v>0</v>
      </c>
      <c r="H1382" s="15">
        <f t="shared" si="287"/>
        <v>0</v>
      </c>
      <c r="I1382" s="11">
        <f>IF(G1382&lt;0,(G1382-'Coast Down Run'!H1377)*-1,)</f>
        <v>0</v>
      </c>
      <c r="K1382" s="11">
        <f t="shared" si="281"/>
        <v>0</v>
      </c>
      <c r="L1382" s="11">
        <f t="shared" si="280"/>
        <v>280.94639999999998</v>
      </c>
      <c r="M1382" s="11">
        <f t="shared" si="282"/>
        <v>275.15629754186426</v>
      </c>
      <c r="N1382" s="11">
        <f t="shared" si="283"/>
        <v>556.10269754186425</v>
      </c>
      <c r="O1382" s="11">
        <f t="shared" si="284"/>
        <v>8928.5377549777077</v>
      </c>
      <c r="P1382" s="11">
        <f t="shared" si="285"/>
        <v>8.9285377549777074</v>
      </c>
      <c r="Q1382" s="11">
        <f t="shared" si="278"/>
        <v>12028.19981763647</v>
      </c>
      <c r="R1382" s="11">
        <f t="shared" si="277"/>
        <v>-3149.1426015022835</v>
      </c>
      <c r="S1382" s="11">
        <f t="shared" si="275"/>
        <v>0</v>
      </c>
      <c r="T1382" s="11">
        <f t="shared" si="276"/>
        <v>0</v>
      </c>
    </row>
    <row r="1383" spans="2:20" x14ac:dyDescent="0.2">
      <c r="B1383" s="21" t="s">
        <v>12</v>
      </c>
      <c r="C1383" s="21">
        <v>1373</v>
      </c>
      <c r="D1383" s="21">
        <v>351</v>
      </c>
      <c r="E1383" s="22">
        <v>57.8</v>
      </c>
      <c r="F1383" s="22">
        <f t="shared" si="279"/>
        <v>16.055555555555554</v>
      </c>
      <c r="G1383" s="15">
        <f t="shared" si="286"/>
        <v>-6.9444444444444448E-2</v>
      </c>
      <c r="H1383" s="15">
        <f t="shared" si="287"/>
        <v>-0.25</v>
      </c>
      <c r="I1383" s="11">
        <f>IF(G1383&lt;0,(G1383-'Coast Down Run'!H1378)*-1,)</f>
        <v>6.9444444444444448E-2</v>
      </c>
      <c r="K1383" s="11">
        <f t="shared" si="281"/>
        <v>-165.90277777777777</v>
      </c>
      <c r="L1383" s="11">
        <f t="shared" si="280"/>
        <v>280.94639999999998</v>
      </c>
      <c r="M1383" s="11">
        <f t="shared" si="282"/>
        <v>275.15629754186426</v>
      </c>
      <c r="N1383" s="11">
        <f t="shared" si="283"/>
        <v>390.19991976408647</v>
      </c>
      <c r="O1383" s="11">
        <f t="shared" si="284"/>
        <v>6264.8764895456097</v>
      </c>
      <c r="P1383" s="11">
        <f t="shared" si="285"/>
        <v>6.2648764895456095</v>
      </c>
      <c r="Q1383" s="11">
        <f t="shared" si="278"/>
        <v>12034.464694126016</v>
      </c>
      <c r="R1383" s="11">
        <f t="shared" si="277"/>
        <v>-3149.1426015022835</v>
      </c>
      <c r="S1383" s="11">
        <f t="shared" si="275"/>
        <v>0</v>
      </c>
      <c r="T1383" s="11">
        <f t="shared" si="276"/>
        <v>0</v>
      </c>
    </row>
    <row r="1384" spans="2:20" x14ac:dyDescent="0.2">
      <c r="B1384" s="21" t="s">
        <v>12</v>
      </c>
      <c r="C1384" s="21">
        <v>1374</v>
      </c>
      <c r="D1384" s="21">
        <v>352</v>
      </c>
      <c r="E1384" s="22">
        <v>57.3</v>
      </c>
      <c r="F1384" s="22">
        <f t="shared" si="279"/>
        <v>15.916666666666666</v>
      </c>
      <c r="G1384" s="15">
        <f t="shared" si="286"/>
        <v>-0.22222222222222143</v>
      </c>
      <c r="H1384" s="15">
        <f t="shared" si="287"/>
        <v>-0.79999999999999716</v>
      </c>
      <c r="I1384" s="11">
        <f>IF(G1384&lt;0,(G1384-'Coast Down Run'!H1379)*-1,)</f>
        <v>0.22222222222222143</v>
      </c>
      <c r="K1384" s="11">
        <f t="shared" si="281"/>
        <v>-530.88888888888698</v>
      </c>
      <c r="L1384" s="11">
        <f t="shared" si="280"/>
        <v>280.94639999999998</v>
      </c>
      <c r="M1384" s="11">
        <f t="shared" si="282"/>
        <v>270.41639831785653</v>
      </c>
      <c r="N1384" s="11">
        <f t="shared" si="283"/>
        <v>20.473909428969534</v>
      </c>
      <c r="O1384" s="11">
        <f t="shared" si="284"/>
        <v>325.87639174443177</v>
      </c>
      <c r="P1384" s="11">
        <f t="shared" si="285"/>
        <v>0.32587639174443178</v>
      </c>
      <c r="Q1384" s="11">
        <f t="shared" si="278"/>
        <v>12034.79057051776</v>
      </c>
      <c r="R1384" s="11">
        <f t="shared" si="277"/>
        <v>-3149.1426015022835</v>
      </c>
      <c r="S1384" s="11">
        <f t="shared" si="275"/>
        <v>0</v>
      </c>
      <c r="T1384" s="11">
        <f t="shared" si="276"/>
        <v>0</v>
      </c>
    </row>
    <row r="1385" spans="2:20" x14ac:dyDescent="0.2">
      <c r="B1385" s="21" t="s">
        <v>12</v>
      </c>
      <c r="C1385" s="21">
        <v>1375</v>
      </c>
      <c r="D1385" s="21">
        <v>353</v>
      </c>
      <c r="E1385" s="22">
        <v>56.2</v>
      </c>
      <c r="F1385" s="22">
        <f t="shared" si="279"/>
        <v>15.611111111111111</v>
      </c>
      <c r="G1385" s="15">
        <f t="shared" si="286"/>
        <v>-0.41666666666666663</v>
      </c>
      <c r="H1385" s="15">
        <f t="shared" si="287"/>
        <v>-1.5</v>
      </c>
      <c r="I1385" s="11">
        <f>IF(G1385&lt;0,(G1385-'Coast Down Run'!H1380)*-1,)</f>
        <v>0.41666666666666663</v>
      </c>
      <c r="K1385" s="11">
        <f t="shared" si="281"/>
        <v>-995.41666666666663</v>
      </c>
      <c r="L1385" s="11">
        <f t="shared" si="280"/>
        <v>280.94639999999998</v>
      </c>
      <c r="M1385" s="11">
        <f t="shared" si="282"/>
        <v>260.13357610904023</v>
      </c>
      <c r="N1385" s="11">
        <f t="shared" si="283"/>
        <v>-454.33669055762647</v>
      </c>
      <c r="O1385" s="11">
        <f t="shared" si="284"/>
        <v>-7092.7005581496132</v>
      </c>
      <c r="P1385" s="11">
        <f t="shared" si="285"/>
        <v>-7.0927005581496134</v>
      </c>
      <c r="Q1385" s="11">
        <f t="shared" si="278"/>
        <v>12034.79057051776</v>
      </c>
      <c r="R1385" s="11">
        <f t="shared" si="277"/>
        <v>-3156.2353020604332</v>
      </c>
      <c r="S1385" s="11">
        <f t="shared" si="275"/>
        <v>7.0927005581496134</v>
      </c>
      <c r="T1385" s="11">
        <f t="shared" si="276"/>
        <v>13.108895537384939</v>
      </c>
    </row>
    <row r="1386" spans="2:20" x14ac:dyDescent="0.2">
      <c r="B1386" s="21" t="s">
        <v>12</v>
      </c>
      <c r="C1386" s="21">
        <v>1376</v>
      </c>
      <c r="D1386" s="21">
        <v>354</v>
      </c>
      <c r="E1386" s="22">
        <v>54.3</v>
      </c>
      <c r="F1386" s="22">
        <f t="shared" si="279"/>
        <v>15.083333333333332</v>
      </c>
      <c r="G1386" s="15">
        <f t="shared" si="286"/>
        <v>-0.75000000000000078</v>
      </c>
      <c r="H1386" s="15">
        <f t="shared" si="287"/>
        <v>-2.7000000000000028</v>
      </c>
      <c r="I1386" s="11">
        <f>IF(G1386&lt;0,(G1386-'Coast Down Run'!H1381)*-1,)</f>
        <v>0.75000000000000078</v>
      </c>
      <c r="K1386" s="11">
        <f t="shared" si="281"/>
        <v>-1791.7500000000018</v>
      </c>
      <c r="L1386" s="11">
        <f t="shared" si="280"/>
        <v>280.94639999999998</v>
      </c>
      <c r="M1386" s="11">
        <f t="shared" si="282"/>
        <v>242.84179779313328</v>
      </c>
      <c r="N1386" s="11">
        <f t="shared" si="283"/>
        <v>-1267.9618022068685</v>
      </c>
      <c r="O1386" s="11">
        <f t="shared" si="284"/>
        <v>-19125.090516620265</v>
      </c>
      <c r="P1386" s="11">
        <f t="shared" si="285"/>
        <v>-19.125090516620265</v>
      </c>
      <c r="Q1386" s="11">
        <f t="shared" si="278"/>
        <v>12034.79057051776</v>
      </c>
      <c r="R1386" s="11">
        <f t="shared" si="277"/>
        <v>-3175.3603925770535</v>
      </c>
      <c r="S1386" s="11">
        <f t="shared" si="275"/>
        <v>19.125090516620265</v>
      </c>
      <c r="T1386" s="11">
        <f t="shared" si="276"/>
        <v>39.791022001572301</v>
      </c>
    </row>
    <row r="1387" spans="2:20" x14ac:dyDescent="0.2">
      <c r="B1387" s="21" t="s">
        <v>12</v>
      </c>
      <c r="C1387" s="21">
        <v>1377</v>
      </c>
      <c r="D1387" s="21">
        <v>355</v>
      </c>
      <c r="E1387" s="22">
        <v>50.8</v>
      </c>
      <c r="F1387" s="22">
        <f t="shared" si="279"/>
        <v>14.111111111111111</v>
      </c>
      <c r="G1387" s="15">
        <f t="shared" si="286"/>
        <v>-1.2222222222222219</v>
      </c>
      <c r="H1387" s="15">
        <f t="shared" si="287"/>
        <v>-4.3999999999999986</v>
      </c>
      <c r="I1387" s="11">
        <f>IF(G1387&lt;0,(G1387-'Coast Down Run'!H1382)*-1,)</f>
        <v>1.2222222222222219</v>
      </c>
      <c r="K1387" s="11">
        <f t="shared" si="281"/>
        <v>-2919.8888888888882</v>
      </c>
      <c r="L1387" s="11">
        <f t="shared" si="280"/>
        <v>280.94639999999998</v>
      </c>
      <c r="M1387" s="11">
        <f t="shared" si="282"/>
        <v>212.54515262282442</v>
      </c>
      <c r="N1387" s="11">
        <f t="shared" si="283"/>
        <v>-2426.397336266064</v>
      </c>
      <c r="O1387" s="11">
        <f t="shared" si="284"/>
        <v>-34239.162411754456</v>
      </c>
      <c r="P1387" s="11">
        <f t="shared" si="285"/>
        <v>-34.239162411754457</v>
      </c>
      <c r="Q1387" s="11">
        <f t="shared" si="278"/>
        <v>12034.79057051776</v>
      </c>
      <c r="R1387" s="11">
        <f t="shared" si="277"/>
        <v>-3209.599554988808</v>
      </c>
      <c r="S1387" s="11">
        <f t="shared" si="275"/>
        <v>34.239162411754457</v>
      </c>
      <c r="T1387" s="11">
        <f t="shared" si="276"/>
        <v>76.284021520512866</v>
      </c>
    </row>
    <row r="1388" spans="2:20" x14ac:dyDescent="0.2">
      <c r="B1388" s="21" t="s">
        <v>12</v>
      </c>
      <c r="C1388" s="21">
        <v>1378</v>
      </c>
      <c r="D1388" s="21">
        <v>356</v>
      </c>
      <c r="E1388" s="22">
        <v>45.5</v>
      </c>
      <c r="F1388" s="22">
        <f t="shared" si="279"/>
        <v>12.638888888888889</v>
      </c>
      <c r="G1388" s="15">
        <f t="shared" si="286"/>
        <v>-1.4722222222222214</v>
      </c>
      <c r="H1388" s="15">
        <f t="shared" si="287"/>
        <v>-5.2999999999999972</v>
      </c>
      <c r="I1388" s="11">
        <f>IF(G1388&lt;0,(G1388-'Coast Down Run'!H1383)*-1,)</f>
        <v>1.4722222222222214</v>
      </c>
      <c r="K1388" s="11">
        <f t="shared" si="281"/>
        <v>-3517.1388888888869</v>
      </c>
      <c r="L1388" s="11">
        <f t="shared" si="280"/>
        <v>280.94639999999998</v>
      </c>
      <c r="M1388" s="11">
        <f t="shared" si="282"/>
        <v>170.50871187666715</v>
      </c>
      <c r="N1388" s="11">
        <f t="shared" si="283"/>
        <v>-3065.6837770122197</v>
      </c>
      <c r="O1388" s="11">
        <f t="shared" si="284"/>
        <v>-38746.836626126664</v>
      </c>
      <c r="P1388" s="11">
        <f t="shared" si="285"/>
        <v>-38.746836626126665</v>
      </c>
      <c r="Q1388" s="11">
        <f t="shared" si="278"/>
        <v>12034.79057051776</v>
      </c>
      <c r="R1388" s="11">
        <f t="shared" si="277"/>
        <v>-3248.3463916149349</v>
      </c>
      <c r="S1388" s="11">
        <f t="shared" si="275"/>
        <v>38.746836626126665</v>
      </c>
      <c r="T1388" s="11">
        <f t="shared" si="276"/>
        <v>112.98304327488887</v>
      </c>
    </row>
    <row r="1389" spans="2:20" x14ac:dyDescent="0.2">
      <c r="B1389" s="21" t="s">
        <v>12</v>
      </c>
      <c r="C1389" s="21">
        <v>1379</v>
      </c>
      <c r="D1389" s="21">
        <v>357</v>
      </c>
      <c r="E1389" s="22">
        <v>40.200000000000003</v>
      </c>
      <c r="F1389" s="22">
        <f t="shared" si="279"/>
        <v>11.166666666666668</v>
      </c>
      <c r="G1389" s="15">
        <f t="shared" si="286"/>
        <v>-1.4722222222222223</v>
      </c>
      <c r="H1389" s="15">
        <f t="shared" si="287"/>
        <v>-5.3000000000000007</v>
      </c>
      <c r="I1389" s="11">
        <f>IF(G1389&lt;0,(G1389-'Coast Down Run'!H1384)*-1,)</f>
        <v>1.4722222222222223</v>
      </c>
      <c r="K1389" s="11">
        <f t="shared" si="281"/>
        <v>-3517.1388888888891</v>
      </c>
      <c r="L1389" s="11">
        <f t="shared" si="280"/>
        <v>280.94639999999998</v>
      </c>
      <c r="M1389" s="11">
        <f t="shared" si="282"/>
        <v>133.09933522094877</v>
      </c>
      <c r="N1389" s="11">
        <f t="shared" si="283"/>
        <v>-3103.0931536679404</v>
      </c>
      <c r="O1389" s="11">
        <f t="shared" si="284"/>
        <v>-34651.206882625338</v>
      </c>
      <c r="P1389" s="11">
        <f t="shared" si="285"/>
        <v>-34.651206882625338</v>
      </c>
      <c r="Q1389" s="11">
        <f t="shared" si="278"/>
        <v>12034.79057051776</v>
      </c>
      <c r="R1389" s="11">
        <f t="shared" si="277"/>
        <v>-3282.9975984975604</v>
      </c>
      <c r="S1389" s="11">
        <f t="shared" si="275"/>
        <v>34.651206882625338</v>
      </c>
      <c r="T1389" s="11">
        <f t="shared" si="276"/>
        <v>145.50893196224868</v>
      </c>
    </row>
    <row r="1390" spans="2:20" x14ac:dyDescent="0.2">
      <c r="B1390" s="21" t="s">
        <v>12</v>
      </c>
      <c r="C1390" s="21">
        <v>1380</v>
      </c>
      <c r="D1390" s="21">
        <v>358</v>
      </c>
      <c r="E1390" s="22">
        <v>34.9</v>
      </c>
      <c r="F1390" s="22">
        <f t="shared" si="279"/>
        <v>9.6944444444444446</v>
      </c>
      <c r="G1390" s="15">
        <f t="shared" si="286"/>
        <v>-1.4722222222222223</v>
      </c>
      <c r="H1390" s="15">
        <f t="shared" si="287"/>
        <v>-5.3000000000000007</v>
      </c>
      <c r="I1390" s="11">
        <f>IF(G1390&lt;0,(G1390-'Coast Down Run'!H1385)*-1,)</f>
        <v>1.4722222222222223</v>
      </c>
      <c r="K1390" s="11">
        <f t="shared" si="281"/>
        <v>-3517.1388888888891</v>
      </c>
      <c r="L1390" s="11">
        <f t="shared" si="280"/>
        <v>280.94639999999998</v>
      </c>
      <c r="M1390" s="11">
        <f t="shared" si="282"/>
        <v>100.31702265566929</v>
      </c>
      <c r="N1390" s="11">
        <f t="shared" si="283"/>
        <v>-3135.8754662332199</v>
      </c>
      <c r="O1390" s="11">
        <f t="shared" si="284"/>
        <v>-30400.57049209427</v>
      </c>
      <c r="P1390" s="11">
        <f t="shared" si="285"/>
        <v>-30.400570492094271</v>
      </c>
      <c r="Q1390" s="11">
        <f t="shared" si="278"/>
        <v>12034.79057051776</v>
      </c>
      <c r="R1390" s="11">
        <f t="shared" si="277"/>
        <v>-3313.3981689896546</v>
      </c>
      <c r="S1390" s="11">
        <f t="shared" si="275"/>
        <v>30.400570492094271</v>
      </c>
      <c r="T1390" s="11">
        <f t="shared" si="276"/>
        <v>169.62463051691043</v>
      </c>
    </row>
    <row r="1391" spans="2:20" x14ac:dyDescent="0.2">
      <c r="B1391" s="21" t="s">
        <v>12</v>
      </c>
      <c r="C1391" s="21">
        <v>1381</v>
      </c>
      <c r="D1391" s="21">
        <v>359</v>
      </c>
      <c r="E1391" s="22">
        <v>29.6</v>
      </c>
      <c r="F1391" s="22">
        <f t="shared" si="279"/>
        <v>8.2222222222222232</v>
      </c>
      <c r="G1391" s="15">
        <f t="shared" si="286"/>
        <v>-1.0555555555555551</v>
      </c>
      <c r="H1391" s="15">
        <f t="shared" si="287"/>
        <v>-3.7999999999999989</v>
      </c>
      <c r="I1391" s="11">
        <f>IF(G1391&lt;0,(G1391-'Coast Down Run'!H1386)*-1,)</f>
        <v>1.0555555555555551</v>
      </c>
      <c r="K1391" s="11">
        <f t="shared" si="281"/>
        <v>-2521.7222222222213</v>
      </c>
      <c r="L1391" s="11">
        <f t="shared" si="280"/>
        <v>280.94639999999998</v>
      </c>
      <c r="M1391" s="11">
        <f t="shared" si="282"/>
        <v>72.161774180828743</v>
      </c>
      <c r="N1391" s="11">
        <f t="shared" si="283"/>
        <v>-2168.6140480413928</v>
      </c>
      <c r="O1391" s="11">
        <f t="shared" si="284"/>
        <v>-17830.826617229231</v>
      </c>
      <c r="P1391" s="11">
        <f t="shared" si="285"/>
        <v>-17.830826617229231</v>
      </c>
      <c r="Q1391" s="11">
        <f t="shared" si="278"/>
        <v>12034.79057051776</v>
      </c>
      <c r="R1391" s="11">
        <f t="shared" si="277"/>
        <v>-3331.2289956068839</v>
      </c>
      <c r="S1391" s="11">
        <f t="shared" si="275"/>
        <v>17.830826617229231</v>
      </c>
      <c r="T1391" s="11">
        <f t="shared" si="276"/>
        <v>178.54004382552503</v>
      </c>
    </row>
    <row r="1392" spans="2:20" x14ac:dyDescent="0.2">
      <c r="B1392" s="21" t="s">
        <v>12</v>
      </c>
      <c r="C1392" s="21">
        <v>1382</v>
      </c>
      <c r="D1392" s="21">
        <v>360</v>
      </c>
      <c r="E1392" s="22">
        <v>27.3</v>
      </c>
      <c r="F1392" s="22">
        <f t="shared" si="279"/>
        <v>7.583333333333333</v>
      </c>
      <c r="G1392" s="15">
        <f t="shared" si="286"/>
        <v>-4.1666666666666761E-2</v>
      </c>
      <c r="H1392" s="15">
        <f t="shared" si="287"/>
        <v>-0.15000000000000036</v>
      </c>
      <c r="I1392" s="11">
        <f>IF(G1392&lt;0,(G1392-'Coast Down Run'!H1387)*-1,)</f>
        <v>4.1666666666666761E-2</v>
      </c>
      <c r="K1392" s="11">
        <f t="shared" si="281"/>
        <v>-99.541666666666899</v>
      </c>
      <c r="L1392" s="11">
        <f t="shared" si="280"/>
        <v>280.94639999999998</v>
      </c>
      <c r="M1392" s="11">
        <f t="shared" si="282"/>
        <v>61.383136275600172</v>
      </c>
      <c r="N1392" s="11">
        <f t="shared" si="283"/>
        <v>242.78786960893325</v>
      </c>
      <c r="O1392" s="11">
        <f t="shared" si="284"/>
        <v>1841.1413445344103</v>
      </c>
      <c r="P1392" s="11">
        <f t="shared" si="285"/>
        <v>1.8411413445344103</v>
      </c>
      <c r="Q1392" s="11">
        <f t="shared" si="278"/>
        <v>12036.631711862294</v>
      </c>
      <c r="R1392" s="11">
        <f t="shared" si="277"/>
        <v>-3331.2289956068839</v>
      </c>
      <c r="S1392" s="11">
        <f t="shared" si="275"/>
        <v>0</v>
      </c>
      <c r="T1392" s="11">
        <f t="shared" si="276"/>
        <v>0</v>
      </c>
    </row>
    <row r="1393" spans="2:20" x14ac:dyDescent="0.2">
      <c r="B1393" s="21" t="s">
        <v>12</v>
      </c>
      <c r="C1393" s="21">
        <v>1383</v>
      </c>
      <c r="D1393" s="21">
        <v>361</v>
      </c>
      <c r="E1393" s="22">
        <v>29.3</v>
      </c>
      <c r="F1393" s="22">
        <f t="shared" si="279"/>
        <v>8.1388888888888893</v>
      </c>
      <c r="G1393" s="15">
        <f t="shared" si="286"/>
        <v>0.77777777777777746</v>
      </c>
      <c r="H1393" s="15">
        <f t="shared" si="287"/>
        <v>2.7999999999999989</v>
      </c>
      <c r="I1393" s="11">
        <f>IF(G1393&lt;0,(G1393-'Coast Down Run'!H1388)*-1,)</f>
        <v>0</v>
      </c>
      <c r="K1393" s="11">
        <f t="shared" si="281"/>
        <v>1858.1111111111104</v>
      </c>
      <c r="L1393" s="11">
        <f t="shared" si="280"/>
        <v>280.94639999999998</v>
      </c>
      <c r="M1393" s="11">
        <f t="shared" si="282"/>
        <v>70.706448042023894</v>
      </c>
      <c r="N1393" s="11">
        <f t="shared" si="283"/>
        <v>2209.7639591531342</v>
      </c>
      <c r="O1393" s="11">
        <f t="shared" si="284"/>
        <v>17985.023334218564</v>
      </c>
      <c r="P1393" s="11">
        <f t="shared" si="285"/>
        <v>17.985023334218564</v>
      </c>
      <c r="Q1393" s="11">
        <f t="shared" si="278"/>
        <v>12054.616735196512</v>
      </c>
      <c r="R1393" s="11">
        <f t="shared" si="277"/>
        <v>-3331.2289956068839</v>
      </c>
      <c r="S1393" s="11">
        <f t="shared" ref="S1393:S1456" si="288">IF(P1393&lt;0,P1393*-1,)</f>
        <v>0</v>
      </c>
      <c r="T1393" s="11">
        <f t="shared" ref="T1393:T1456" si="289">IF(S1393&gt;0,T1392+((S1393+S1394)/2*(C1394-C1393)),0)</f>
        <v>0</v>
      </c>
    </row>
    <row r="1394" spans="2:20" x14ac:dyDescent="0.2">
      <c r="B1394" s="21" t="s">
        <v>12</v>
      </c>
      <c r="C1394" s="21">
        <v>1384</v>
      </c>
      <c r="D1394" s="21">
        <v>362</v>
      </c>
      <c r="E1394" s="22">
        <v>32.9</v>
      </c>
      <c r="F1394" s="22">
        <f t="shared" si="279"/>
        <v>9.1388888888888875</v>
      </c>
      <c r="G1394" s="15">
        <f t="shared" si="286"/>
        <v>0.87500000000000011</v>
      </c>
      <c r="H1394" s="15">
        <f t="shared" si="287"/>
        <v>3.1500000000000004</v>
      </c>
      <c r="I1394" s="11">
        <f>IF(G1394&lt;0,(G1394-'Coast Down Run'!H1389)*-1,)</f>
        <v>0</v>
      </c>
      <c r="K1394" s="11">
        <f t="shared" si="281"/>
        <v>2090.3750000000005</v>
      </c>
      <c r="L1394" s="11">
        <f t="shared" si="280"/>
        <v>280.94639999999998</v>
      </c>
      <c r="M1394" s="11">
        <f t="shared" si="282"/>
        <v>89.148815274688189</v>
      </c>
      <c r="N1394" s="11">
        <f t="shared" si="283"/>
        <v>2460.4702152746886</v>
      </c>
      <c r="O1394" s="11">
        <f t="shared" si="284"/>
        <v>22485.963911815899</v>
      </c>
      <c r="P1394" s="11">
        <f t="shared" si="285"/>
        <v>22.485963911815901</v>
      </c>
      <c r="Q1394" s="11">
        <f t="shared" si="278"/>
        <v>12077.102699108329</v>
      </c>
      <c r="R1394" s="11">
        <f t="shared" si="277"/>
        <v>-3331.2289956068839</v>
      </c>
      <c r="S1394" s="11">
        <f t="shared" si="288"/>
        <v>0</v>
      </c>
      <c r="T1394" s="11">
        <f t="shared" si="289"/>
        <v>0</v>
      </c>
    </row>
    <row r="1395" spans="2:20" x14ac:dyDescent="0.2">
      <c r="B1395" s="21" t="s">
        <v>12</v>
      </c>
      <c r="C1395" s="21">
        <v>1385</v>
      </c>
      <c r="D1395" s="21">
        <v>363</v>
      </c>
      <c r="E1395" s="22">
        <v>35.6</v>
      </c>
      <c r="F1395" s="22">
        <f t="shared" si="279"/>
        <v>9.8888888888888893</v>
      </c>
      <c r="G1395" s="15">
        <f t="shared" si="286"/>
        <v>0.52777777777777835</v>
      </c>
      <c r="H1395" s="15">
        <f t="shared" si="287"/>
        <v>1.9000000000000021</v>
      </c>
      <c r="I1395" s="11">
        <f>IF(G1395&lt;0,(G1395-'Coast Down Run'!H1390)*-1,)</f>
        <v>0</v>
      </c>
      <c r="K1395" s="11">
        <f t="shared" si="281"/>
        <v>1260.8611111111125</v>
      </c>
      <c r="L1395" s="11">
        <f t="shared" si="280"/>
        <v>280.94639999999998</v>
      </c>
      <c r="M1395" s="11">
        <f t="shared" si="282"/>
        <v>104.38155830649094</v>
      </c>
      <c r="N1395" s="11">
        <f t="shared" si="283"/>
        <v>1646.1890694176034</v>
      </c>
      <c r="O1395" s="11">
        <f t="shared" si="284"/>
        <v>16278.980797574079</v>
      </c>
      <c r="P1395" s="11">
        <f t="shared" si="285"/>
        <v>16.278980797574079</v>
      </c>
      <c r="Q1395" s="11">
        <f t="shared" si="278"/>
        <v>12093.381679905902</v>
      </c>
      <c r="R1395" s="11">
        <f t="shared" si="277"/>
        <v>-3331.2289956068839</v>
      </c>
      <c r="S1395" s="11">
        <f t="shared" si="288"/>
        <v>0</v>
      </c>
      <c r="T1395" s="11">
        <f t="shared" si="289"/>
        <v>0</v>
      </c>
    </row>
    <row r="1396" spans="2:20" x14ac:dyDescent="0.2">
      <c r="B1396" s="21" t="s">
        <v>12</v>
      </c>
      <c r="C1396" s="21">
        <v>1386</v>
      </c>
      <c r="D1396" s="21">
        <v>364</v>
      </c>
      <c r="E1396" s="22">
        <v>36.700000000000003</v>
      </c>
      <c r="F1396" s="22">
        <f t="shared" si="279"/>
        <v>10.194444444444445</v>
      </c>
      <c r="G1396" s="15">
        <f t="shared" si="286"/>
        <v>0.27777777777777779</v>
      </c>
      <c r="H1396" s="15">
        <f t="shared" si="287"/>
        <v>1</v>
      </c>
      <c r="I1396" s="11">
        <f>IF(G1396&lt;0,(G1396-'Coast Down Run'!H1391)*-1,)</f>
        <v>0</v>
      </c>
      <c r="K1396" s="11">
        <f t="shared" si="281"/>
        <v>663.61111111111109</v>
      </c>
      <c r="L1396" s="11">
        <f t="shared" si="280"/>
        <v>280.94639999999998</v>
      </c>
      <c r="M1396" s="11">
        <f t="shared" si="282"/>
        <v>110.93176135228316</v>
      </c>
      <c r="N1396" s="11">
        <f t="shared" si="283"/>
        <v>1055.4892724633942</v>
      </c>
      <c r="O1396" s="11">
        <f t="shared" si="284"/>
        <v>10760.126749835157</v>
      </c>
      <c r="P1396" s="11">
        <f t="shared" si="285"/>
        <v>10.760126749835157</v>
      </c>
      <c r="Q1396" s="11">
        <f t="shared" si="278"/>
        <v>12104.141806655738</v>
      </c>
      <c r="R1396" s="11">
        <f t="shared" si="277"/>
        <v>-3331.2289956068839</v>
      </c>
      <c r="S1396" s="11">
        <f t="shared" si="288"/>
        <v>0</v>
      </c>
      <c r="T1396" s="11">
        <f t="shared" si="289"/>
        <v>0</v>
      </c>
    </row>
    <row r="1397" spans="2:20" x14ac:dyDescent="0.2">
      <c r="B1397" s="21" t="s">
        <v>12</v>
      </c>
      <c r="C1397" s="21">
        <v>1387</v>
      </c>
      <c r="D1397" s="21">
        <v>365</v>
      </c>
      <c r="E1397" s="22">
        <v>37.6</v>
      </c>
      <c r="F1397" s="22">
        <f t="shared" si="279"/>
        <v>10.444444444444445</v>
      </c>
      <c r="G1397" s="15">
        <f t="shared" si="286"/>
        <v>0.37499999999999939</v>
      </c>
      <c r="H1397" s="15">
        <f t="shared" si="287"/>
        <v>1.3499999999999979</v>
      </c>
      <c r="I1397" s="11">
        <f>IF(G1397&lt;0,(G1397-'Coast Down Run'!H1392)*-1,)</f>
        <v>0</v>
      </c>
      <c r="K1397" s="11">
        <f t="shared" si="281"/>
        <v>895.87499999999852</v>
      </c>
      <c r="L1397" s="11">
        <f t="shared" si="280"/>
        <v>280.94639999999998</v>
      </c>
      <c r="M1397" s="11">
        <f t="shared" si="282"/>
        <v>116.43926893020502</v>
      </c>
      <c r="N1397" s="11">
        <f t="shared" si="283"/>
        <v>1293.2606689302036</v>
      </c>
      <c r="O1397" s="11">
        <f t="shared" si="284"/>
        <v>13507.389208826571</v>
      </c>
      <c r="P1397" s="11">
        <f t="shared" si="285"/>
        <v>13.507389208826572</v>
      </c>
      <c r="Q1397" s="11">
        <f t="shared" si="278"/>
        <v>12117.649195864564</v>
      </c>
      <c r="R1397" s="11">
        <f t="shared" si="277"/>
        <v>-3331.2289956068839</v>
      </c>
      <c r="S1397" s="11">
        <f t="shared" si="288"/>
        <v>0</v>
      </c>
      <c r="T1397" s="11">
        <f t="shared" si="289"/>
        <v>0</v>
      </c>
    </row>
    <row r="1398" spans="2:20" x14ac:dyDescent="0.2">
      <c r="B1398" s="21" t="s">
        <v>12</v>
      </c>
      <c r="C1398" s="21">
        <v>1388</v>
      </c>
      <c r="D1398" s="21">
        <v>366</v>
      </c>
      <c r="E1398" s="22">
        <v>39.4</v>
      </c>
      <c r="F1398" s="22">
        <f t="shared" si="279"/>
        <v>10.944444444444445</v>
      </c>
      <c r="G1398" s="15">
        <f t="shared" si="286"/>
        <v>0.68055555555555536</v>
      </c>
      <c r="H1398" s="15">
        <f t="shared" si="287"/>
        <v>2.4499999999999993</v>
      </c>
      <c r="I1398" s="11">
        <f>IF(G1398&lt;0,(G1398-'Coast Down Run'!H1393)*-1,)</f>
        <v>0</v>
      </c>
      <c r="K1398" s="11">
        <f t="shared" si="281"/>
        <v>1625.8472222222217</v>
      </c>
      <c r="L1398" s="11">
        <f t="shared" si="280"/>
        <v>280.94639999999998</v>
      </c>
      <c r="M1398" s="11">
        <f t="shared" si="282"/>
        <v>127.8545605452786</v>
      </c>
      <c r="N1398" s="11">
        <f t="shared" si="283"/>
        <v>2034.6481827675004</v>
      </c>
      <c r="O1398" s="11">
        <f t="shared" si="284"/>
        <v>22268.094000288755</v>
      </c>
      <c r="P1398" s="11">
        <f t="shared" si="285"/>
        <v>22.268094000288755</v>
      </c>
      <c r="Q1398" s="11">
        <f t="shared" si="278"/>
        <v>12139.917289864852</v>
      </c>
      <c r="R1398" s="11">
        <f t="shared" si="277"/>
        <v>-3331.2289956068839</v>
      </c>
      <c r="S1398" s="11">
        <f t="shared" si="288"/>
        <v>0</v>
      </c>
      <c r="T1398" s="11">
        <f t="shared" si="289"/>
        <v>0</v>
      </c>
    </row>
    <row r="1399" spans="2:20" x14ac:dyDescent="0.2">
      <c r="B1399" s="21" t="s">
        <v>12</v>
      </c>
      <c r="C1399" s="21">
        <v>1389</v>
      </c>
      <c r="D1399" s="21">
        <v>367</v>
      </c>
      <c r="E1399" s="22">
        <v>42.5</v>
      </c>
      <c r="F1399" s="22">
        <f t="shared" si="279"/>
        <v>11.805555555555555</v>
      </c>
      <c r="G1399" s="15">
        <f t="shared" si="286"/>
        <v>0.98611111111111127</v>
      </c>
      <c r="H1399" s="15">
        <f t="shared" si="287"/>
        <v>3.5500000000000007</v>
      </c>
      <c r="I1399" s="11">
        <f>IF(G1399&lt;0,(G1399-'Coast Down Run'!H1394)*-1,)</f>
        <v>0</v>
      </c>
      <c r="K1399" s="11">
        <f t="shared" si="281"/>
        <v>2355.8194444444448</v>
      </c>
      <c r="L1399" s="11">
        <f t="shared" si="280"/>
        <v>280.94639999999998</v>
      </c>
      <c r="M1399" s="11">
        <f t="shared" si="282"/>
        <v>148.765299276527</v>
      </c>
      <c r="N1399" s="11">
        <f t="shared" si="283"/>
        <v>2785.5311437209716</v>
      </c>
      <c r="O1399" s="11">
        <f t="shared" si="284"/>
        <v>32884.742668928135</v>
      </c>
      <c r="P1399" s="11">
        <f t="shared" si="285"/>
        <v>32.884742668928133</v>
      </c>
      <c r="Q1399" s="11">
        <f t="shared" si="278"/>
        <v>12172.80203253378</v>
      </c>
      <c r="R1399" s="11">
        <f t="shared" si="277"/>
        <v>-3331.2289956068839</v>
      </c>
      <c r="S1399" s="11">
        <f t="shared" si="288"/>
        <v>0</v>
      </c>
      <c r="T1399" s="11">
        <f t="shared" si="289"/>
        <v>0</v>
      </c>
    </row>
    <row r="1400" spans="2:20" x14ac:dyDescent="0.2">
      <c r="B1400" s="21" t="s">
        <v>12</v>
      </c>
      <c r="C1400" s="21">
        <v>1390</v>
      </c>
      <c r="D1400" s="21">
        <v>368</v>
      </c>
      <c r="E1400" s="22">
        <v>46.5</v>
      </c>
      <c r="F1400" s="22">
        <f t="shared" si="279"/>
        <v>12.916666666666666</v>
      </c>
      <c r="G1400" s="15">
        <f t="shared" si="286"/>
        <v>1.0694444444444449</v>
      </c>
      <c r="H1400" s="15">
        <f t="shared" si="287"/>
        <v>3.8500000000000014</v>
      </c>
      <c r="I1400" s="11">
        <f>IF(G1400&lt;0,(G1400-'Coast Down Run'!H1395)*-1,)</f>
        <v>0</v>
      </c>
      <c r="K1400" s="11">
        <f t="shared" si="281"/>
        <v>2554.9027777777787</v>
      </c>
      <c r="L1400" s="11">
        <f t="shared" si="280"/>
        <v>280.94639999999998</v>
      </c>
      <c r="M1400" s="11">
        <f t="shared" si="282"/>
        <v>178.08596172217051</v>
      </c>
      <c r="N1400" s="11">
        <f t="shared" si="283"/>
        <v>3013.9351394999489</v>
      </c>
      <c r="O1400" s="11">
        <f t="shared" si="284"/>
        <v>38929.995551874337</v>
      </c>
      <c r="P1400" s="11">
        <f t="shared" si="285"/>
        <v>38.929995551874335</v>
      </c>
      <c r="Q1400" s="11">
        <f t="shared" si="278"/>
        <v>12211.732028085655</v>
      </c>
      <c r="R1400" s="11">
        <f t="shared" si="277"/>
        <v>-3331.2289956068839</v>
      </c>
      <c r="S1400" s="11">
        <f t="shared" si="288"/>
        <v>0</v>
      </c>
      <c r="T1400" s="11">
        <f t="shared" si="289"/>
        <v>0</v>
      </c>
    </row>
    <row r="1401" spans="2:20" x14ac:dyDescent="0.2">
      <c r="B1401" s="21" t="s">
        <v>12</v>
      </c>
      <c r="C1401" s="21">
        <v>1391</v>
      </c>
      <c r="D1401" s="21">
        <v>369</v>
      </c>
      <c r="E1401" s="22">
        <v>50.2</v>
      </c>
      <c r="F1401" s="22">
        <f t="shared" si="279"/>
        <v>13.944444444444445</v>
      </c>
      <c r="G1401" s="15">
        <f t="shared" si="286"/>
        <v>0.87499999999999956</v>
      </c>
      <c r="H1401" s="15">
        <f t="shared" si="287"/>
        <v>3.1499999999999986</v>
      </c>
      <c r="I1401" s="11">
        <f>IF(G1401&lt;0,(G1401-'Coast Down Run'!H1396)*-1,)</f>
        <v>0</v>
      </c>
      <c r="K1401" s="11">
        <f t="shared" si="281"/>
        <v>2090.3749999999991</v>
      </c>
      <c r="L1401" s="11">
        <f t="shared" si="280"/>
        <v>280.94639999999998</v>
      </c>
      <c r="M1401" s="11">
        <f t="shared" si="282"/>
        <v>207.55405109415591</v>
      </c>
      <c r="N1401" s="11">
        <f t="shared" si="283"/>
        <v>2578.8754510941549</v>
      </c>
      <c r="O1401" s="11">
        <f t="shared" si="284"/>
        <v>35960.985456924049</v>
      </c>
      <c r="P1401" s="11">
        <f t="shared" si="285"/>
        <v>35.96098545692405</v>
      </c>
      <c r="Q1401" s="11">
        <f t="shared" si="278"/>
        <v>12247.693013542579</v>
      </c>
      <c r="R1401" s="11">
        <f t="shared" si="277"/>
        <v>-3331.2289956068839</v>
      </c>
      <c r="S1401" s="11">
        <f t="shared" si="288"/>
        <v>0</v>
      </c>
      <c r="T1401" s="11">
        <f t="shared" si="289"/>
        <v>0</v>
      </c>
    </row>
    <row r="1402" spans="2:20" x14ac:dyDescent="0.2">
      <c r="B1402" s="21" t="s">
        <v>12</v>
      </c>
      <c r="C1402" s="21">
        <v>1392</v>
      </c>
      <c r="D1402" s="21">
        <v>370</v>
      </c>
      <c r="E1402" s="22">
        <v>52.8</v>
      </c>
      <c r="F1402" s="22">
        <f t="shared" si="279"/>
        <v>14.666666666666666</v>
      </c>
      <c r="G1402" s="15">
        <f t="shared" si="286"/>
        <v>0.56944444444444364</v>
      </c>
      <c r="H1402" s="15">
        <f t="shared" si="287"/>
        <v>2.0499999999999972</v>
      </c>
      <c r="I1402" s="11">
        <f>IF(G1402&lt;0,(G1402-'Coast Down Run'!H1397)*-1,)</f>
        <v>0</v>
      </c>
      <c r="K1402" s="11">
        <f t="shared" si="281"/>
        <v>1360.4027777777758</v>
      </c>
      <c r="L1402" s="11">
        <f t="shared" si="280"/>
        <v>280.94639999999998</v>
      </c>
      <c r="M1402" s="11">
        <f t="shared" si="282"/>
        <v>229.61043705747986</v>
      </c>
      <c r="N1402" s="11">
        <f t="shared" si="283"/>
        <v>1870.9596148352557</v>
      </c>
      <c r="O1402" s="11">
        <f t="shared" si="284"/>
        <v>27440.74101758375</v>
      </c>
      <c r="P1402" s="11">
        <f t="shared" si="285"/>
        <v>27.440741017583751</v>
      </c>
      <c r="Q1402" s="11">
        <f t="shared" si="278"/>
        <v>12275.133754560164</v>
      </c>
      <c r="R1402" s="11">
        <f t="shared" si="277"/>
        <v>-3331.2289956068839</v>
      </c>
      <c r="S1402" s="11">
        <f t="shared" si="288"/>
        <v>0</v>
      </c>
      <c r="T1402" s="11">
        <f t="shared" si="289"/>
        <v>0</v>
      </c>
    </row>
    <row r="1403" spans="2:20" x14ac:dyDescent="0.2">
      <c r="B1403" s="21" t="s">
        <v>12</v>
      </c>
      <c r="C1403" s="21">
        <v>1393</v>
      </c>
      <c r="D1403" s="21">
        <v>371</v>
      </c>
      <c r="E1403" s="22">
        <v>54.3</v>
      </c>
      <c r="F1403" s="22">
        <f t="shared" si="279"/>
        <v>15.083333333333332</v>
      </c>
      <c r="G1403" s="15">
        <f t="shared" si="286"/>
        <v>0.29166666666666685</v>
      </c>
      <c r="H1403" s="15">
        <f t="shared" si="287"/>
        <v>1.0500000000000007</v>
      </c>
      <c r="I1403" s="11">
        <f>IF(G1403&lt;0,(G1403-'Coast Down Run'!H1398)*-1,)</f>
        <v>0</v>
      </c>
      <c r="K1403" s="11">
        <f t="shared" si="281"/>
        <v>696.79166666666708</v>
      </c>
      <c r="L1403" s="11">
        <f t="shared" si="280"/>
        <v>280.94639999999998</v>
      </c>
      <c r="M1403" s="11">
        <f t="shared" si="282"/>
        <v>242.84179779313328</v>
      </c>
      <c r="N1403" s="11">
        <f t="shared" si="283"/>
        <v>1220.5798644598003</v>
      </c>
      <c r="O1403" s="11">
        <f t="shared" si="284"/>
        <v>18410.412955601987</v>
      </c>
      <c r="P1403" s="11">
        <f t="shared" si="285"/>
        <v>18.410412955601988</v>
      </c>
      <c r="Q1403" s="11">
        <f t="shared" si="278"/>
        <v>12293.544167515765</v>
      </c>
      <c r="R1403" s="11">
        <f t="shared" si="277"/>
        <v>-3331.2289956068839</v>
      </c>
      <c r="S1403" s="11">
        <f t="shared" si="288"/>
        <v>0</v>
      </c>
      <c r="T1403" s="11">
        <f t="shared" si="289"/>
        <v>0</v>
      </c>
    </row>
    <row r="1404" spans="2:20" x14ac:dyDescent="0.2">
      <c r="B1404" s="21" t="s">
        <v>12</v>
      </c>
      <c r="C1404" s="21">
        <v>1394</v>
      </c>
      <c r="D1404" s="21">
        <v>372</v>
      </c>
      <c r="E1404" s="22">
        <v>54.9</v>
      </c>
      <c r="F1404" s="22">
        <f t="shared" si="279"/>
        <v>15.25</v>
      </c>
      <c r="G1404" s="15">
        <f t="shared" si="286"/>
        <v>8.3333333333333523E-2</v>
      </c>
      <c r="H1404" s="15">
        <f t="shared" si="287"/>
        <v>0.30000000000000071</v>
      </c>
      <c r="I1404" s="11">
        <f>IF(G1404&lt;0,(G1404-'Coast Down Run'!H1399)*-1,)</f>
        <v>0</v>
      </c>
      <c r="K1404" s="11">
        <f t="shared" si="281"/>
        <v>199.0833333333338</v>
      </c>
      <c r="L1404" s="11">
        <f t="shared" si="280"/>
        <v>280.94639999999998</v>
      </c>
      <c r="M1404" s="11">
        <f t="shared" si="282"/>
        <v>248.23811746571357</v>
      </c>
      <c r="N1404" s="11">
        <f t="shared" si="283"/>
        <v>728.26785079904732</v>
      </c>
      <c r="O1404" s="11">
        <f t="shared" si="284"/>
        <v>11106.084724685472</v>
      </c>
      <c r="P1404" s="11">
        <f t="shared" si="285"/>
        <v>11.106084724685472</v>
      </c>
      <c r="Q1404" s="11">
        <f t="shared" si="278"/>
        <v>12304.650252240452</v>
      </c>
      <c r="R1404" s="11">
        <f t="shared" ref="R1404:R1467" si="290">IF(P1404&lt;0,R1403+P1404,R1403)</f>
        <v>-3331.2289956068839</v>
      </c>
      <c r="S1404" s="11">
        <f t="shared" si="288"/>
        <v>0</v>
      </c>
      <c r="T1404" s="11">
        <f t="shared" si="289"/>
        <v>0</v>
      </c>
    </row>
    <row r="1405" spans="2:20" x14ac:dyDescent="0.2">
      <c r="B1405" s="21" t="s">
        <v>12</v>
      </c>
      <c r="C1405" s="21">
        <v>1395</v>
      </c>
      <c r="D1405" s="21">
        <v>373</v>
      </c>
      <c r="E1405" s="22">
        <v>54.9</v>
      </c>
      <c r="F1405" s="22">
        <f t="shared" si="279"/>
        <v>15.25</v>
      </c>
      <c r="G1405" s="15">
        <f t="shared" si="286"/>
        <v>-2.7777777777777186E-2</v>
      </c>
      <c r="H1405" s="15">
        <f t="shared" si="287"/>
        <v>-9.9999999999997868E-2</v>
      </c>
      <c r="I1405" s="11">
        <f>IF(G1405&lt;0,(G1405-'Coast Down Run'!H1400)*-1,)</f>
        <v>2.7777777777777186E-2</v>
      </c>
      <c r="K1405" s="11">
        <f t="shared" si="281"/>
        <v>-66.361111111109693</v>
      </c>
      <c r="L1405" s="11">
        <f t="shared" si="280"/>
        <v>280.94639999999998</v>
      </c>
      <c r="M1405" s="11">
        <f t="shared" si="282"/>
        <v>248.23811746571357</v>
      </c>
      <c r="N1405" s="11">
        <f t="shared" si="283"/>
        <v>462.82340635460389</v>
      </c>
      <c r="O1405" s="11">
        <f t="shared" si="284"/>
        <v>7058.0569469077091</v>
      </c>
      <c r="P1405" s="11">
        <f t="shared" si="285"/>
        <v>7.0580569469077092</v>
      </c>
      <c r="Q1405" s="11">
        <f t="shared" si="278"/>
        <v>12311.708309187359</v>
      </c>
      <c r="R1405" s="11">
        <f t="shared" si="290"/>
        <v>-3331.2289956068839</v>
      </c>
      <c r="S1405" s="11">
        <f t="shared" si="288"/>
        <v>0</v>
      </c>
      <c r="T1405" s="11">
        <f t="shared" si="289"/>
        <v>0</v>
      </c>
    </row>
    <row r="1406" spans="2:20" x14ac:dyDescent="0.2">
      <c r="B1406" s="21" t="s">
        <v>12</v>
      </c>
      <c r="C1406" s="21">
        <v>1396</v>
      </c>
      <c r="D1406" s="21">
        <v>374</v>
      </c>
      <c r="E1406" s="22">
        <v>54.7</v>
      </c>
      <c r="F1406" s="22">
        <f t="shared" si="279"/>
        <v>15.194444444444445</v>
      </c>
      <c r="G1406" s="15">
        <f t="shared" si="286"/>
        <v>-0.11111111111111072</v>
      </c>
      <c r="H1406" s="15">
        <f t="shared" si="287"/>
        <v>-0.39999999999999858</v>
      </c>
      <c r="I1406" s="11">
        <f>IF(G1406&lt;0,(G1406-'Coast Down Run'!H1401)*-1,)</f>
        <v>0.11111111111111072</v>
      </c>
      <c r="K1406" s="11">
        <f t="shared" si="281"/>
        <v>-265.44444444444349</v>
      </c>
      <c r="L1406" s="11">
        <f t="shared" si="280"/>
        <v>280.94639999999998</v>
      </c>
      <c r="M1406" s="11">
        <f t="shared" si="282"/>
        <v>246.43275532861105</v>
      </c>
      <c r="N1406" s="11">
        <f t="shared" si="283"/>
        <v>261.93471088416754</v>
      </c>
      <c r="O1406" s="11">
        <f t="shared" si="284"/>
        <v>3979.9524126011015</v>
      </c>
      <c r="P1406" s="11">
        <f t="shared" si="285"/>
        <v>3.9799524126011017</v>
      </c>
      <c r="Q1406" s="11">
        <f t="shared" ref="Q1406:Q1469" si="291">IF(P1406&gt;0,Q1405+P1406,Q1405)</f>
        <v>12315.68826159996</v>
      </c>
      <c r="R1406" s="11">
        <f t="shared" si="290"/>
        <v>-3331.2289956068839</v>
      </c>
      <c r="S1406" s="11">
        <f t="shared" si="288"/>
        <v>0</v>
      </c>
      <c r="T1406" s="11">
        <f t="shared" si="289"/>
        <v>0</v>
      </c>
    </row>
    <row r="1407" spans="2:20" x14ac:dyDescent="0.2">
      <c r="B1407" s="21" t="s">
        <v>12</v>
      </c>
      <c r="C1407" s="21">
        <v>1397</v>
      </c>
      <c r="D1407" s="21">
        <v>375</v>
      </c>
      <c r="E1407" s="22">
        <v>54.1</v>
      </c>
      <c r="F1407" s="22">
        <f t="shared" si="279"/>
        <v>15.027777777777779</v>
      </c>
      <c r="G1407" s="15">
        <f t="shared" si="286"/>
        <v>-0.20833333333333331</v>
      </c>
      <c r="H1407" s="15">
        <f t="shared" si="287"/>
        <v>-0.75</v>
      </c>
      <c r="I1407" s="11">
        <f>IF(G1407&lt;0,(G1407-'Coast Down Run'!H1402)*-1,)</f>
        <v>0.20833333333333331</v>
      </c>
      <c r="K1407" s="11">
        <f t="shared" si="281"/>
        <v>-497.70833333333331</v>
      </c>
      <c r="L1407" s="11">
        <f t="shared" si="280"/>
        <v>280.94639999999998</v>
      </c>
      <c r="M1407" s="11">
        <f t="shared" si="282"/>
        <v>241.0562023947582</v>
      </c>
      <c r="N1407" s="11">
        <f t="shared" si="283"/>
        <v>24.29426906142487</v>
      </c>
      <c r="O1407" s="11">
        <f t="shared" si="284"/>
        <v>365.08887672863489</v>
      </c>
      <c r="P1407" s="11">
        <f t="shared" si="285"/>
        <v>0.36508887672863488</v>
      </c>
      <c r="Q1407" s="11">
        <f t="shared" si="291"/>
        <v>12316.053350476688</v>
      </c>
      <c r="R1407" s="11">
        <f t="shared" si="290"/>
        <v>-3331.2289956068839</v>
      </c>
      <c r="S1407" s="11">
        <f t="shared" si="288"/>
        <v>0</v>
      </c>
      <c r="T1407" s="11">
        <f t="shared" si="289"/>
        <v>0</v>
      </c>
    </row>
    <row r="1408" spans="2:20" x14ac:dyDescent="0.2">
      <c r="B1408" s="21" t="s">
        <v>12</v>
      </c>
      <c r="C1408" s="21">
        <v>1398</v>
      </c>
      <c r="D1408" s="21">
        <v>376</v>
      </c>
      <c r="E1408" s="22">
        <v>53.2</v>
      </c>
      <c r="F1408" s="22">
        <f t="shared" si="279"/>
        <v>14.777777777777779</v>
      </c>
      <c r="G1408" s="15">
        <f t="shared" si="286"/>
        <v>-0.27777777777777779</v>
      </c>
      <c r="H1408" s="15">
        <f t="shared" si="287"/>
        <v>-1</v>
      </c>
      <c r="I1408" s="11">
        <f>IF(G1408&lt;0,(G1408-'Coast Down Run'!H1403)*-1,)</f>
        <v>0.27777777777777779</v>
      </c>
      <c r="K1408" s="11">
        <f t="shared" si="281"/>
        <v>-663.61111111111109</v>
      </c>
      <c r="L1408" s="11">
        <f t="shared" si="280"/>
        <v>280.94639999999998</v>
      </c>
      <c r="M1408" s="11">
        <f t="shared" si="282"/>
        <v>233.10256089932059</v>
      </c>
      <c r="N1408" s="11">
        <f t="shared" si="283"/>
        <v>-149.56215021179051</v>
      </c>
      <c r="O1408" s="11">
        <f t="shared" si="284"/>
        <v>-2210.1962197964599</v>
      </c>
      <c r="P1408" s="11">
        <f t="shared" si="285"/>
        <v>-2.21019621979646</v>
      </c>
      <c r="Q1408" s="11">
        <f t="shared" si="291"/>
        <v>12316.053350476688</v>
      </c>
      <c r="R1408" s="11">
        <f t="shared" si="290"/>
        <v>-3333.4391918266806</v>
      </c>
      <c r="S1408" s="11">
        <f t="shared" si="288"/>
        <v>2.21019621979646</v>
      </c>
      <c r="T1408" s="11">
        <f t="shared" si="289"/>
        <v>3.4568693180866377</v>
      </c>
    </row>
    <row r="1409" spans="2:20" x14ac:dyDescent="0.2">
      <c r="B1409" s="21" t="s">
        <v>12</v>
      </c>
      <c r="C1409" s="21">
        <v>1399</v>
      </c>
      <c r="D1409" s="21">
        <v>377</v>
      </c>
      <c r="E1409" s="22">
        <v>52.1</v>
      </c>
      <c r="F1409" s="22">
        <f t="shared" si="279"/>
        <v>14.472222222222221</v>
      </c>
      <c r="G1409" s="15">
        <f t="shared" si="286"/>
        <v>-0.34722222222222221</v>
      </c>
      <c r="H1409" s="15">
        <f t="shared" si="287"/>
        <v>-1.25</v>
      </c>
      <c r="I1409" s="11">
        <f>IF(G1409&lt;0,(G1409-'Coast Down Run'!H1404)*-1,)</f>
        <v>0.34722222222222221</v>
      </c>
      <c r="K1409" s="11">
        <f t="shared" si="281"/>
        <v>-829.51388888888891</v>
      </c>
      <c r="L1409" s="11">
        <f t="shared" si="280"/>
        <v>280.94639999999998</v>
      </c>
      <c r="M1409" s="11">
        <f t="shared" si="282"/>
        <v>223.56263862100906</v>
      </c>
      <c r="N1409" s="11">
        <f t="shared" si="283"/>
        <v>-325.00485026787982</v>
      </c>
      <c r="O1409" s="11">
        <f t="shared" si="284"/>
        <v>-4703.5424163768157</v>
      </c>
      <c r="P1409" s="11">
        <f t="shared" si="285"/>
        <v>-4.7035424163768154</v>
      </c>
      <c r="Q1409" s="11">
        <f t="shared" si="291"/>
        <v>12316.053350476688</v>
      </c>
      <c r="R1409" s="11">
        <f t="shared" si="290"/>
        <v>-3338.1427342430575</v>
      </c>
      <c r="S1409" s="11">
        <f t="shared" si="288"/>
        <v>4.7035424163768154</v>
      </c>
      <c r="T1409" s="11">
        <f t="shared" si="289"/>
        <v>9.3489164812914147</v>
      </c>
    </row>
    <row r="1410" spans="2:20" x14ac:dyDescent="0.2">
      <c r="B1410" s="21" t="s">
        <v>12</v>
      </c>
      <c r="C1410" s="21">
        <v>1400</v>
      </c>
      <c r="D1410" s="21">
        <v>378</v>
      </c>
      <c r="E1410" s="22">
        <v>50.7</v>
      </c>
      <c r="F1410" s="22">
        <f t="shared" si="279"/>
        <v>14.083333333333334</v>
      </c>
      <c r="G1410" s="15">
        <f t="shared" si="286"/>
        <v>-0.41666666666666663</v>
      </c>
      <c r="H1410" s="15">
        <f t="shared" si="287"/>
        <v>-1.5</v>
      </c>
      <c r="I1410" s="11">
        <f>IF(G1410&lt;0,(G1410-'Coast Down Run'!H1405)*-1,)</f>
        <v>0.41666666666666663</v>
      </c>
      <c r="K1410" s="11">
        <f t="shared" si="281"/>
        <v>-995.41666666666663</v>
      </c>
      <c r="L1410" s="11">
        <f t="shared" si="280"/>
        <v>280.94639999999998</v>
      </c>
      <c r="M1410" s="11">
        <f t="shared" si="282"/>
        <v>211.70918429747817</v>
      </c>
      <c r="N1410" s="11">
        <f t="shared" si="283"/>
        <v>-502.76108236918856</v>
      </c>
      <c r="O1410" s="11">
        <f t="shared" si="284"/>
        <v>-7080.5519100327392</v>
      </c>
      <c r="P1410" s="11">
        <f t="shared" si="285"/>
        <v>-7.0805519100327396</v>
      </c>
      <c r="Q1410" s="11">
        <f t="shared" si="291"/>
        <v>12316.053350476688</v>
      </c>
      <c r="R1410" s="11">
        <f t="shared" si="290"/>
        <v>-3345.2232861530902</v>
      </c>
      <c r="S1410" s="11">
        <f t="shared" si="288"/>
        <v>7.0805519100327396</v>
      </c>
      <c r="T1410" s="11">
        <f t="shared" si="289"/>
        <v>17.086248292258077</v>
      </c>
    </row>
    <row r="1411" spans="2:20" x14ac:dyDescent="0.2">
      <c r="B1411" s="21" t="s">
        <v>12</v>
      </c>
      <c r="C1411" s="21">
        <v>1401</v>
      </c>
      <c r="D1411" s="21">
        <v>379</v>
      </c>
      <c r="E1411" s="22">
        <v>49.1</v>
      </c>
      <c r="F1411" s="22">
        <f t="shared" si="279"/>
        <v>13.638888888888889</v>
      </c>
      <c r="G1411" s="15">
        <f t="shared" si="286"/>
        <v>-0.45833333333333393</v>
      </c>
      <c r="H1411" s="15">
        <f t="shared" si="287"/>
        <v>-1.6500000000000021</v>
      </c>
      <c r="I1411" s="11">
        <f>IF(G1411&lt;0,(G1411-'Coast Down Run'!H1406)*-1,)</f>
        <v>0.45833333333333393</v>
      </c>
      <c r="K1411" s="11">
        <f t="shared" si="281"/>
        <v>-1094.9583333333348</v>
      </c>
      <c r="L1411" s="11">
        <f t="shared" si="280"/>
        <v>280.94639999999998</v>
      </c>
      <c r="M1411" s="11">
        <f t="shared" si="282"/>
        <v>198.55771413084796</v>
      </c>
      <c r="N1411" s="11">
        <f t="shared" si="283"/>
        <v>-615.45421920248691</v>
      </c>
      <c r="O1411" s="11">
        <f t="shared" si="284"/>
        <v>-8394.1117119005849</v>
      </c>
      <c r="P1411" s="11">
        <f t="shared" si="285"/>
        <v>-8.3941117119005852</v>
      </c>
      <c r="Q1411" s="11">
        <f t="shared" si="291"/>
        <v>12316.053350476688</v>
      </c>
      <c r="R1411" s="11">
        <f t="shared" si="290"/>
        <v>-3353.6173978649908</v>
      </c>
      <c r="S1411" s="11">
        <f t="shared" si="288"/>
        <v>8.3941117119005852</v>
      </c>
      <c r="T1411" s="11">
        <f t="shared" si="289"/>
        <v>26.734626350169926</v>
      </c>
    </row>
    <row r="1412" spans="2:20" x14ac:dyDescent="0.2">
      <c r="B1412" s="21" t="s">
        <v>12</v>
      </c>
      <c r="C1412" s="21">
        <v>1402</v>
      </c>
      <c r="D1412" s="21">
        <v>380</v>
      </c>
      <c r="E1412" s="22">
        <v>47.4</v>
      </c>
      <c r="F1412" s="22">
        <f t="shared" si="279"/>
        <v>13.166666666666666</v>
      </c>
      <c r="G1412" s="15">
        <f t="shared" si="286"/>
        <v>-0.54166666666666641</v>
      </c>
      <c r="H1412" s="15">
        <f t="shared" si="287"/>
        <v>-1.9499999999999993</v>
      </c>
      <c r="I1412" s="11">
        <f>IF(G1412&lt;0,(G1412-'Coast Down Run'!H1407)*-1,)</f>
        <v>0.54166666666666641</v>
      </c>
      <c r="K1412" s="11">
        <f t="shared" si="281"/>
        <v>-1294.0416666666661</v>
      </c>
      <c r="L1412" s="11">
        <f t="shared" si="280"/>
        <v>280.94639999999998</v>
      </c>
      <c r="M1412" s="11">
        <f t="shared" si="282"/>
        <v>185.04632459655627</v>
      </c>
      <c r="N1412" s="11">
        <f t="shared" si="283"/>
        <v>-828.04894207010977</v>
      </c>
      <c r="O1412" s="11">
        <f t="shared" si="284"/>
        <v>-10902.644403923112</v>
      </c>
      <c r="P1412" s="11">
        <f t="shared" si="285"/>
        <v>-10.902644403923112</v>
      </c>
      <c r="Q1412" s="11">
        <f t="shared" si="291"/>
        <v>12316.053350476688</v>
      </c>
      <c r="R1412" s="11">
        <f t="shared" si="290"/>
        <v>-3364.520042268914</v>
      </c>
      <c r="S1412" s="11">
        <f t="shared" si="288"/>
        <v>10.902644403923112</v>
      </c>
      <c r="T1412" s="11">
        <f t="shared" si="289"/>
        <v>41.030691164123482</v>
      </c>
    </row>
    <row r="1413" spans="2:20" x14ac:dyDescent="0.2">
      <c r="B1413" s="21" t="s">
        <v>12</v>
      </c>
      <c r="C1413" s="21">
        <v>1403</v>
      </c>
      <c r="D1413" s="21">
        <v>381</v>
      </c>
      <c r="E1413" s="22">
        <v>45.2</v>
      </c>
      <c r="F1413" s="22">
        <f t="shared" si="279"/>
        <v>12.555555555555555</v>
      </c>
      <c r="G1413" s="15">
        <f t="shared" si="286"/>
        <v>-0.7777777777777779</v>
      </c>
      <c r="H1413" s="15">
        <f t="shared" si="287"/>
        <v>-2.8000000000000007</v>
      </c>
      <c r="I1413" s="11">
        <f>IF(G1413&lt;0,(G1413-'Coast Down Run'!H1408)*-1,)</f>
        <v>0.7777777777777779</v>
      </c>
      <c r="K1413" s="11">
        <f t="shared" si="281"/>
        <v>-1858.1111111111113</v>
      </c>
      <c r="L1413" s="11">
        <f t="shared" si="280"/>
        <v>280.94639999999998</v>
      </c>
      <c r="M1413" s="11">
        <f t="shared" si="282"/>
        <v>168.26765787344814</v>
      </c>
      <c r="N1413" s="11">
        <f t="shared" si="283"/>
        <v>-1408.8970532376632</v>
      </c>
      <c r="O1413" s="11">
        <f t="shared" si="284"/>
        <v>-17689.485223983993</v>
      </c>
      <c r="P1413" s="11">
        <f t="shared" si="285"/>
        <v>-17.689485223983993</v>
      </c>
      <c r="Q1413" s="11">
        <f t="shared" si="291"/>
        <v>12316.053350476688</v>
      </c>
      <c r="R1413" s="11">
        <f t="shared" si="290"/>
        <v>-3382.2095274928979</v>
      </c>
      <c r="S1413" s="11">
        <f t="shared" si="288"/>
        <v>17.689485223983993</v>
      </c>
      <c r="T1413" s="11">
        <f t="shared" si="289"/>
        <v>64.167880087691984</v>
      </c>
    </row>
    <row r="1414" spans="2:20" x14ac:dyDescent="0.2">
      <c r="B1414" s="21" t="s">
        <v>12</v>
      </c>
      <c r="C1414" s="21">
        <v>1404</v>
      </c>
      <c r="D1414" s="21">
        <v>382</v>
      </c>
      <c r="E1414" s="22">
        <v>41.8</v>
      </c>
      <c r="F1414" s="22">
        <f t="shared" si="279"/>
        <v>11.611111111111111</v>
      </c>
      <c r="G1414" s="15">
        <f t="shared" si="286"/>
        <v>-1.2083333333333337</v>
      </c>
      <c r="H1414" s="15">
        <f t="shared" si="287"/>
        <v>-4.3500000000000014</v>
      </c>
      <c r="I1414" s="11">
        <f>IF(G1414&lt;0,(G1414-'Coast Down Run'!H1409)*-1,)</f>
        <v>1.2083333333333337</v>
      </c>
      <c r="K1414" s="11">
        <f t="shared" si="281"/>
        <v>-2886.7083333333344</v>
      </c>
      <c r="L1414" s="11">
        <f t="shared" si="280"/>
        <v>280.94639999999998</v>
      </c>
      <c r="M1414" s="11">
        <f t="shared" si="282"/>
        <v>143.90515239192749</v>
      </c>
      <c r="N1414" s="11">
        <f t="shared" si="283"/>
        <v>-2461.8567809414071</v>
      </c>
      <c r="O1414" s="11">
        <f t="shared" si="284"/>
        <v>-28584.892623153002</v>
      </c>
      <c r="P1414" s="11">
        <f t="shared" si="285"/>
        <v>-28.584892623153003</v>
      </c>
      <c r="Q1414" s="11">
        <f t="shared" si="291"/>
        <v>12316.053350476688</v>
      </c>
      <c r="R1414" s="11">
        <f t="shared" si="290"/>
        <v>-3410.7944201160508</v>
      </c>
      <c r="S1414" s="11">
        <f t="shared" si="288"/>
        <v>28.584892623153003</v>
      </c>
      <c r="T1414" s="11">
        <f t="shared" si="289"/>
        <v>94.309774621332735</v>
      </c>
    </row>
    <row r="1415" spans="2:20" x14ac:dyDescent="0.2">
      <c r="B1415" s="21" t="s">
        <v>12</v>
      </c>
      <c r="C1415" s="21">
        <v>1405</v>
      </c>
      <c r="D1415" s="21">
        <v>383</v>
      </c>
      <c r="E1415" s="22">
        <v>36.5</v>
      </c>
      <c r="F1415" s="22">
        <f t="shared" si="279"/>
        <v>10.138888888888889</v>
      </c>
      <c r="G1415" s="15">
        <f t="shared" si="286"/>
        <v>-1.4722222222222219</v>
      </c>
      <c r="H1415" s="15">
        <f t="shared" si="287"/>
        <v>-5.2999999999999989</v>
      </c>
      <c r="I1415" s="11">
        <f>IF(G1415&lt;0,(G1415-'Coast Down Run'!H1410)*-1,)</f>
        <v>1.4722222222222219</v>
      </c>
      <c r="K1415" s="11">
        <f t="shared" si="281"/>
        <v>-3517.1388888888882</v>
      </c>
      <c r="L1415" s="11">
        <f t="shared" si="280"/>
        <v>280.94639999999998</v>
      </c>
      <c r="M1415" s="11">
        <f t="shared" si="282"/>
        <v>109.72599028991175</v>
      </c>
      <c r="N1415" s="11">
        <f t="shared" si="283"/>
        <v>-3126.4664985989766</v>
      </c>
      <c r="O1415" s="11">
        <f t="shared" si="284"/>
        <v>-31698.896444128513</v>
      </c>
      <c r="P1415" s="11">
        <f t="shared" si="285"/>
        <v>-31.698896444128515</v>
      </c>
      <c r="Q1415" s="11">
        <f t="shared" si="291"/>
        <v>12316.053350476688</v>
      </c>
      <c r="R1415" s="11">
        <f t="shared" si="290"/>
        <v>-3442.4933165601792</v>
      </c>
      <c r="S1415" s="11">
        <f t="shared" si="288"/>
        <v>31.698896444128515</v>
      </c>
      <c r="T1415" s="11">
        <f t="shared" si="289"/>
        <v>121.39100250278346</v>
      </c>
    </row>
    <row r="1416" spans="2:20" x14ac:dyDescent="0.2">
      <c r="B1416" s="21" t="s">
        <v>12</v>
      </c>
      <c r="C1416" s="21">
        <v>1406</v>
      </c>
      <c r="D1416" s="21">
        <v>384</v>
      </c>
      <c r="E1416" s="22">
        <v>31.2</v>
      </c>
      <c r="F1416" s="22">
        <f t="shared" si="279"/>
        <v>8.6666666666666661</v>
      </c>
      <c r="G1416" s="15">
        <f t="shared" si="286"/>
        <v>-1.2361111111111109</v>
      </c>
      <c r="H1416" s="15">
        <f t="shared" si="287"/>
        <v>-4.4499999999999993</v>
      </c>
      <c r="I1416" s="11">
        <f>IF(G1416&lt;0,(G1416-'Coast Down Run'!H1411)*-1,)</f>
        <v>1.2361111111111109</v>
      </c>
      <c r="K1416" s="11">
        <f t="shared" si="281"/>
        <v>-2953.0694444444439</v>
      </c>
      <c r="L1416" s="11">
        <f t="shared" si="280"/>
        <v>280.94639999999998</v>
      </c>
      <c r="M1416" s="11">
        <f t="shared" si="282"/>
        <v>80.173892278334904</v>
      </c>
      <c r="N1416" s="11">
        <f t="shared" si="283"/>
        <v>-2591.9491521661093</v>
      </c>
      <c r="O1416" s="11">
        <f t="shared" si="284"/>
        <v>-22463.559318772946</v>
      </c>
      <c r="P1416" s="11">
        <f t="shared" si="285"/>
        <v>-22.463559318772948</v>
      </c>
      <c r="Q1416" s="11">
        <f t="shared" si="291"/>
        <v>12316.053350476688</v>
      </c>
      <c r="R1416" s="11">
        <f t="shared" si="290"/>
        <v>-3464.9568758789524</v>
      </c>
      <c r="S1416" s="11">
        <f t="shared" si="288"/>
        <v>22.463559318772948</v>
      </c>
      <c r="T1416" s="11">
        <f t="shared" si="289"/>
        <v>136.77458062614772</v>
      </c>
    </row>
    <row r="1417" spans="2:20" x14ac:dyDescent="0.2">
      <c r="B1417" s="21" t="s">
        <v>12</v>
      </c>
      <c r="C1417" s="21">
        <v>1407</v>
      </c>
      <c r="D1417" s="21">
        <v>385</v>
      </c>
      <c r="E1417" s="22">
        <v>27.6</v>
      </c>
      <c r="F1417" s="22">
        <f t="shared" si="279"/>
        <v>7.666666666666667</v>
      </c>
      <c r="G1417" s="15">
        <f t="shared" si="286"/>
        <v>-0.59722222222222232</v>
      </c>
      <c r="H1417" s="15">
        <f t="shared" si="287"/>
        <v>-2.1500000000000004</v>
      </c>
      <c r="I1417" s="11">
        <f>IF(G1417&lt;0,(G1417-'Coast Down Run'!H1412)*-1,)</f>
        <v>0.59722222222222232</v>
      </c>
      <c r="K1417" s="11">
        <f t="shared" si="281"/>
        <v>-1426.7638888888891</v>
      </c>
      <c r="L1417" s="11">
        <f t="shared" si="280"/>
        <v>280.94639999999998</v>
      </c>
      <c r="M1417" s="11">
        <f t="shared" si="282"/>
        <v>62.73962872076801</v>
      </c>
      <c r="N1417" s="11">
        <f t="shared" si="283"/>
        <v>-1083.0778601681211</v>
      </c>
      <c r="O1417" s="11">
        <f t="shared" si="284"/>
        <v>-8303.5969279555957</v>
      </c>
      <c r="P1417" s="11">
        <f t="shared" si="285"/>
        <v>-8.3035969279555957</v>
      </c>
      <c r="Q1417" s="11">
        <f t="shared" si="291"/>
        <v>12316.053350476688</v>
      </c>
      <c r="R1417" s="11">
        <f t="shared" si="290"/>
        <v>-3473.2604728069082</v>
      </c>
      <c r="S1417" s="11">
        <f t="shared" si="288"/>
        <v>8.3035969279555957</v>
      </c>
      <c r="T1417" s="11">
        <f t="shared" si="289"/>
        <v>140.92637909012552</v>
      </c>
    </row>
    <row r="1418" spans="2:20" x14ac:dyDescent="0.2">
      <c r="B1418" s="21" t="s">
        <v>12</v>
      </c>
      <c r="C1418" s="21">
        <v>1408</v>
      </c>
      <c r="D1418" s="21">
        <v>386</v>
      </c>
      <c r="E1418" s="22">
        <v>26.9</v>
      </c>
      <c r="F1418" s="22">
        <f t="shared" ref="F1418:F1481" si="292">E1418/3.6</f>
        <v>7.4722222222222214</v>
      </c>
      <c r="G1418" s="15">
        <f t="shared" si="286"/>
        <v>-4.1666666666666761E-2</v>
      </c>
      <c r="H1418" s="15">
        <f t="shared" si="287"/>
        <v>-0.15000000000000036</v>
      </c>
      <c r="I1418" s="11">
        <f>IF(G1418&lt;0,(G1418-'Coast Down Run'!H1413)*-1,)</f>
        <v>4.1666666666666761E-2</v>
      </c>
      <c r="K1418" s="11">
        <f t="shared" si="281"/>
        <v>-99.541666666666899</v>
      </c>
      <c r="L1418" s="11">
        <f t="shared" ref="L1418:L1481" si="293">$B$5*$K$5*$D$5</f>
        <v>280.94639999999998</v>
      </c>
      <c r="M1418" s="11">
        <f t="shared" si="282"/>
        <v>59.597540877225015</v>
      </c>
      <c r="N1418" s="11">
        <f t="shared" si="283"/>
        <v>241.00227421055808</v>
      </c>
      <c r="O1418" s="11">
        <f t="shared" si="284"/>
        <v>1800.8225489622255</v>
      </c>
      <c r="P1418" s="11">
        <f t="shared" si="285"/>
        <v>1.8008225489622254</v>
      </c>
      <c r="Q1418" s="11">
        <f t="shared" si="291"/>
        <v>12317.854173025651</v>
      </c>
      <c r="R1418" s="11">
        <f t="shared" si="290"/>
        <v>-3473.2604728069082</v>
      </c>
      <c r="S1418" s="11">
        <f t="shared" si="288"/>
        <v>0</v>
      </c>
      <c r="T1418" s="11">
        <f t="shared" si="289"/>
        <v>0</v>
      </c>
    </row>
    <row r="1419" spans="2:20" x14ac:dyDescent="0.2">
      <c r="B1419" s="21" t="s">
        <v>12</v>
      </c>
      <c r="C1419" s="21">
        <v>1409</v>
      </c>
      <c r="D1419" s="21">
        <v>387</v>
      </c>
      <c r="E1419" s="22">
        <v>27.3</v>
      </c>
      <c r="F1419" s="22">
        <f t="shared" si="292"/>
        <v>7.583333333333333</v>
      </c>
      <c r="G1419" s="15">
        <f t="shared" si="286"/>
        <v>8.3333333333333523E-2</v>
      </c>
      <c r="H1419" s="15">
        <f t="shared" si="287"/>
        <v>0.30000000000000071</v>
      </c>
      <c r="I1419" s="11">
        <f>IF(G1419&lt;0,(G1419-'Coast Down Run'!H1414)*-1,)</f>
        <v>0</v>
      </c>
      <c r="K1419" s="11">
        <f t="shared" ref="K1419:K1482" si="294">$B$5*G1419</f>
        <v>199.0833333333338</v>
      </c>
      <c r="L1419" s="11">
        <f t="shared" si="293"/>
        <v>280.94639999999998</v>
      </c>
      <c r="M1419" s="11">
        <f t="shared" ref="M1419:M1482" si="295">($C$5*$E$5*$L$5*(F1419^2))/2</f>
        <v>61.383136275600172</v>
      </c>
      <c r="N1419" s="11">
        <f t="shared" ref="N1419:N1482" si="296">SUM(K1419:M1419)</f>
        <v>541.41286960893387</v>
      </c>
      <c r="O1419" s="11">
        <f t="shared" ref="O1419:O1482" si="297">N1419*F1419</f>
        <v>4105.7142612010821</v>
      </c>
      <c r="P1419" s="11">
        <f t="shared" ref="P1419:P1482" si="298">O1419/1000</f>
        <v>4.105714261201082</v>
      </c>
      <c r="Q1419" s="11">
        <f t="shared" si="291"/>
        <v>12321.959887286852</v>
      </c>
      <c r="R1419" s="11">
        <f t="shared" si="290"/>
        <v>-3473.2604728069082</v>
      </c>
      <c r="S1419" s="11">
        <f t="shared" si="288"/>
        <v>0</v>
      </c>
      <c r="T1419" s="11">
        <f t="shared" si="289"/>
        <v>0</v>
      </c>
    </row>
    <row r="1420" spans="2:20" x14ac:dyDescent="0.2">
      <c r="B1420" s="21" t="s">
        <v>12</v>
      </c>
      <c r="C1420" s="21">
        <v>1410</v>
      </c>
      <c r="D1420" s="21">
        <v>388</v>
      </c>
      <c r="E1420" s="22">
        <v>27.5</v>
      </c>
      <c r="F1420" s="22">
        <f t="shared" si="292"/>
        <v>7.6388888888888884</v>
      </c>
      <c r="G1420" s="15">
        <f t="shared" ref="G1420:G1483" si="299">($E1421-$E1419)/2/3.6</f>
        <v>1.3888888888888593E-2</v>
      </c>
      <c r="H1420" s="15">
        <f t="shared" ref="H1420:H1483" si="300">($E1421-$E1419)/2</f>
        <v>4.9999999999998934E-2</v>
      </c>
      <c r="I1420" s="11">
        <f>IF(G1420&lt;0,(G1420-'Coast Down Run'!H1415)*-1,)</f>
        <v>0</v>
      </c>
      <c r="K1420" s="11">
        <f t="shared" si="294"/>
        <v>33.180555555554847</v>
      </c>
      <c r="L1420" s="11">
        <f t="shared" si="293"/>
        <v>280.94639999999998</v>
      </c>
      <c r="M1420" s="11">
        <f t="shared" si="295"/>
        <v>62.285817344151432</v>
      </c>
      <c r="N1420" s="11">
        <f t="shared" si="296"/>
        <v>376.41277289970628</v>
      </c>
      <c r="O1420" s="11">
        <f t="shared" si="297"/>
        <v>2875.3753485394227</v>
      </c>
      <c r="P1420" s="11">
        <f t="shared" si="298"/>
        <v>2.8753753485394227</v>
      </c>
      <c r="Q1420" s="11">
        <f t="shared" si="291"/>
        <v>12324.835262635392</v>
      </c>
      <c r="R1420" s="11">
        <f t="shared" si="290"/>
        <v>-3473.2604728069082</v>
      </c>
      <c r="S1420" s="11">
        <f t="shared" si="288"/>
        <v>0</v>
      </c>
      <c r="T1420" s="11">
        <f t="shared" si="289"/>
        <v>0</v>
      </c>
    </row>
    <row r="1421" spans="2:20" x14ac:dyDescent="0.2">
      <c r="B1421" s="21" t="s">
        <v>12</v>
      </c>
      <c r="C1421" s="21">
        <v>1411</v>
      </c>
      <c r="D1421" s="21">
        <v>389</v>
      </c>
      <c r="E1421" s="22">
        <v>27.4</v>
      </c>
      <c r="F1421" s="22">
        <f t="shared" si="292"/>
        <v>7.6111111111111107</v>
      </c>
      <c r="G1421" s="15">
        <f t="shared" si="299"/>
        <v>-5.5555555555555358E-2</v>
      </c>
      <c r="H1421" s="15">
        <f t="shared" si="300"/>
        <v>-0.19999999999999929</v>
      </c>
      <c r="I1421" s="11">
        <f>IF(G1421&lt;0,(G1421-'Coast Down Run'!H1416)*-1,)</f>
        <v>5.5555555555555358E-2</v>
      </c>
      <c r="K1421" s="11">
        <f t="shared" si="294"/>
        <v>-132.72222222222175</v>
      </c>
      <c r="L1421" s="11">
        <f t="shared" si="293"/>
        <v>280.94639999999998</v>
      </c>
      <c r="M1421" s="11">
        <f t="shared" si="295"/>
        <v>61.83365319576216</v>
      </c>
      <c r="N1421" s="11">
        <f t="shared" si="296"/>
        <v>210.0578309735404</v>
      </c>
      <c r="O1421" s="11">
        <f t="shared" si="297"/>
        <v>1598.773491298613</v>
      </c>
      <c r="P1421" s="11">
        <f t="shared" si="298"/>
        <v>1.5987734912986129</v>
      </c>
      <c r="Q1421" s="11">
        <f t="shared" si="291"/>
        <v>12326.43403612669</v>
      </c>
      <c r="R1421" s="11">
        <f t="shared" si="290"/>
        <v>-3473.2604728069082</v>
      </c>
      <c r="S1421" s="11">
        <f t="shared" si="288"/>
        <v>0</v>
      </c>
      <c r="T1421" s="11">
        <f t="shared" si="289"/>
        <v>0</v>
      </c>
    </row>
    <row r="1422" spans="2:20" x14ac:dyDescent="0.2">
      <c r="B1422" s="21" t="s">
        <v>12</v>
      </c>
      <c r="C1422" s="21">
        <v>1412</v>
      </c>
      <c r="D1422" s="21">
        <v>390</v>
      </c>
      <c r="E1422" s="22">
        <v>27.1</v>
      </c>
      <c r="F1422" s="22">
        <f t="shared" si="292"/>
        <v>7.5277777777777777</v>
      </c>
      <c r="G1422" s="15">
        <f t="shared" si="299"/>
        <v>-9.7222222222222127E-2</v>
      </c>
      <c r="H1422" s="15">
        <f t="shared" si="300"/>
        <v>-0.34999999999999964</v>
      </c>
      <c r="I1422" s="11">
        <f>IF(G1422&lt;0,(G1422-'Coast Down Run'!H1417)*-1,)</f>
        <v>9.7222222222222127E-2</v>
      </c>
      <c r="K1422" s="11">
        <f t="shared" si="294"/>
        <v>-232.26388888888866</v>
      </c>
      <c r="L1422" s="11">
        <f t="shared" si="293"/>
        <v>280.94639999999998</v>
      </c>
      <c r="M1422" s="11">
        <f t="shared" si="295"/>
        <v>60.487044119958028</v>
      </c>
      <c r="N1422" s="11">
        <f t="shared" si="296"/>
        <v>109.16955523106935</v>
      </c>
      <c r="O1422" s="11">
        <f t="shared" si="297"/>
        <v>821.80415187832762</v>
      </c>
      <c r="P1422" s="11">
        <f t="shared" si="298"/>
        <v>0.82180415187832767</v>
      </c>
      <c r="Q1422" s="11">
        <f t="shared" si="291"/>
        <v>12327.255840278567</v>
      </c>
      <c r="R1422" s="11">
        <f t="shared" si="290"/>
        <v>-3473.2604728069082</v>
      </c>
      <c r="S1422" s="11">
        <f t="shared" si="288"/>
        <v>0</v>
      </c>
      <c r="T1422" s="11">
        <f t="shared" si="289"/>
        <v>0</v>
      </c>
    </row>
    <row r="1423" spans="2:20" x14ac:dyDescent="0.2">
      <c r="B1423" s="21" t="s">
        <v>12</v>
      </c>
      <c r="C1423" s="21">
        <v>1413</v>
      </c>
      <c r="D1423" s="21">
        <v>391</v>
      </c>
      <c r="E1423" s="22">
        <v>26.7</v>
      </c>
      <c r="F1423" s="22">
        <f t="shared" si="292"/>
        <v>7.4166666666666661</v>
      </c>
      <c r="G1423" s="15">
        <f t="shared" si="299"/>
        <v>-4.1666666666666761E-2</v>
      </c>
      <c r="H1423" s="15">
        <f t="shared" si="300"/>
        <v>-0.15000000000000036</v>
      </c>
      <c r="I1423" s="11">
        <f>IF(G1423&lt;0,(G1423-'Coast Down Run'!H1418)*-1,)</f>
        <v>4.1666666666666761E-2</v>
      </c>
      <c r="K1423" s="11">
        <f t="shared" si="294"/>
        <v>-99.541666666666899</v>
      </c>
      <c r="L1423" s="11">
        <f t="shared" si="293"/>
        <v>280.94639999999998</v>
      </c>
      <c r="M1423" s="11">
        <f t="shared" si="295"/>
        <v>58.714626547401146</v>
      </c>
      <c r="N1423" s="11">
        <f t="shared" si="296"/>
        <v>240.11935988073421</v>
      </c>
      <c r="O1423" s="11">
        <f t="shared" si="297"/>
        <v>1780.8852524487786</v>
      </c>
      <c r="P1423" s="11">
        <f t="shared" si="298"/>
        <v>1.7808852524487786</v>
      </c>
      <c r="Q1423" s="11">
        <f t="shared" si="291"/>
        <v>12329.036725531016</v>
      </c>
      <c r="R1423" s="11">
        <f t="shared" si="290"/>
        <v>-3473.2604728069082</v>
      </c>
      <c r="S1423" s="11">
        <f t="shared" si="288"/>
        <v>0</v>
      </c>
      <c r="T1423" s="11">
        <f t="shared" si="289"/>
        <v>0</v>
      </c>
    </row>
    <row r="1424" spans="2:20" x14ac:dyDescent="0.2">
      <c r="B1424" s="21" t="s">
        <v>12</v>
      </c>
      <c r="C1424" s="21">
        <v>1414</v>
      </c>
      <c r="D1424" s="21">
        <v>392</v>
      </c>
      <c r="E1424" s="22">
        <v>26.8</v>
      </c>
      <c r="F1424" s="22">
        <f t="shared" si="292"/>
        <v>7.4444444444444446</v>
      </c>
      <c r="G1424" s="15">
        <f t="shared" si="299"/>
        <v>0.20833333333333331</v>
      </c>
      <c r="H1424" s="15">
        <f t="shared" si="300"/>
        <v>0.75</v>
      </c>
      <c r="I1424" s="11">
        <f>IF(G1424&lt;0,(G1424-'Coast Down Run'!H1419)*-1,)</f>
        <v>0</v>
      </c>
      <c r="K1424" s="11">
        <f t="shared" si="294"/>
        <v>497.70833333333331</v>
      </c>
      <c r="L1424" s="11">
        <f t="shared" si="293"/>
        <v>280.94639999999998</v>
      </c>
      <c r="M1424" s="11">
        <f t="shared" si="295"/>
        <v>59.155260098199449</v>
      </c>
      <c r="N1424" s="11">
        <f t="shared" si="296"/>
        <v>837.8099934315328</v>
      </c>
      <c r="O1424" s="11">
        <f t="shared" si="297"/>
        <v>6237.0299511014109</v>
      </c>
      <c r="P1424" s="11">
        <f t="shared" si="298"/>
        <v>6.2370299511014107</v>
      </c>
      <c r="Q1424" s="11">
        <f t="shared" si="291"/>
        <v>12335.273755482118</v>
      </c>
      <c r="R1424" s="11">
        <f t="shared" si="290"/>
        <v>-3473.2604728069082</v>
      </c>
      <c r="S1424" s="11">
        <f t="shared" si="288"/>
        <v>0</v>
      </c>
      <c r="T1424" s="11">
        <f t="shared" si="289"/>
        <v>0</v>
      </c>
    </row>
    <row r="1425" spans="2:20" x14ac:dyDescent="0.2">
      <c r="B1425" s="21" t="s">
        <v>12</v>
      </c>
      <c r="C1425" s="21">
        <v>1415</v>
      </c>
      <c r="D1425" s="21">
        <v>393</v>
      </c>
      <c r="E1425" s="22">
        <v>28.2</v>
      </c>
      <c r="F1425" s="22">
        <f t="shared" si="292"/>
        <v>7.833333333333333</v>
      </c>
      <c r="G1425" s="15">
        <f t="shared" si="299"/>
        <v>0.59722222222222232</v>
      </c>
      <c r="H1425" s="15">
        <f t="shared" si="300"/>
        <v>2.1500000000000004</v>
      </c>
      <c r="I1425" s="11">
        <f>IF(G1425&lt;0,(G1425-'Coast Down Run'!H1420)*-1,)</f>
        <v>0</v>
      </c>
      <c r="K1425" s="11">
        <f t="shared" si="294"/>
        <v>1426.7638888888891</v>
      </c>
      <c r="L1425" s="11">
        <f t="shared" si="293"/>
        <v>280.94639999999998</v>
      </c>
      <c r="M1425" s="11">
        <f t="shared" si="295"/>
        <v>65.497088773240321</v>
      </c>
      <c r="N1425" s="11">
        <f t="shared" si="296"/>
        <v>1773.2073776621296</v>
      </c>
      <c r="O1425" s="11">
        <f t="shared" si="297"/>
        <v>13890.124458353348</v>
      </c>
      <c r="P1425" s="11">
        <f t="shared" si="298"/>
        <v>13.890124458353348</v>
      </c>
      <c r="Q1425" s="11">
        <f t="shared" si="291"/>
        <v>12349.163879940472</v>
      </c>
      <c r="R1425" s="11">
        <f t="shared" si="290"/>
        <v>-3473.2604728069082</v>
      </c>
      <c r="S1425" s="11">
        <f t="shared" si="288"/>
        <v>0</v>
      </c>
      <c r="T1425" s="11">
        <f t="shared" si="289"/>
        <v>0</v>
      </c>
    </row>
    <row r="1426" spans="2:20" x14ac:dyDescent="0.2">
      <c r="B1426" s="21" t="s">
        <v>12</v>
      </c>
      <c r="C1426" s="21">
        <v>1416</v>
      </c>
      <c r="D1426" s="21">
        <v>394</v>
      </c>
      <c r="E1426" s="22">
        <v>31.1</v>
      </c>
      <c r="F1426" s="22">
        <f t="shared" si="292"/>
        <v>8.6388888888888893</v>
      </c>
      <c r="G1426" s="15">
        <f t="shared" si="299"/>
        <v>0.9166666666666663</v>
      </c>
      <c r="H1426" s="15">
        <f t="shared" si="300"/>
        <v>3.2999999999999989</v>
      </c>
      <c r="I1426" s="11">
        <f>IF(G1426&lt;0,(G1426-'Coast Down Run'!H1421)*-1,)</f>
        <v>0</v>
      </c>
      <c r="K1426" s="11">
        <f t="shared" si="294"/>
        <v>2189.9166666666656</v>
      </c>
      <c r="L1426" s="11">
        <f t="shared" si="293"/>
        <v>280.94639999999998</v>
      </c>
      <c r="M1426" s="11">
        <f t="shared" si="295"/>
        <v>79.660780685536167</v>
      </c>
      <c r="N1426" s="11">
        <f t="shared" si="296"/>
        <v>2550.5238473522018</v>
      </c>
      <c r="O1426" s="11">
        <f t="shared" si="297"/>
        <v>22033.692125737078</v>
      </c>
      <c r="P1426" s="11">
        <f t="shared" si="298"/>
        <v>22.033692125737076</v>
      </c>
      <c r="Q1426" s="11">
        <f t="shared" si="291"/>
        <v>12371.197572066209</v>
      </c>
      <c r="R1426" s="11">
        <f t="shared" si="290"/>
        <v>-3473.2604728069082</v>
      </c>
      <c r="S1426" s="11">
        <f t="shared" si="288"/>
        <v>0</v>
      </c>
      <c r="T1426" s="11">
        <f t="shared" si="289"/>
        <v>0</v>
      </c>
    </row>
    <row r="1427" spans="2:20" x14ac:dyDescent="0.2">
      <c r="B1427" s="21" t="s">
        <v>12</v>
      </c>
      <c r="C1427" s="21">
        <v>1417</v>
      </c>
      <c r="D1427" s="21">
        <v>395</v>
      </c>
      <c r="E1427" s="22">
        <v>34.799999999999997</v>
      </c>
      <c r="F1427" s="22">
        <f t="shared" si="292"/>
        <v>9.6666666666666661</v>
      </c>
      <c r="G1427" s="15">
        <f t="shared" si="299"/>
        <v>1.0138888888888884</v>
      </c>
      <c r="H1427" s="15">
        <f t="shared" si="300"/>
        <v>3.6499999999999986</v>
      </c>
      <c r="I1427" s="11">
        <f>IF(G1427&lt;0,(G1427-'Coast Down Run'!H1422)*-1,)</f>
        <v>0</v>
      </c>
      <c r="K1427" s="11">
        <f t="shared" si="294"/>
        <v>2422.1805555555543</v>
      </c>
      <c r="L1427" s="11">
        <f t="shared" si="293"/>
        <v>280.94639999999998</v>
      </c>
      <c r="M1427" s="11">
        <f t="shared" si="295"/>
        <v>99.742963618461033</v>
      </c>
      <c r="N1427" s="11">
        <f t="shared" si="296"/>
        <v>2802.8699191740152</v>
      </c>
      <c r="O1427" s="11">
        <f t="shared" si="297"/>
        <v>27094.409218682144</v>
      </c>
      <c r="P1427" s="11">
        <f t="shared" si="298"/>
        <v>27.094409218682145</v>
      </c>
      <c r="Q1427" s="11">
        <f t="shared" si="291"/>
        <v>12398.29198128489</v>
      </c>
      <c r="R1427" s="11">
        <f t="shared" si="290"/>
        <v>-3473.2604728069082</v>
      </c>
      <c r="S1427" s="11">
        <f t="shared" si="288"/>
        <v>0</v>
      </c>
      <c r="T1427" s="11">
        <f t="shared" si="289"/>
        <v>0</v>
      </c>
    </row>
    <row r="1428" spans="2:20" x14ac:dyDescent="0.2">
      <c r="B1428" s="21" t="s">
        <v>12</v>
      </c>
      <c r="C1428" s="21">
        <v>1418</v>
      </c>
      <c r="D1428" s="21">
        <v>396</v>
      </c>
      <c r="E1428" s="22">
        <v>38.4</v>
      </c>
      <c r="F1428" s="22">
        <f t="shared" si="292"/>
        <v>10.666666666666666</v>
      </c>
      <c r="G1428" s="15">
        <f t="shared" si="299"/>
        <v>0.84722222222222243</v>
      </c>
      <c r="H1428" s="15">
        <f t="shared" si="300"/>
        <v>3.0500000000000007</v>
      </c>
      <c r="I1428" s="11">
        <f>IF(G1428&lt;0,(G1428-'Coast Down Run'!H1423)*-1,)</f>
        <v>0</v>
      </c>
      <c r="K1428" s="11">
        <f t="shared" si="294"/>
        <v>2024.0138888888894</v>
      </c>
      <c r="L1428" s="11">
        <f t="shared" si="293"/>
        <v>280.94639999999998</v>
      </c>
      <c r="M1428" s="11">
        <f t="shared" si="295"/>
        <v>121.44684274114638</v>
      </c>
      <c r="N1428" s="11">
        <f t="shared" si="296"/>
        <v>2426.407131630036</v>
      </c>
      <c r="O1428" s="11">
        <f t="shared" si="297"/>
        <v>25881.676070720383</v>
      </c>
      <c r="P1428" s="11">
        <f t="shared" si="298"/>
        <v>25.881676070720381</v>
      </c>
      <c r="Q1428" s="11">
        <f t="shared" si="291"/>
        <v>12424.17365735561</v>
      </c>
      <c r="R1428" s="11">
        <f t="shared" si="290"/>
        <v>-3473.2604728069082</v>
      </c>
      <c r="S1428" s="11">
        <f t="shared" si="288"/>
        <v>0</v>
      </c>
      <c r="T1428" s="11">
        <f t="shared" si="289"/>
        <v>0</v>
      </c>
    </row>
    <row r="1429" spans="2:20" x14ac:dyDescent="0.2">
      <c r="B1429" s="21" t="s">
        <v>12</v>
      </c>
      <c r="C1429" s="21">
        <v>1419</v>
      </c>
      <c r="D1429" s="21">
        <v>397</v>
      </c>
      <c r="E1429" s="22">
        <v>40.9</v>
      </c>
      <c r="F1429" s="22">
        <f t="shared" si="292"/>
        <v>11.361111111111111</v>
      </c>
      <c r="G1429" s="15">
        <f t="shared" si="299"/>
        <v>0.45833333333333393</v>
      </c>
      <c r="H1429" s="15">
        <f t="shared" si="300"/>
        <v>1.6500000000000021</v>
      </c>
      <c r="I1429" s="11">
        <f>IF(G1429&lt;0,(G1429-'Coast Down Run'!H1424)*-1,)</f>
        <v>0</v>
      </c>
      <c r="K1429" s="11">
        <f t="shared" si="294"/>
        <v>1094.9583333333348</v>
      </c>
      <c r="L1429" s="11">
        <f t="shared" si="293"/>
        <v>280.94639999999998</v>
      </c>
      <c r="M1429" s="11">
        <f t="shared" si="295"/>
        <v>137.7749925440925</v>
      </c>
      <c r="N1429" s="11">
        <f t="shared" si="296"/>
        <v>1513.6797258774275</v>
      </c>
      <c r="O1429" s="11">
        <f t="shared" si="297"/>
        <v>17197.083552329663</v>
      </c>
      <c r="P1429" s="11">
        <f t="shared" si="298"/>
        <v>17.197083552329662</v>
      </c>
      <c r="Q1429" s="11">
        <f t="shared" si="291"/>
        <v>12441.37074090794</v>
      </c>
      <c r="R1429" s="11">
        <f t="shared" si="290"/>
        <v>-3473.2604728069082</v>
      </c>
      <c r="S1429" s="11">
        <f t="shared" si="288"/>
        <v>0</v>
      </c>
      <c r="T1429" s="11">
        <f t="shared" si="289"/>
        <v>0</v>
      </c>
    </row>
    <row r="1430" spans="2:20" x14ac:dyDescent="0.2">
      <c r="B1430" s="21" t="s">
        <v>12</v>
      </c>
      <c r="C1430" s="21">
        <v>1420</v>
      </c>
      <c r="D1430" s="21">
        <v>398</v>
      </c>
      <c r="E1430" s="22">
        <v>41.7</v>
      </c>
      <c r="F1430" s="22">
        <f t="shared" si="292"/>
        <v>11.583333333333334</v>
      </c>
      <c r="G1430" s="15">
        <f t="shared" si="299"/>
        <v>0</v>
      </c>
      <c r="H1430" s="15">
        <f t="shared" si="300"/>
        <v>0</v>
      </c>
      <c r="I1430" s="11">
        <f>IF(G1430&lt;0,(G1430-'Coast Down Run'!H1425)*-1,)</f>
        <v>0</v>
      </c>
      <c r="K1430" s="11">
        <f t="shared" si="294"/>
        <v>0</v>
      </c>
      <c r="L1430" s="11">
        <f t="shared" si="293"/>
        <v>280.94639999999998</v>
      </c>
      <c r="M1430" s="11">
        <f t="shared" si="295"/>
        <v>143.21743460703669</v>
      </c>
      <c r="N1430" s="11">
        <f t="shared" si="296"/>
        <v>424.16383460703668</v>
      </c>
      <c r="O1430" s="11">
        <f t="shared" si="297"/>
        <v>4913.2310841981753</v>
      </c>
      <c r="P1430" s="11">
        <f t="shared" si="298"/>
        <v>4.9132310841981752</v>
      </c>
      <c r="Q1430" s="11">
        <f t="shared" si="291"/>
        <v>12446.283971992138</v>
      </c>
      <c r="R1430" s="11">
        <f t="shared" si="290"/>
        <v>-3473.2604728069082</v>
      </c>
      <c r="S1430" s="11">
        <f t="shared" si="288"/>
        <v>0</v>
      </c>
      <c r="T1430" s="11">
        <f t="shared" si="289"/>
        <v>0</v>
      </c>
    </row>
    <row r="1431" spans="2:20" x14ac:dyDescent="0.2">
      <c r="B1431" s="21" t="s">
        <v>12</v>
      </c>
      <c r="C1431" s="21">
        <v>1421</v>
      </c>
      <c r="D1431" s="21">
        <v>399</v>
      </c>
      <c r="E1431" s="22">
        <v>40.9</v>
      </c>
      <c r="F1431" s="22">
        <f t="shared" si="292"/>
        <v>11.361111111111111</v>
      </c>
      <c r="G1431" s="15">
        <f t="shared" si="299"/>
        <v>-0.47222222222222299</v>
      </c>
      <c r="H1431" s="15">
        <f t="shared" si="300"/>
        <v>-1.7000000000000028</v>
      </c>
      <c r="I1431" s="11">
        <f>IF(G1431&lt;0,(G1431-'Coast Down Run'!H1426)*-1,)</f>
        <v>0.47222222222222299</v>
      </c>
      <c r="K1431" s="11">
        <f t="shared" si="294"/>
        <v>-1128.1388888888907</v>
      </c>
      <c r="L1431" s="11">
        <f t="shared" si="293"/>
        <v>280.94639999999998</v>
      </c>
      <c r="M1431" s="11">
        <f t="shared" si="295"/>
        <v>137.7749925440925</v>
      </c>
      <c r="N1431" s="11">
        <f t="shared" si="296"/>
        <v>-709.41749634479822</v>
      </c>
      <c r="O1431" s="11">
        <f t="shared" si="297"/>
        <v>-8059.7710001395126</v>
      </c>
      <c r="P1431" s="11">
        <f t="shared" si="298"/>
        <v>-8.0597710001395129</v>
      </c>
      <c r="Q1431" s="11">
        <f t="shared" si="291"/>
        <v>12446.283971992138</v>
      </c>
      <c r="R1431" s="11">
        <f t="shared" si="290"/>
        <v>-3481.3202438070475</v>
      </c>
      <c r="S1431" s="11">
        <f t="shared" si="288"/>
        <v>8.0597710001395129</v>
      </c>
      <c r="T1431" s="11">
        <f t="shared" si="289"/>
        <v>11.776856184671617</v>
      </c>
    </row>
    <row r="1432" spans="2:20" x14ac:dyDescent="0.2">
      <c r="B1432" s="21" t="s">
        <v>12</v>
      </c>
      <c r="C1432" s="21">
        <v>1422</v>
      </c>
      <c r="D1432" s="21">
        <v>400</v>
      </c>
      <c r="E1432" s="22">
        <v>38.299999999999997</v>
      </c>
      <c r="F1432" s="22">
        <f t="shared" si="292"/>
        <v>10.638888888888888</v>
      </c>
      <c r="G1432" s="15">
        <f t="shared" si="299"/>
        <v>-0.7777777777777779</v>
      </c>
      <c r="H1432" s="15">
        <f t="shared" si="300"/>
        <v>-2.8000000000000007</v>
      </c>
      <c r="I1432" s="11">
        <f>IF(G1432&lt;0,(G1432-'Coast Down Run'!H1427)*-1,)</f>
        <v>0.7777777777777779</v>
      </c>
      <c r="K1432" s="11">
        <f t="shared" si="294"/>
        <v>-1858.1111111111113</v>
      </c>
      <c r="L1432" s="11">
        <f t="shared" si="293"/>
        <v>280.94639999999998</v>
      </c>
      <c r="M1432" s="11">
        <f t="shared" si="295"/>
        <v>120.81513071598319</v>
      </c>
      <c r="N1432" s="11">
        <f t="shared" si="296"/>
        <v>-1456.349580395128</v>
      </c>
      <c r="O1432" s="11">
        <f t="shared" si="297"/>
        <v>-15493.941369203721</v>
      </c>
      <c r="P1432" s="11">
        <f t="shared" si="298"/>
        <v>-15.493941369203721</v>
      </c>
      <c r="Q1432" s="11">
        <f t="shared" si="291"/>
        <v>12446.283971992138</v>
      </c>
      <c r="R1432" s="11">
        <f t="shared" si="290"/>
        <v>-3496.8141851762512</v>
      </c>
      <c r="S1432" s="11">
        <f t="shared" si="288"/>
        <v>15.493941369203721</v>
      </c>
      <c r="T1432" s="11">
        <f t="shared" si="289"/>
        <v>24.150313954979211</v>
      </c>
    </row>
    <row r="1433" spans="2:20" x14ac:dyDescent="0.2">
      <c r="B1433" s="21" t="s">
        <v>12</v>
      </c>
      <c r="C1433" s="21">
        <v>1423</v>
      </c>
      <c r="D1433" s="21">
        <v>401</v>
      </c>
      <c r="E1433" s="22">
        <v>35.299999999999997</v>
      </c>
      <c r="F1433" s="22">
        <f t="shared" si="292"/>
        <v>9.8055555555555554</v>
      </c>
      <c r="G1433" s="15">
        <f t="shared" si="299"/>
        <v>-0.55555555555555558</v>
      </c>
      <c r="H1433" s="15">
        <f t="shared" si="300"/>
        <v>-2</v>
      </c>
      <c r="I1433" s="11">
        <f>IF(G1433&lt;0,(G1433-'Coast Down Run'!H1428)*-1,)</f>
        <v>0.55555555555555558</v>
      </c>
      <c r="K1433" s="11">
        <f t="shared" si="294"/>
        <v>-1327.2222222222222</v>
      </c>
      <c r="L1433" s="11">
        <f t="shared" si="293"/>
        <v>280.94639999999998</v>
      </c>
      <c r="M1433" s="11">
        <f t="shared" si="295"/>
        <v>102.6297310867751</v>
      </c>
      <c r="N1433" s="11">
        <f t="shared" si="296"/>
        <v>-943.64609113544702</v>
      </c>
      <c r="O1433" s="11">
        <f t="shared" si="297"/>
        <v>-9252.9741714114662</v>
      </c>
      <c r="P1433" s="11">
        <f t="shared" si="298"/>
        <v>-9.2529741714114664</v>
      </c>
      <c r="Q1433" s="11">
        <f t="shared" si="291"/>
        <v>12446.283971992138</v>
      </c>
      <c r="R1433" s="11">
        <f t="shared" si="290"/>
        <v>-3506.0671593476627</v>
      </c>
      <c r="S1433" s="11">
        <f t="shared" si="288"/>
        <v>9.2529741714114664</v>
      </c>
      <c r="T1433" s="11">
        <f t="shared" si="289"/>
        <v>28.776801040684944</v>
      </c>
    </row>
    <row r="1434" spans="2:20" x14ac:dyDescent="0.2">
      <c r="B1434" s="21" t="s">
        <v>12</v>
      </c>
      <c r="C1434" s="21">
        <v>1424</v>
      </c>
      <c r="D1434" s="21">
        <v>402</v>
      </c>
      <c r="E1434" s="22">
        <v>34.299999999999997</v>
      </c>
      <c r="F1434" s="22">
        <f t="shared" si="292"/>
        <v>9.5277777777777768</v>
      </c>
      <c r="G1434" s="15">
        <f t="shared" si="299"/>
        <v>-9.7222222222221627E-2</v>
      </c>
      <c r="H1434" s="15">
        <f t="shared" si="300"/>
        <v>-0.34999999999999787</v>
      </c>
      <c r="I1434" s="11">
        <f>IF(G1434&lt;0,(G1434-'Coast Down Run'!H1429)*-1,)</f>
        <v>9.7222222222221627E-2</v>
      </c>
      <c r="K1434" s="11">
        <f t="shared" si="294"/>
        <v>-232.26388888888746</v>
      </c>
      <c r="L1434" s="11">
        <f t="shared" si="293"/>
        <v>280.94639999999998</v>
      </c>
      <c r="M1434" s="11">
        <f t="shared" si="295"/>
        <v>96.897376855829052</v>
      </c>
      <c r="N1434" s="11">
        <f t="shared" si="296"/>
        <v>145.57988796694156</v>
      </c>
      <c r="O1434" s="11">
        <f t="shared" si="297"/>
        <v>1387.0528214628041</v>
      </c>
      <c r="P1434" s="11">
        <f t="shared" si="298"/>
        <v>1.3870528214628042</v>
      </c>
      <c r="Q1434" s="11">
        <f t="shared" si="291"/>
        <v>12447.671024813601</v>
      </c>
      <c r="R1434" s="11">
        <f t="shared" si="290"/>
        <v>-3506.0671593476627</v>
      </c>
      <c r="S1434" s="11">
        <f t="shared" si="288"/>
        <v>0</v>
      </c>
      <c r="T1434" s="11">
        <f t="shared" si="289"/>
        <v>0</v>
      </c>
    </row>
    <row r="1435" spans="2:20" x14ac:dyDescent="0.2">
      <c r="B1435" s="21" t="s">
        <v>12</v>
      </c>
      <c r="C1435" s="21">
        <v>1425</v>
      </c>
      <c r="D1435" s="21">
        <v>403</v>
      </c>
      <c r="E1435" s="22">
        <v>34.6</v>
      </c>
      <c r="F1435" s="22">
        <f t="shared" si="292"/>
        <v>9.6111111111111107</v>
      </c>
      <c r="G1435" s="15">
        <f t="shared" si="299"/>
        <v>0.27777777777777779</v>
      </c>
      <c r="H1435" s="15">
        <f t="shared" si="300"/>
        <v>1</v>
      </c>
      <c r="I1435" s="11">
        <f>IF(G1435&lt;0,(G1435-'Coast Down Run'!H1430)*-1,)</f>
        <v>0</v>
      </c>
      <c r="K1435" s="11">
        <f t="shared" si="294"/>
        <v>663.61111111111109</v>
      </c>
      <c r="L1435" s="11">
        <f t="shared" si="293"/>
        <v>280.94639999999998</v>
      </c>
      <c r="M1435" s="11">
        <f t="shared" si="295"/>
        <v>98.599787228726399</v>
      </c>
      <c r="N1435" s="11">
        <f t="shared" si="296"/>
        <v>1043.1572983398376</v>
      </c>
      <c r="O1435" s="11">
        <f t="shared" si="297"/>
        <v>10025.900700710661</v>
      </c>
      <c r="P1435" s="11">
        <f t="shared" si="298"/>
        <v>10.025900700710661</v>
      </c>
      <c r="Q1435" s="11">
        <f t="shared" si="291"/>
        <v>12457.69692551431</v>
      </c>
      <c r="R1435" s="11">
        <f t="shared" si="290"/>
        <v>-3506.0671593476627</v>
      </c>
      <c r="S1435" s="11">
        <f t="shared" si="288"/>
        <v>0</v>
      </c>
      <c r="T1435" s="11">
        <f t="shared" si="289"/>
        <v>0</v>
      </c>
    </row>
    <row r="1436" spans="2:20" x14ac:dyDescent="0.2">
      <c r="B1436" s="21" t="s">
        <v>12</v>
      </c>
      <c r="C1436" s="21">
        <v>1426</v>
      </c>
      <c r="D1436" s="21">
        <v>404</v>
      </c>
      <c r="E1436" s="22">
        <v>36.299999999999997</v>
      </c>
      <c r="F1436" s="22">
        <f t="shared" si="292"/>
        <v>10.083333333333332</v>
      </c>
      <c r="G1436" s="15">
        <f t="shared" si="299"/>
        <v>0.68055555555555536</v>
      </c>
      <c r="H1436" s="15">
        <f t="shared" si="300"/>
        <v>2.4499999999999993</v>
      </c>
      <c r="I1436" s="11">
        <f>IF(G1436&lt;0,(G1436-'Coast Down Run'!H1431)*-1,)</f>
        <v>0</v>
      </c>
      <c r="K1436" s="11">
        <f t="shared" si="294"/>
        <v>1625.8472222222217</v>
      </c>
      <c r="L1436" s="11">
        <f t="shared" si="293"/>
        <v>280.94639999999998</v>
      </c>
      <c r="M1436" s="11">
        <f t="shared" si="295"/>
        <v>108.52680814044945</v>
      </c>
      <c r="N1436" s="11">
        <f t="shared" si="296"/>
        <v>2015.3204303626712</v>
      </c>
      <c r="O1436" s="11">
        <f t="shared" si="297"/>
        <v>20321.147672823598</v>
      </c>
      <c r="P1436" s="11">
        <f t="shared" si="298"/>
        <v>20.321147672823596</v>
      </c>
      <c r="Q1436" s="11">
        <f t="shared" si="291"/>
        <v>12478.018073187133</v>
      </c>
      <c r="R1436" s="11">
        <f t="shared" si="290"/>
        <v>-3506.0671593476627</v>
      </c>
      <c r="S1436" s="11">
        <f t="shared" si="288"/>
        <v>0</v>
      </c>
      <c r="T1436" s="11">
        <f t="shared" si="289"/>
        <v>0</v>
      </c>
    </row>
    <row r="1437" spans="2:20" x14ac:dyDescent="0.2">
      <c r="B1437" s="21" t="s">
        <v>12</v>
      </c>
      <c r="C1437" s="21">
        <v>1427</v>
      </c>
      <c r="D1437" s="21">
        <v>405</v>
      </c>
      <c r="E1437" s="22">
        <v>39.5</v>
      </c>
      <c r="F1437" s="22">
        <f t="shared" si="292"/>
        <v>10.972222222222221</v>
      </c>
      <c r="G1437" s="15">
        <f t="shared" si="299"/>
        <v>0.76388888888888884</v>
      </c>
      <c r="H1437" s="15">
        <f t="shared" si="300"/>
        <v>2.75</v>
      </c>
      <c r="I1437" s="11">
        <f>IF(G1437&lt;0,(G1437-'Coast Down Run'!H1432)*-1,)</f>
        <v>0</v>
      </c>
      <c r="K1437" s="11">
        <f t="shared" si="294"/>
        <v>1824.9305555555554</v>
      </c>
      <c r="L1437" s="11">
        <f t="shared" si="293"/>
        <v>280.94639999999998</v>
      </c>
      <c r="M1437" s="11">
        <f t="shared" si="295"/>
        <v>128.50439208094184</v>
      </c>
      <c r="N1437" s="11">
        <f t="shared" si="296"/>
        <v>2234.3813476364971</v>
      </c>
      <c r="O1437" s="11">
        <f t="shared" si="297"/>
        <v>24516.12867545601</v>
      </c>
      <c r="P1437" s="11">
        <f t="shared" si="298"/>
        <v>24.516128675456009</v>
      </c>
      <c r="Q1437" s="11">
        <f t="shared" si="291"/>
        <v>12502.534201862589</v>
      </c>
      <c r="R1437" s="11">
        <f t="shared" si="290"/>
        <v>-3506.0671593476627</v>
      </c>
      <c r="S1437" s="11">
        <f t="shared" si="288"/>
        <v>0</v>
      </c>
      <c r="T1437" s="11">
        <f t="shared" si="289"/>
        <v>0</v>
      </c>
    </row>
    <row r="1438" spans="2:20" x14ac:dyDescent="0.2">
      <c r="B1438" s="21" t="s">
        <v>12</v>
      </c>
      <c r="C1438" s="21">
        <v>1428</v>
      </c>
      <c r="D1438" s="21">
        <v>406</v>
      </c>
      <c r="E1438" s="22">
        <v>41.8</v>
      </c>
      <c r="F1438" s="22">
        <f t="shared" si="292"/>
        <v>11.611111111111111</v>
      </c>
      <c r="G1438" s="15">
        <f t="shared" si="299"/>
        <v>0.41666666666666663</v>
      </c>
      <c r="H1438" s="15">
        <f t="shared" si="300"/>
        <v>1.5</v>
      </c>
      <c r="I1438" s="11">
        <f>IF(G1438&lt;0,(G1438-'Coast Down Run'!H1433)*-1,)</f>
        <v>0</v>
      </c>
      <c r="K1438" s="11">
        <f t="shared" si="294"/>
        <v>995.41666666666663</v>
      </c>
      <c r="L1438" s="11">
        <f t="shared" si="293"/>
        <v>280.94639999999998</v>
      </c>
      <c r="M1438" s="11">
        <f t="shared" si="295"/>
        <v>143.90515239192749</v>
      </c>
      <c r="N1438" s="11">
        <f t="shared" si="296"/>
        <v>1420.268219058594</v>
      </c>
      <c r="O1438" s="11">
        <f t="shared" si="297"/>
        <v>16490.892099069231</v>
      </c>
      <c r="P1438" s="11">
        <f t="shared" si="298"/>
        <v>16.490892099069232</v>
      </c>
      <c r="Q1438" s="11">
        <f t="shared" si="291"/>
        <v>12519.025093961658</v>
      </c>
      <c r="R1438" s="11">
        <f t="shared" si="290"/>
        <v>-3506.0671593476627</v>
      </c>
      <c r="S1438" s="11">
        <f t="shared" si="288"/>
        <v>0</v>
      </c>
      <c r="T1438" s="11">
        <f t="shared" si="289"/>
        <v>0</v>
      </c>
    </row>
    <row r="1439" spans="2:20" x14ac:dyDescent="0.2">
      <c r="B1439" s="21" t="s">
        <v>12</v>
      </c>
      <c r="C1439" s="21">
        <v>1429</v>
      </c>
      <c r="D1439" s="21">
        <v>407</v>
      </c>
      <c r="E1439" s="22">
        <v>42.5</v>
      </c>
      <c r="F1439" s="22">
        <f t="shared" si="292"/>
        <v>11.805555555555555</v>
      </c>
      <c r="G1439" s="15">
        <f t="shared" si="299"/>
        <v>1.3888888888889086E-2</v>
      </c>
      <c r="H1439" s="15">
        <f t="shared" si="300"/>
        <v>5.0000000000000711E-2</v>
      </c>
      <c r="I1439" s="11">
        <f>IF(G1439&lt;0,(G1439-'Coast Down Run'!H1434)*-1,)</f>
        <v>0</v>
      </c>
      <c r="K1439" s="11">
        <f t="shared" si="294"/>
        <v>33.180555555556026</v>
      </c>
      <c r="L1439" s="11">
        <f t="shared" si="293"/>
        <v>280.94639999999998</v>
      </c>
      <c r="M1439" s="11">
        <f t="shared" si="295"/>
        <v>148.765299276527</v>
      </c>
      <c r="N1439" s="11">
        <f t="shared" si="296"/>
        <v>462.89225483208304</v>
      </c>
      <c r="O1439" s="11">
        <f t="shared" si="297"/>
        <v>5464.7002306565355</v>
      </c>
      <c r="P1439" s="11">
        <f t="shared" si="298"/>
        <v>5.4647002306565353</v>
      </c>
      <c r="Q1439" s="11">
        <f t="shared" si="291"/>
        <v>12524.489794192315</v>
      </c>
      <c r="R1439" s="11">
        <f t="shared" si="290"/>
        <v>-3506.0671593476627</v>
      </c>
      <c r="S1439" s="11">
        <f t="shared" si="288"/>
        <v>0</v>
      </c>
      <c r="T1439" s="11">
        <f t="shared" si="289"/>
        <v>0</v>
      </c>
    </row>
    <row r="1440" spans="2:20" x14ac:dyDescent="0.2">
      <c r="B1440" s="21" t="s">
        <v>12</v>
      </c>
      <c r="C1440" s="21">
        <v>1430</v>
      </c>
      <c r="D1440" s="21">
        <v>408</v>
      </c>
      <c r="E1440" s="22">
        <v>41.9</v>
      </c>
      <c r="F1440" s="22">
        <f t="shared" si="292"/>
        <v>11.638888888888888</v>
      </c>
      <c r="G1440" s="15">
        <f t="shared" si="299"/>
        <v>-0.33333333333333315</v>
      </c>
      <c r="H1440" s="15">
        <f t="shared" si="300"/>
        <v>-1.1999999999999993</v>
      </c>
      <c r="I1440" s="11">
        <f>IF(G1440&lt;0,(G1440-'Coast Down Run'!H1435)*-1,)</f>
        <v>0.33333333333333315</v>
      </c>
      <c r="K1440" s="11">
        <f t="shared" si="294"/>
        <v>-796.33333333333292</v>
      </c>
      <c r="L1440" s="11">
        <f t="shared" si="293"/>
        <v>280.94639999999998</v>
      </c>
      <c r="M1440" s="11">
        <f t="shared" si="295"/>
        <v>144.59451740504556</v>
      </c>
      <c r="N1440" s="11">
        <f t="shared" si="296"/>
        <v>-370.79241592828743</v>
      </c>
      <c r="O1440" s="11">
        <f t="shared" si="297"/>
        <v>-4315.6117298320114</v>
      </c>
      <c r="P1440" s="11">
        <f t="shared" si="298"/>
        <v>-4.3156117298320114</v>
      </c>
      <c r="Q1440" s="11">
        <f t="shared" si="291"/>
        <v>12524.489794192315</v>
      </c>
      <c r="R1440" s="11">
        <f t="shared" si="290"/>
        <v>-3510.3827710774949</v>
      </c>
      <c r="S1440" s="11">
        <f t="shared" si="288"/>
        <v>4.3156117298320114</v>
      </c>
      <c r="T1440" s="11">
        <f t="shared" si="289"/>
        <v>9.6497393873334545</v>
      </c>
    </row>
    <row r="1441" spans="2:20" x14ac:dyDescent="0.2">
      <c r="B1441" s="21" t="s">
        <v>12</v>
      </c>
      <c r="C1441" s="21">
        <v>1431</v>
      </c>
      <c r="D1441" s="21">
        <v>409</v>
      </c>
      <c r="E1441" s="22">
        <v>40.1</v>
      </c>
      <c r="F1441" s="22">
        <f t="shared" si="292"/>
        <v>11.138888888888889</v>
      </c>
      <c r="G1441" s="15">
        <f t="shared" si="299"/>
        <v>-0.73611111111111072</v>
      </c>
      <c r="H1441" s="15">
        <f t="shared" si="300"/>
        <v>-2.6499999999999986</v>
      </c>
      <c r="I1441" s="11">
        <f>IF(G1441&lt;0,(G1441-'Coast Down Run'!H1436)*-1,)</f>
        <v>0.73611111111111072</v>
      </c>
      <c r="K1441" s="11">
        <f t="shared" si="294"/>
        <v>-1758.5694444444434</v>
      </c>
      <c r="L1441" s="11">
        <f t="shared" si="293"/>
        <v>280.94639999999998</v>
      </c>
      <c r="M1441" s="11">
        <f t="shared" si="295"/>
        <v>132.4379730876945</v>
      </c>
      <c r="N1441" s="11">
        <f t="shared" si="296"/>
        <v>-1345.1850713567489</v>
      </c>
      <c r="O1441" s="11">
        <f t="shared" si="297"/>
        <v>-14983.867044834898</v>
      </c>
      <c r="P1441" s="11">
        <f t="shared" si="298"/>
        <v>-14.983867044834899</v>
      </c>
      <c r="Q1441" s="11">
        <f t="shared" si="291"/>
        <v>12524.489794192315</v>
      </c>
      <c r="R1441" s="11">
        <f t="shared" si="290"/>
        <v>-3525.3666381223297</v>
      </c>
      <c r="S1441" s="11">
        <f t="shared" si="288"/>
        <v>14.983867044834899</v>
      </c>
      <c r="T1441" s="11">
        <f t="shared" si="289"/>
        <v>29.99546296288392</v>
      </c>
    </row>
    <row r="1442" spans="2:20" x14ac:dyDescent="0.2">
      <c r="B1442" s="21" t="s">
        <v>12</v>
      </c>
      <c r="C1442" s="21">
        <v>1432</v>
      </c>
      <c r="D1442" s="21">
        <v>410</v>
      </c>
      <c r="E1442" s="22">
        <v>36.6</v>
      </c>
      <c r="F1442" s="22">
        <f t="shared" si="292"/>
        <v>10.166666666666666</v>
      </c>
      <c r="G1442" s="15">
        <f t="shared" si="299"/>
        <v>-1.2222222222222223</v>
      </c>
      <c r="H1442" s="15">
        <f t="shared" si="300"/>
        <v>-4.4000000000000004</v>
      </c>
      <c r="I1442" s="11">
        <f>IF(G1442&lt;0,(G1442-'Coast Down Run'!H1437)*-1,)</f>
        <v>1.2222222222222223</v>
      </c>
      <c r="K1442" s="11">
        <f t="shared" si="294"/>
        <v>-2919.8888888888891</v>
      </c>
      <c r="L1442" s="11">
        <f t="shared" si="293"/>
        <v>280.94639999999998</v>
      </c>
      <c r="M1442" s="11">
        <f t="shared" si="295"/>
        <v>110.3280522069838</v>
      </c>
      <c r="N1442" s="11">
        <f t="shared" si="296"/>
        <v>-2528.6144366819053</v>
      </c>
      <c r="O1442" s="11">
        <f t="shared" si="297"/>
        <v>-25707.580106266036</v>
      </c>
      <c r="P1442" s="11">
        <f t="shared" si="298"/>
        <v>-25.707580106266036</v>
      </c>
      <c r="Q1442" s="11">
        <f t="shared" si="291"/>
        <v>12524.489794192315</v>
      </c>
      <c r="R1442" s="11">
        <f t="shared" si="290"/>
        <v>-3551.0742182285958</v>
      </c>
      <c r="S1442" s="11">
        <f t="shared" si="288"/>
        <v>25.707580106266036</v>
      </c>
      <c r="T1442" s="11">
        <f t="shared" si="289"/>
        <v>56.566929421963081</v>
      </c>
    </row>
    <row r="1443" spans="2:20" x14ac:dyDescent="0.2">
      <c r="B1443" s="21" t="s">
        <v>12</v>
      </c>
      <c r="C1443" s="21">
        <v>1433</v>
      </c>
      <c r="D1443" s="21">
        <v>411</v>
      </c>
      <c r="E1443" s="22">
        <v>31.3</v>
      </c>
      <c r="F1443" s="22">
        <f t="shared" si="292"/>
        <v>8.6944444444444446</v>
      </c>
      <c r="G1443" s="15">
        <f t="shared" si="299"/>
        <v>-1.4722222222222223</v>
      </c>
      <c r="H1443" s="15">
        <f t="shared" si="300"/>
        <v>-5.3000000000000007</v>
      </c>
      <c r="I1443" s="11">
        <f>IF(G1443&lt;0,(G1443-'Coast Down Run'!H1438)*-1,)</f>
        <v>1.4722222222222223</v>
      </c>
      <c r="K1443" s="11">
        <f t="shared" si="294"/>
        <v>-3517.1388888888891</v>
      </c>
      <c r="L1443" s="11">
        <f t="shared" si="293"/>
        <v>280.94639999999998</v>
      </c>
      <c r="M1443" s="11">
        <f t="shared" si="295"/>
        <v>80.688651099360968</v>
      </c>
      <c r="N1443" s="11">
        <f t="shared" si="296"/>
        <v>-3155.5038377895285</v>
      </c>
      <c r="O1443" s="11">
        <f t="shared" si="297"/>
        <v>-27435.352811892291</v>
      </c>
      <c r="P1443" s="11">
        <f t="shared" si="298"/>
        <v>-27.43535281189229</v>
      </c>
      <c r="Q1443" s="11">
        <f t="shared" si="291"/>
        <v>12524.489794192315</v>
      </c>
      <c r="R1443" s="11">
        <f t="shared" si="290"/>
        <v>-3578.509571040488</v>
      </c>
      <c r="S1443" s="11">
        <f t="shared" si="288"/>
        <v>27.43535281189229</v>
      </c>
      <c r="T1443" s="11">
        <f t="shared" si="289"/>
        <v>81.889621798661864</v>
      </c>
    </row>
    <row r="1444" spans="2:20" x14ac:dyDescent="0.2">
      <c r="B1444" s="21" t="s">
        <v>12</v>
      </c>
      <c r="C1444" s="21">
        <v>1434</v>
      </c>
      <c r="D1444" s="21">
        <v>412</v>
      </c>
      <c r="E1444" s="22">
        <v>26</v>
      </c>
      <c r="F1444" s="22">
        <f t="shared" si="292"/>
        <v>7.2222222222222223</v>
      </c>
      <c r="G1444" s="15">
        <f t="shared" si="299"/>
        <v>-1.4861111111111109</v>
      </c>
      <c r="H1444" s="15">
        <f t="shared" si="300"/>
        <v>-5.35</v>
      </c>
      <c r="I1444" s="11">
        <f>IF(G1444&lt;0,(G1444-'Coast Down Run'!H1439)*-1,)</f>
        <v>1.4861111111111109</v>
      </c>
      <c r="K1444" s="11">
        <f t="shared" si="294"/>
        <v>-3550.3194444444439</v>
      </c>
      <c r="L1444" s="11">
        <f t="shared" si="293"/>
        <v>280.94639999999998</v>
      </c>
      <c r="M1444" s="11">
        <f t="shared" si="295"/>
        <v>55.676314082177022</v>
      </c>
      <c r="N1444" s="11">
        <f t="shared" si="296"/>
        <v>-3213.6967303622669</v>
      </c>
      <c r="O1444" s="11">
        <f t="shared" si="297"/>
        <v>-23210.031941505262</v>
      </c>
      <c r="P1444" s="11">
        <f t="shared" si="298"/>
        <v>-23.21003194150526</v>
      </c>
      <c r="Q1444" s="11">
        <f t="shared" si="291"/>
        <v>12524.489794192315</v>
      </c>
      <c r="R1444" s="11">
        <f t="shared" si="290"/>
        <v>-3601.7196029819934</v>
      </c>
      <c r="S1444" s="11">
        <f t="shared" si="288"/>
        <v>23.21003194150526</v>
      </c>
      <c r="T1444" s="11">
        <f t="shared" si="289"/>
        <v>99.141215203167377</v>
      </c>
    </row>
    <row r="1445" spans="2:20" x14ac:dyDescent="0.2">
      <c r="B1445" s="21" t="s">
        <v>12</v>
      </c>
      <c r="C1445" s="21">
        <v>1435</v>
      </c>
      <c r="D1445" s="21">
        <v>413</v>
      </c>
      <c r="E1445" s="22">
        <v>20.6</v>
      </c>
      <c r="F1445" s="22">
        <f t="shared" si="292"/>
        <v>5.7222222222222223</v>
      </c>
      <c r="G1445" s="15">
        <f t="shared" si="299"/>
        <v>-0.95833333333333315</v>
      </c>
      <c r="H1445" s="15">
        <f t="shared" si="300"/>
        <v>-3.4499999999999993</v>
      </c>
      <c r="I1445" s="11">
        <f>IF(G1445&lt;0,(G1445-'Coast Down Run'!H1440)*-1,)</f>
        <v>0.95833333333333315</v>
      </c>
      <c r="K1445" s="11">
        <f t="shared" si="294"/>
        <v>-2289.458333333333</v>
      </c>
      <c r="L1445" s="11">
        <f t="shared" si="293"/>
        <v>280.94639999999998</v>
      </c>
      <c r="M1445" s="11">
        <f t="shared" si="295"/>
        <v>34.950888526497998</v>
      </c>
      <c r="N1445" s="11">
        <f t="shared" si="296"/>
        <v>-1973.5610448068351</v>
      </c>
      <c r="O1445" s="11">
        <f t="shared" si="297"/>
        <v>-11293.154867505778</v>
      </c>
      <c r="P1445" s="11">
        <f t="shared" si="298"/>
        <v>-11.293154867505779</v>
      </c>
      <c r="Q1445" s="11">
        <f t="shared" si="291"/>
        <v>12524.489794192315</v>
      </c>
      <c r="R1445" s="11">
        <f t="shared" si="290"/>
        <v>-3613.0127578494989</v>
      </c>
      <c r="S1445" s="11">
        <f t="shared" si="288"/>
        <v>11.293154867505779</v>
      </c>
      <c r="T1445" s="11">
        <f t="shared" si="289"/>
        <v>104.78779263692027</v>
      </c>
    </row>
    <row r="1446" spans="2:20" x14ac:dyDescent="0.2">
      <c r="B1446" s="21" t="s">
        <v>12</v>
      </c>
      <c r="C1446" s="21">
        <v>1436</v>
      </c>
      <c r="D1446" s="21">
        <v>414</v>
      </c>
      <c r="E1446" s="22">
        <v>19.100000000000001</v>
      </c>
      <c r="F1446" s="22">
        <f t="shared" si="292"/>
        <v>5.3055555555555562</v>
      </c>
      <c r="G1446" s="15">
        <f t="shared" si="299"/>
        <v>-0.12500000000000031</v>
      </c>
      <c r="H1446" s="15">
        <f t="shared" si="300"/>
        <v>-0.45000000000000107</v>
      </c>
      <c r="I1446" s="11">
        <f>IF(G1446&lt;0,(G1446-'Coast Down Run'!H1441)*-1,)</f>
        <v>0.12500000000000031</v>
      </c>
      <c r="K1446" s="11">
        <f t="shared" si="294"/>
        <v>-298.62500000000074</v>
      </c>
      <c r="L1446" s="11">
        <f t="shared" si="293"/>
        <v>280.94639999999998</v>
      </c>
      <c r="M1446" s="11">
        <f t="shared" si="295"/>
        <v>30.046266479761844</v>
      </c>
      <c r="N1446" s="11">
        <f t="shared" si="296"/>
        <v>12.367666479761088</v>
      </c>
      <c r="O1446" s="11">
        <f t="shared" si="297"/>
        <v>65.617341600954674</v>
      </c>
      <c r="P1446" s="11">
        <f t="shared" si="298"/>
        <v>6.5617341600954671E-2</v>
      </c>
      <c r="Q1446" s="11">
        <f t="shared" si="291"/>
        <v>12524.555411533916</v>
      </c>
      <c r="R1446" s="11">
        <f t="shared" si="290"/>
        <v>-3613.0127578494989</v>
      </c>
      <c r="S1446" s="11">
        <f t="shared" si="288"/>
        <v>0</v>
      </c>
      <c r="T1446" s="11">
        <f t="shared" si="289"/>
        <v>0</v>
      </c>
    </row>
    <row r="1447" spans="2:20" x14ac:dyDescent="0.2">
      <c r="B1447" s="21" t="s">
        <v>12</v>
      </c>
      <c r="C1447" s="21">
        <v>1437</v>
      </c>
      <c r="D1447" s="21">
        <v>415</v>
      </c>
      <c r="E1447" s="22">
        <v>19.7</v>
      </c>
      <c r="F1447" s="22">
        <f t="shared" si="292"/>
        <v>5.4722222222222223</v>
      </c>
      <c r="G1447" s="15">
        <f t="shared" si="299"/>
        <v>0.27777777777777779</v>
      </c>
      <c r="H1447" s="15">
        <f t="shared" si="300"/>
        <v>1</v>
      </c>
      <c r="I1447" s="11">
        <f>IF(G1447&lt;0,(G1447-'Coast Down Run'!H1442)*-1,)</f>
        <v>0</v>
      </c>
      <c r="K1447" s="11">
        <f t="shared" si="294"/>
        <v>663.61111111111109</v>
      </c>
      <c r="L1447" s="11">
        <f t="shared" si="293"/>
        <v>280.94639999999998</v>
      </c>
      <c r="M1447" s="11">
        <f t="shared" si="295"/>
        <v>31.963640136319651</v>
      </c>
      <c r="N1447" s="11">
        <f t="shared" si="296"/>
        <v>976.52115124743079</v>
      </c>
      <c r="O1447" s="11">
        <f t="shared" si="297"/>
        <v>5343.7407443262182</v>
      </c>
      <c r="P1447" s="11">
        <f t="shared" si="298"/>
        <v>5.3437407443262179</v>
      </c>
      <c r="Q1447" s="11">
        <f t="shared" si="291"/>
        <v>12529.899152278243</v>
      </c>
      <c r="R1447" s="11">
        <f t="shared" si="290"/>
        <v>-3613.0127578494989</v>
      </c>
      <c r="S1447" s="11">
        <f t="shared" si="288"/>
        <v>0</v>
      </c>
      <c r="T1447" s="11">
        <f t="shared" si="289"/>
        <v>0</v>
      </c>
    </row>
    <row r="1448" spans="2:20" x14ac:dyDescent="0.2">
      <c r="B1448" s="21" t="s">
        <v>12</v>
      </c>
      <c r="C1448" s="21">
        <v>1438</v>
      </c>
      <c r="D1448" s="21">
        <v>416</v>
      </c>
      <c r="E1448" s="22">
        <v>21.1</v>
      </c>
      <c r="F1448" s="22">
        <f t="shared" si="292"/>
        <v>5.8611111111111116</v>
      </c>
      <c r="G1448" s="15">
        <f t="shared" si="299"/>
        <v>0.31944444444444453</v>
      </c>
      <c r="H1448" s="15">
        <f t="shared" si="300"/>
        <v>1.1500000000000004</v>
      </c>
      <c r="I1448" s="11">
        <f>IF(G1448&lt;0,(G1448-'Coast Down Run'!H1443)*-1,)</f>
        <v>0</v>
      </c>
      <c r="K1448" s="11">
        <f t="shared" si="294"/>
        <v>763.15277777777794</v>
      </c>
      <c r="L1448" s="11">
        <f t="shared" si="293"/>
        <v>280.94639999999998</v>
      </c>
      <c r="M1448" s="11">
        <f t="shared" si="295"/>
        <v>36.668123953440883</v>
      </c>
      <c r="N1448" s="11">
        <f t="shared" si="296"/>
        <v>1080.7673017312188</v>
      </c>
      <c r="O1448" s="11">
        <f t="shared" si="297"/>
        <v>6334.4972407024215</v>
      </c>
      <c r="P1448" s="11">
        <f t="shared" si="298"/>
        <v>6.3344972407024214</v>
      </c>
      <c r="Q1448" s="11">
        <f t="shared" si="291"/>
        <v>12536.233649518947</v>
      </c>
      <c r="R1448" s="11">
        <f t="shared" si="290"/>
        <v>-3613.0127578494989</v>
      </c>
      <c r="S1448" s="11">
        <f t="shared" si="288"/>
        <v>0</v>
      </c>
      <c r="T1448" s="11">
        <f t="shared" si="289"/>
        <v>0</v>
      </c>
    </row>
    <row r="1449" spans="2:20" x14ac:dyDescent="0.2">
      <c r="B1449" s="21" t="s">
        <v>12</v>
      </c>
      <c r="C1449" s="21">
        <v>1439</v>
      </c>
      <c r="D1449" s="21">
        <v>417</v>
      </c>
      <c r="E1449" s="22">
        <v>22</v>
      </c>
      <c r="F1449" s="22">
        <f t="shared" si="292"/>
        <v>6.1111111111111107</v>
      </c>
      <c r="G1449" s="15">
        <f t="shared" si="299"/>
        <v>0.1388888888888889</v>
      </c>
      <c r="H1449" s="15">
        <f t="shared" si="300"/>
        <v>0.5</v>
      </c>
      <c r="I1449" s="11">
        <f>IF(G1449&lt;0,(G1449-'Coast Down Run'!H1444)*-1,)</f>
        <v>0</v>
      </c>
      <c r="K1449" s="11">
        <f t="shared" si="294"/>
        <v>331.80555555555554</v>
      </c>
      <c r="L1449" s="11">
        <f t="shared" si="293"/>
        <v>280.94639999999998</v>
      </c>
      <c r="M1449" s="11">
        <f t="shared" si="295"/>
        <v>39.862923100256921</v>
      </c>
      <c r="N1449" s="11">
        <f t="shared" si="296"/>
        <v>652.61487865581239</v>
      </c>
      <c r="O1449" s="11">
        <f t="shared" si="297"/>
        <v>3988.2020362299645</v>
      </c>
      <c r="P1449" s="11">
        <f t="shared" si="298"/>
        <v>3.9882020362299646</v>
      </c>
      <c r="Q1449" s="11">
        <f t="shared" si="291"/>
        <v>12540.221851555176</v>
      </c>
      <c r="R1449" s="11">
        <f t="shared" si="290"/>
        <v>-3613.0127578494989</v>
      </c>
      <c r="S1449" s="11">
        <f t="shared" si="288"/>
        <v>0</v>
      </c>
      <c r="T1449" s="11">
        <f t="shared" si="289"/>
        <v>0</v>
      </c>
    </row>
    <row r="1450" spans="2:20" x14ac:dyDescent="0.2">
      <c r="B1450" s="21" t="s">
        <v>12</v>
      </c>
      <c r="C1450" s="21">
        <v>1440</v>
      </c>
      <c r="D1450" s="21">
        <v>418</v>
      </c>
      <c r="E1450" s="22">
        <v>22.1</v>
      </c>
      <c r="F1450" s="22">
        <f t="shared" si="292"/>
        <v>6.1388888888888893</v>
      </c>
      <c r="G1450" s="15">
        <f t="shared" si="299"/>
        <v>-8.3333333333333523E-2</v>
      </c>
      <c r="H1450" s="15">
        <f t="shared" si="300"/>
        <v>-0.30000000000000071</v>
      </c>
      <c r="I1450" s="11">
        <f>IF(G1450&lt;0,(G1450-'Coast Down Run'!H1445)*-1,)</f>
        <v>8.3333333333333523E-2</v>
      </c>
      <c r="K1450" s="11">
        <f t="shared" si="294"/>
        <v>-199.0833333333338</v>
      </c>
      <c r="L1450" s="11">
        <f t="shared" si="293"/>
        <v>280.94639999999998</v>
      </c>
      <c r="M1450" s="11">
        <f t="shared" si="295"/>
        <v>40.226136924372909</v>
      </c>
      <c r="N1450" s="11">
        <f t="shared" si="296"/>
        <v>122.08920359103909</v>
      </c>
      <c r="O1450" s="11">
        <f t="shared" si="297"/>
        <v>749.49205537832336</v>
      </c>
      <c r="P1450" s="11">
        <f t="shared" si="298"/>
        <v>0.74949205537832331</v>
      </c>
      <c r="Q1450" s="11">
        <f t="shared" si="291"/>
        <v>12540.971343610554</v>
      </c>
      <c r="R1450" s="11">
        <f t="shared" si="290"/>
        <v>-3613.0127578494989</v>
      </c>
      <c r="S1450" s="11">
        <f t="shared" si="288"/>
        <v>0</v>
      </c>
      <c r="T1450" s="11">
        <f t="shared" si="289"/>
        <v>0</v>
      </c>
    </row>
    <row r="1451" spans="2:20" x14ac:dyDescent="0.2">
      <c r="B1451" s="21" t="s">
        <v>12</v>
      </c>
      <c r="C1451" s="21">
        <v>1441</v>
      </c>
      <c r="D1451" s="21">
        <v>419</v>
      </c>
      <c r="E1451" s="22">
        <v>21.4</v>
      </c>
      <c r="F1451" s="22">
        <f t="shared" si="292"/>
        <v>5.9444444444444438</v>
      </c>
      <c r="G1451" s="15">
        <f t="shared" si="299"/>
        <v>-0.34722222222222221</v>
      </c>
      <c r="H1451" s="15">
        <f t="shared" si="300"/>
        <v>-1.25</v>
      </c>
      <c r="I1451" s="11">
        <f>IF(G1451&lt;0,(G1451-'Coast Down Run'!H1446)*-1,)</f>
        <v>0.34722222222222221</v>
      </c>
      <c r="K1451" s="11">
        <f t="shared" si="294"/>
        <v>-829.51388888888891</v>
      </c>
      <c r="L1451" s="11">
        <f t="shared" si="293"/>
        <v>280.94639999999998</v>
      </c>
      <c r="M1451" s="11">
        <f t="shared" si="295"/>
        <v>37.718231948334001</v>
      </c>
      <c r="N1451" s="11">
        <f t="shared" si="296"/>
        <v>-510.84925694055488</v>
      </c>
      <c r="O1451" s="11">
        <f t="shared" si="297"/>
        <v>-3036.7150273688535</v>
      </c>
      <c r="P1451" s="11">
        <f t="shared" si="298"/>
        <v>-3.0367150273688535</v>
      </c>
      <c r="Q1451" s="11">
        <f t="shared" si="291"/>
        <v>12540.971343610554</v>
      </c>
      <c r="R1451" s="11">
        <f t="shared" si="290"/>
        <v>-3616.0494728768676</v>
      </c>
      <c r="S1451" s="11">
        <f t="shared" si="288"/>
        <v>3.0367150273688535</v>
      </c>
      <c r="T1451" s="11">
        <f t="shared" si="289"/>
        <v>3.4674981947508483</v>
      </c>
    </row>
    <row r="1452" spans="2:20" x14ac:dyDescent="0.2">
      <c r="B1452" s="21" t="s">
        <v>12</v>
      </c>
      <c r="C1452" s="21">
        <v>1442</v>
      </c>
      <c r="D1452" s="21">
        <v>420</v>
      </c>
      <c r="E1452" s="22">
        <v>19.600000000000001</v>
      </c>
      <c r="F1452" s="22">
        <f t="shared" si="292"/>
        <v>5.4444444444444446</v>
      </c>
      <c r="G1452" s="15">
        <f t="shared" si="299"/>
        <v>-0.43055555555555525</v>
      </c>
      <c r="H1452" s="15">
        <f t="shared" si="300"/>
        <v>-1.5499999999999989</v>
      </c>
      <c r="I1452" s="11">
        <f>IF(G1452&lt;0,(G1452-'Coast Down Run'!H1447)*-1,)</f>
        <v>0.43055555555555525</v>
      </c>
      <c r="K1452" s="11">
        <f t="shared" si="294"/>
        <v>-1028.5972222222215</v>
      </c>
      <c r="L1452" s="11">
        <f t="shared" si="293"/>
        <v>280.94639999999998</v>
      </c>
      <c r="M1452" s="11">
        <f t="shared" si="295"/>
        <v>31.639959789658473</v>
      </c>
      <c r="N1452" s="11">
        <f t="shared" si="296"/>
        <v>-716.01086243256293</v>
      </c>
      <c r="O1452" s="11">
        <f t="shared" si="297"/>
        <v>-3898.2813621328428</v>
      </c>
      <c r="P1452" s="11">
        <f t="shared" si="298"/>
        <v>-3.8982813621328427</v>
      </c>
      <c r="Q1452" s="11">
        <f t="shared" si="291"/>
        <v>12540.971343610554</v>
      </c>
      <c r="R1452" s="11">
        <f t="shared" si="290"/>
        <v>-3619.9477542390005</v>
      </c>
      <c r="S1452" s="11">
        <f t="shared" si="288"/>
        <v>3.8982813621328427</v>
      </c>
      <c r="T1452" s="11">
        <f t="shared" si="289"/>
        <v>5.981805085236676</v>
      </c>
    </row>
    <row r="1453" spans="2:20" x14ac:dyDescent="0.2">
      <c r="B1453" s="21" t="s">
        <v>12</v>
      </c>
      <c r="C1453" s="21">
        <v>1443</v>
      </c>
      <c r="D1453" s="21">
        <v>421</v>
      </c>
      <c r="E1453" s="22">
        <v>18.3</v>
      </c>
      <c r="F1453" s="22">
        <f t="shared" si="292"/>
        <v>5.083333333333333</v>
      </c>
      <c r="G1453" s="15">
        <f t="shared" si="299"/>
        <v>-0.2222222222222224</v>
      </c>
      <c r="H1453" s="15">
        <f t="shared" si="300"/>
        <v>-0.80000000000000071</v>
      </c>
      <c r="I1453" s="11">
        <f>IF(G1453&lt;0,(G1453-'Coast Down Run'!H1448)*-1,)</f>
        <v>0.2222222222222224</v>
      </c>
      <c r="K1453" s="11">
        <f t="shared" si="294"/>
        <v>-530.88888888888937</v>
      </c>
      <c r="L1453" s="11">
        <f t="shared" si="293"/>
        <v>280.94639999999998</v>
      </c>
      <c r="M1453" s="11">
        <f t="shared" si="295"/>
        <v>27.58201305174595</v>
      </c>
      <c r="N1453" s="11">
        <f t="shared" si="296"/>
        <v>-222.36047583714344</v>
      </c>
      <c r="O1453" s="11">
        <f t="shared" si="297"/>
        <v>-1130.3324188388124</v>
      </c>
      <c r="P1453" s="11">
        <f t="shared" si="298"/>
        <v>-1.1303324188388124</v>
      </c>
      <c r="Q1453" s="11">
        <f t="shared" si="291"/>
        <v>12540.971343610554</v>
      </c>
      <c r="R1453" s="11">
        <f t="shared" si="290"/>
        <v>-3621.0780866578393</v>
      </c>
      <c r="S1453" s="11">
        <f t="shared" si="288"/>
        <v>1.1303324188388124</v>
      </c>
      <c r="T1453" s="11">
        <f t="shared" si="289"/>
        <v>6.5469712946560819</v>
      </c>
    </row>
    <row r="1454" spans="2:20" x14ac:dyDescent="0.2">
      <c r="B1454" s="21" t="s">
        <v>12</v>
      </c>
      <c r="C1454" s="21">
        <v>1444</v>
      </c>
      <c r="D1454" s="21">
        <v>422</v>
      </c>
      <c r="E1454" s="22">
        <v>18</v>
      </c>
      <c r="F1454" s="22">
        <f t="shared" si="292"/>
        <v>5</v>
      </c>
      <c r="G1454" s="15">
        <f t="shared" si="299"/>
        <v>0</v>
      </c>
      <c r="H1454" s="15">
        <f t="shared" si="300"/>
        <v>0</v>
      </c>
      <c r="I1454" s="11">
        <f>IF(G1454&lt;0,(G1454-'Coast Down Run'!H1449)*-1,)</f>
        <v>0</v>
      </c>
      <c r="K1454" s="11">
        <f t="shared" si="294"/>
        <v>0</v>
      </c>
      <c r="L1454" s="11">
        <f t="shared" si="293"/>
        <v>280.94639999999998</v>
      </c>
      <c r="M1454" s="11">
        <f t="shared" si="295"/>
        <v>26.685097281990171</v>
      </c>
      <c r="N1454" s="11">
        <f t="shared" si="296"/>
        <v>307.63149728199016</v>
      </c>
      <c r="O1454" s="11">
        <f t="shared" si="297"/>
        <v>1538.1574864099507</v>
      </c>
      <c r="P1454" s="11">
        <f t="shared" si="298"/>
        <v>1.5381574864099508</v>
      </c>
      <c r="Q1454" s="11">
        <f t="shared" si="291"/>
        <v>12542.509501096964</v>
      </c>
      <c r="R1454" s="11">
        <f t="shared" si="290"/>
        <v>-3621.0780866578393</v>
      </c>
      <c r="S1454" s="11">
        <f t="shared" si="288"/>
        <v>0</v>
      </c>
      <c r="T1454" s="11">
        <f t="shared" si="289"/>
        <v>0</v>
      </c>
    </row>
    <row r="1455" spans="2:20" x14ac:dyDescent="0.2">
      <c r="B1455" s="21" t="s">
        <v>12</v>
      </c>
      <c r="C1455" s="21">
        <v>1445</v>
      </c>
      <c r="D1455" s="21">
        <v>423</v>
      </c>
      <c r="E1455" s="22">
        <v>18.3</v>
      </c>
      <c r="F1455" s="22">
        <f t="shared" si="292"/>
        <v>5.083333333333333</v>
      </c>
      <c r="G1455" s="15">
        <f t="shared" si="299"/>
        <v>6.9444444444444448E-2</v>
      </c>
      <c r="H1455" s="15">
        <f t="shared" si="300"/>
        <v>0.25</v>
      </c>
      <c r="I1455" s="11">
        <f>IF(G1455&lt;0,(G1455-'Coast Down Run'!H1450)*-1,)</f>
        <v>0</v>
      </c>
      <c r="K1455" s="11">
        <f t="shared" si="294"/>
        <v>165.90277777777777</v>
      </c>
      <c r="L1455" s="11">
        <f t="shared" si="293"/>
        <v>280.94639999999998</v>
      </c>
      <c r="M1455" s="11">
        <f t="shared" si="295"/>
        <v>27.58201305174595</v>
      </c>
      <c r="N1455" s="11">
        <f t="shared" si="296"/>
        <v>474.4311908295237</v>
      </c>
      <c r="O1455" s="11">
        <f t="shared" si="297"/>
        <v>2411.6918867167456</v>
      </c>
      <c r="P1455" s="11">
        <f t="shared" si="298"/>
        <v>2.4116918867167456</v>
      </c>
      <c r="Q1455" s="11">
        <f t="shared" si="291"/>
        <v>12544.92119298368</v>
      </c>
      <c r="R1455" s="11">
        <f t="shared" si="290"/>
        <v>-3621.0780866578393</v>
      </c>
      <c r="S1455" s="11">
        <f t="shared" si="288"/>
        <v>0</v>
      </c>
      <c r="T1455" s="11">
        <f t="shared" si="289"/>
        <v>0</v>
      </c>
    </row>
    <row r="1456" spans="2:20" x14ac:dyDescent="0.2">
      <c r="B1456" s="21" t="s">
        <v>12</v>
      </c>
      <c r="C1456" s="21">
        <v>1446</v>
      </c>
      <c r="D1456" s="21">
        <v>424</v>
      </c>
      <c r="E1456" s="22">
        <v>18.5</v>
      </c>
      <c r="F1456" s="22">
        <f t="shared" si="292"/>
        <v>5.1388888888888884</v>
      </c>
      <c r="G1456" s="15">
        <f t="shared" si="299"/>
        <v>-5.5555555555555851E-2</v>
      </c>
      <c r="H1456" s="15">
        <f t="shared" si="300"/>
        <v>-0.20000000000000107</v>
      </c>
      <c r="I1456" s="11">
        <f>IF(G1456&lt;0,(G1456-'Coast Down Run'!H1451)*-1,)</f>
        <v>5.5555555555555851E-2</v>
      </c>
      <c r="K1456" s="11">
        <f t="shared" si="294"/>
        <v>-132.72222222222294</v>
      </c>
      <c r="L1456" s="11">
        <f t="shared" si="293"/>
        <v>280.94639999999998</v>
      </c>
      <c r="M1456" s="11">
        <f t="shared" si="295"/>
        <v>28.188193039386217</v>
      </c>
      <c r="N1456" s="11">
        <f t="shared" si="296"/>
        <v>176.41237081716326</v>
      </c>
      <c r="O1456" s="11">
        <f t="shared" si="297"/>
        <v>906.5635722548667</v>
      </c>
      <c r="P1456" s="11">
        <f t="shared" si="298"/>
        <v>0.90656357225486672</v>
      </c>
      <c r="Q1456" s="11">
        <f t="shared" si="291"/>
        <v>12545.827756555935</v>
      </c>
      <c r="R1456" s="11">
        <f t="shared" si="290"/>
        <v>-3621.0780866578393</v>
      </c>
      <c r="S1456" s="11">
        <f t="shared" si="288"/>
        <v>0</v>
      </c>
      <c r="T1456" s="11">
        <f t="shared" si="289"/>
        <v>0</v>
      </c>
    </row>
    <row r="1457" spans="2:20" x14ac:dyDescent="0.2">
      <c r="B1457" s="21" t="s">
        <v>12</v>
      </c>
      <c r="C1457" s="21">
        <v>1447</v>
      </c>
      <c r="D1457" s="21">
        <v>425</v>
      </c>
      <c r="E1457" s="22">
        <v>17.899999999999999</v>
      </c>
      <c r="F1457" s="22">
        <f t="shared" si="292"/>
        <v>4.9722222222222214</v>
      </c>
      <c r="G1457" s="15">
        <f t="shared" si="299"/>
        <v>-0.4861111111111111</v>
      </c>
      <c r="H1457" s="15">
        <f t="shared" si="300"/>
        <v>-1.75</v>
      </c>
      <c r="I1457" s="11">
        <f>IF(G1457&lt;0,(G1457-'Coast Down Run'!H1452)*-1,)</f>
        <v>0.4861111111111111</v>
      </c>
      <c r="K1457" s="11">
        <f t="shared" si="294"/>
        <v>-1161.3194444444443</v>
      </c>
      <c r="L1457" s="11">
        <f t="shared" si="293"/>
        <v>280.94639999999998</v>
      </c>
      <c r="M1457" s="11">
        <f t="shared" si="295"/>
        <v>26.389419815192806</v>
      </c>
      <c r="N1457" s="11">
        <f t="shared" si="296"/>
        <v>-853.98362462925149</v>
      </c>
      <c r="O1457" s="11">
        <f t="shared" si="297"/>
        <v>-4246.1963557954441</v>
      </c>
      <c r="P1457" s="11">
        <f t="shared" si="298"/>
        <v>-4.2461963557954441</v>
      </c>
      <c r="Q1457" s="11">
        <f t="shared" si="291"/>
        <v>12545.827756555935</v>
      </c>
      <c r="R1457" s="11">
        <f t="shared" si="290"/>
        <v>-3625.3242830136346</v>
      </c>
      <c r="S1457" s="11">
        <f t="shared" ref="S1457:S1520" si="301">IF(P1457&lt;0,P1457*-1,)</f>
        <v>4.2461963557954441</v>
      </c>
      <c r="T1457" s="11">
        <f t="shared" ref="T1457:T1520" si="302">IF(S1457&gt;0,T1456+((S1457+S1458)/2*(C1458-C1457)),0)</f>
        <v>7.0292788589133606</v>
      </c>
    </row>
    <row r="1458" spans="2:20" x14ac:dyDescent="0.2">
      <c r="B1458" s="21" t="s">
        <v>12</v>
      </c>
      <c r="C1458" s="21">
        <v>1448</v>
      </c>
      <c r="D1458" s="21">
        <v>426</v>
      </c>
      <c r="E1458" s="22">
        <v>15</v>
      </c>
      <c r="F1458" s="22">
        <f t="shared" si="292"/>
        <v>4.166666666666667</v>
      </c>
      <c r="G1458" s="15">
        <f t="shared" si="299"/>
        <v>-1.1111111111111109</v>
      </c>
      <c r="H1458" s="15">
        <f t="shared" si="300"/>
        <v>-3.9999999999999991</v>
      </c>
      <c r="I1458" s="11">
        <f>IF(G1458&lt;0,(G1458-'Coast Down Run'!H1453)*-1,)</f>
        <v>1.1111111111111109</v>
      </c>
      <c r="K1458" s="11">
        <f t="shared" si="294"/>
        <v>-2654.4444444444439</v>
      </c>
      <c r="L1458" s="11">
        <f t="shared" si="293"/>
        <v>280.94639999999998</v>
      </c>
      <c r="M1458" s="11">
        <f t="shared" si="295"/>
        <v>18.531317556937623</v>
      </c>
      <c r="N1458" s="11">
        <f t="shared" si="296"/>
        <v>-2354.9667268875064</v>
      </c>
      <c r="O1458" s="11">
        <f t="shared" si="297"/>
        <v>-9812.3613620312772</v>
      </c>
      <c r="P1458" s="11">
        <f t="shared" si="298"/>
        <v>-9.8123613620312771</v>
      </c>
      <c r="Q1458" s="11">
        <f t="shared" si="291"/>
        <v>12545.827756555935</v>
      </c>
      <c r="R1458" s="11">
        <f t="shared" si="290"/>
        <v>-3635.136644375666</v>
      </c>
      <c r="S1458" s="11">
        <f t="shared" si="301"/>
        <v>9.8123613620312771</v>
      </c>
      <c r="T1458" s="11">
        <f t="shared" si="302"/>
        <v>16.282878351722715</v>
      </c>
    </row>
    <row r="1459" spans="2:20" x14ac:dyDescent="0.2">
      <c r="B1459" s="21" t="s">
        <v>12</v>
      </c>
      <c r="C1459" s="21">
        <v>1449</v>
      </c>
      <c r="D1459" s="21">
        <v>427</v>
      </c>
      <c r="E1459" s="22">
        <v>9.9</v>
      </c>
      <c r="F1459" s="22">
        <f t="shared" si="292"/>
        <v>2.75</v>
      </c>
      <c r="G1459" s="15">
        <f t="shared" si="299"/>
        <v>-1.4444444444444444</v>
      </c>
      <c r="H1459" s="15">
        <f t="shared" si="300"/>
        <v>-5.2</v>
      </c>
      <c r="I1459" s="11">
        <f>IF(G1459&lt;0,(G1459-'Coast Down Run'!H1454)*-1,)</f>
        <v>1.4444444444444444</v>
      </c>
      <c r="K1459" s="11">
        <f t="shared" si="294"/>
        <v>-3450.7777777777778</v>
      </c>
      <c r="L1459" s="11">
        <f t="shared" si="293"/>
        <v>280.94639999999998</v>
      </c>
      <c r="M1459" s="11">
        <f t="shared" si="295"/>
        <v>8.0722419278020272</v>
      </c>
      <c r="N1459" s="11">
        <f t="shared" si="296"/>
        <v>-3161.7591358499758</v>
      </c>
      <c r="O1459" s="11">
        <f t="shared" si="297"/>
        <v>-8694.837623587433</v>
      </c>
      <c r="P1459" s="11">
        <f t="shared" si="298"/>
        <v>-8.6948376235874338</v>
      </c>
      <c r="Q1459" s="11">
        <f t="shared" si="291"/>
        <v>12545.827756555935</v>
      </c>
      <c r="R1459" s="11">
        <f t="shared" si="290"/>
        <v>-3643.8314819992534</v>
      </c>
      <c r="S1459" s="11">
        <f t="shared" si="301"/>
        <v>8.6948376235874338</v>
      </c>
      <c r="T1459" s="11">
        <f t="shared" si="302"/>
        <v>22.293976075043766</v>
      </c>
    </row>
    <row r="1460" spans="2:20" x14ac:dyDescent="0.2">
      <c r="B1460" s="21" t="s">
        <v>12</v>
      </c>
      <c r="C1460" s="21">
        <v>1450</v>
      </c>
      <c r="D1460" s="21">
        <v>428</v>
      </c>
      <c r="E1460" s="22">
        <v>4.5999999999999996</v>
      </c>
      <c r="F1460" s="22">
        <f t="shared" si="292"/>
        <v>1.2777777777777777</v>
      </c>
      <c r="G1460" s="15">
        <f t="shared" si="299"/>
        <v>-1.2083333333333335</v>
      </c>
      <c r="H1460" s="15">
        <f t="shared" si="300"/>
        <v>-4.3500000000000005</v>
      </c>
      <c r="I1460" s="11">
        <f>IF(G1460&lt;0,(G1460-'Coast Down Run'!H1455)*-1,)</f>
        <v>1.2083333333333335</v>
      </c>
      <c r="K1460" s="11">
        <f t="shared" si="294"/>
        <v>-2886.7083333333335</v>
      </c>
      <c r="L1460" s="11">
        <f t="shared" si="293"/>
        <v>280.94639999999998</v>
      </c>
      <c r="M1460" s="11">
        <f t="shared" si="295"/>
        <v>1.7427674644657776</v>
      </c>
      <c r="N1460" s="11">
        <f t="shared" si="296"/>
        <v>-2604.0191658688677</v>
      </c>
      <c r="O1460" s="11">
        <f t="shared" si="297"/>
        <v>-3327.3578230546641</v>
      </c>
      <c r="P1460" s="11">
        <f t="shared" si="298"/>
        <v>-3.3273578230546641</v>
      </c>
      <c r="Q1460" s="11">
        <f t="shared" si="291"/>
        <v>12545.827756555935</v>
      </c>
      <c r="R1460" s="11">
        <f t="shared" si="290"/>
        <v>-3647.158839822308</v>
      </c>
      <c r="S1460" s="11">
        <f t="shared" si="301"/>
        <v>3.3273578230546641</v>
      </c>
      <c r="T1460" s="11">
        <f t="shared" si="302"/>
        <v>24.165195079091628</v>
      </c>
    </row>
    <row r="1461" spans="2:20" x14ac:dyDescent="0.2">
      <c r="B1461" s="21" t="s">
        <v>12</v>
      </c>
      <c r="C1461" s="21">
        <v>1451</v>
      </c>
      <c r="D1461" s="21">
        <v>429</v>
      </c>
      <c r="E1461" s="22">
        <v>1.2</v>
      </c>
      <c r="F1461" s="22">
        <f t="shared" si="292"/>
        <v>0.33333333333333331</v>
      </c>
      <c r="G1461" s="15">
        <f t="shared" si="299"/>
        <v>-0.63888888888888884</v>
      </c>
      <c r="H1461" s="15">
        <f t="shared" si="300"/>
        <v>-2.2999999999999998</v>
      </c>
      <c r="I1461" s="11">
        <f>IF(G1461&lt;0,(G1461-'Coast Down Run'!H1456)*-1,)</f>
        <v>0.63888888888888884</v>
      </c>
      <c r="K1461" s="11">
        <f t="shared" si="294"/>
        <v>-1526.3055555555554</v>
      </c>
      <c r="L1461" s="11">
        <f t="shared" si="293"/>
        <v>280.94639999999998</v>
      </c>
      <c r="M1461" s="11">
        <f t="shared" si="295"/>
        <v>0.11860043236440077</v>
      </c>
      <c r="N1461" s="11">
        <f t="shared" si="296"/>
        <v>-1245.2405551231909</v>
      </c>
      <c r="O1461" s="11">
        <f t="shared" si="297"/>
        <v>-415.0801850410636</v>
      </c>
      <c r="P1461" s="11">
        <f t="shared" si="298"/>
        <v>-0.41508018504106359</v>
      </c>
      <c r="Q1461" s="11">
        <f t="shared" si="291"/>
        <v>12545.827756555935</v>
      </c>
      <c r="R1461" s="11">
        <f t="shared" si="290"/>
        <v>-3647.573920007349</v>
      </c>
      <c r="S1461" s="11">
        <f t="shared" si="301"/>
        <v>0.41508018504106359</v>
      </c>
      <c r="T1461" s="11">
        <f t="shared" si="302"/>
        <v>24.37273517161216</v>
      </c>
    </row>
    <row r="1462" spans="2:20" x14ac:dyDescent="0.2">
      <c r="B1462" s="21" t="s">
        <v>12</v>
      </c>
      <c r="C1462" s="21">
        <v>1452</v>
      </c>
      <c r="D1462" s="21">
        <v>430</v>
      </c>
      <c r="E1462" s="22">
        <v>0</v>
      </c>
      <c r="F1462" s="22">
        <f t="shared" si="292"/>
        <v>0</v>
      </c>
      <c r="G1462" s="15">
        <f t="shared" si="299"/>
        <v>-0.16666666666666666</v>
      </c>
      <c r="H1462" s="15">
        <f t="shared" si="300"/>
        <v>-0.6</v>
      </c>
      <c r="I1462" s="11">
        <f>IF(G1462&lt;0,(G1462-'Coast Down Run'!H1457)*-1,)</f>
        <v>0.16666666666666666</v>
      </c>
      <c r="K1462" s="11">
        <f t="shared" si="294"/>
        <v>-398.16666666666663</v>
      </c>
      <c r="L1462" s="11">
        <f t="shared" si="293"/>
        <v>280.94639999999998</v>
      </c>
      <c r="M1462" s="11">
        <f t="shared" si="295"/>
        <v>0</v>
      </c>
      <c r="N1462" s="11">
        <f t="shared" si="296"/>
        <v>-117.22026666666665</v>
      </c>
      <c r="O1462" s="11">
        <f t="shared" si="297"/>
        <v>0</v>
      </c>
      <c r="P1462" s="11">
        <f t="shared" si="298"/>
        <v>0</v>
      </c>
      <c r="Q1462" s="11">
        <f t="shared" si="291"/>
        <v>12545.827756555935</v>
      </c>
      <c r="R1462" s="11">
        <f t="shared" si="290"/>
        <v>-3647.573920007349</v>
      </c>
      <c r="S1462" s="11">
        <f t="shared" si="301"/>
        <v>0</v>
      </c>
      <c r="T1462" s="11">
        <f t="shared" si="302"/>
        <v>0</v>
      </c>
    </row>
    <row r="1463" spans="2:20" x14ac:dyDescent="0.2">
      <c r="B1463" s="21" t="s">
        <v>12</v>
      </c>
      <c r="C1463" s="21">
        <v>1453</v>
      </c>
      <c r="D1463" s="21">
        <v>431</v>
      </c>
      <c r="E1463" s="22">
        <v>0</v>
      </c>
      <c r="F1463" s="22">
        <f t="shared" si="292"/>
        <v>0</v>
      </c>
      <c r="G1463" s="15">
        <f t="shared" si="299"/>
        <v>0</v>
      </c>
      <c r="H1463" s="15">
        <f t="shared" si="300"/>
        <v>0</v>
      </c>
      <c r="I1463" s="11">
        <f>IF(G1463&lt;0,(G1463-'Coast Down Run'!H1458)*-1,)</f>
        <v>0</v>
      </c>
      <c r="K1463" s="11">
        <f t="shared" si="294"/>
        <v>0</v>
      </c>
      <c r="L1463" s="11">
        <f t="shared" si="293"/>
        <v>280.94639999999998</v>
      </c>
      <c r="M1463" s="11">
        <f t="shared" si="295"/>
        <v>0</v>
      </c>
      <c r="N1463" s="11">
        <f t="shared" si="296"/>
        <v>280.94639999999998</v>
      </c>
      <c r="O1463" s="11">
        <f t="shared" si="297"/>
        <v>0</v>
      </c>
      <c r="P1463" s="11">
        <f t="shared" si="298"/>
        <v>0</v>
      </c>
      <c r="Q1463" s="11">
        <f t="shared" si="291"/>
        <v>12545.827756555935</v>
      </c>
      <c r="R1463" s="11">
        <f t="shared" si="290"/>
        <v>-3647.573920007349</v>
      </c>
      <c r="S1463" s="11">
        <f t="shared" si="301"/>
        <v>0</v>
      </c>
      <c r="T1463" s="11">
        <f t="shared" si="302"/>
        <v>0</v>
      </c>
    </row>
    <row r="1464" spans="2:20" x14ac:dyDescent="0.2">
      <c r="B1464" s="21" t="s">
        <v>12</v>
      </c>
      <c r="C1464" s="21">
        <v>1454</v>
      </c>
      <c r="D1464" s="21">
        <v>432</v>
      </c>
      <c r="E1464" s="22">
        <v>0</v>
      </c>
      <c r="F1464" s="22">
        <f t="shared" si="292"/>
        <v>0</v>
      </c>
      <c r="G1464" s="15">
        <f t="shared" si="299"/>
        <v>0</v>
      </c>
      <c r="H1464" s="15">
        <f t="shared" si="300"/>
        <v>0</v>
      </c>
      <c r="I1464" s="11">
        <f>IF(G1464&lt;0,(G1464-'Coast Down Run'!H1459)*-1,)</f>
        <v>0</v>
      </c>
      <c r="K1464" s="11">
        <f t="shared" si="294"/>
        <v>0</v>
      </c>
      <c r="L1464" s="11">
        <f t="shared" si="293"/>
        <v>280.94639999999998</v>
      </c>
      <c r="M1464" s="11">
        <f t="shared" si="295"/>
        <v>0</v>
      </c>
      <c r="N1464" s="11">
        <f t="shared" si="296"/>
        <v>280.94639999999998</v>
      </c>
      <c r="O1464" s="11">
        <f t="shared" si="297"/>
        <v>0</v>
      </c>
      <c r="P1464" s="11">
        <f t="shared" si="298"/>
        <v>0</v>
      </c>
      <c r="Q1464" s="11">
        <f t="shared" si="291"/>
        <v>12545.827756555935</v>
      </c>
      <c r="R1464" s="11">
        <f t="shared" si="290"/>
        <v>-3647.573920007349</v>
      </c>
      <c r="S1464" s="11">
        <f t="shared" si="301"/>
        <v>0</v>
      </c>
      <c r="T1464" s="11">
        <f t="shared" si="302"/>
        <v>0</v>
      </c>
    </row>
    <row r="1465" spans="2:20" x14ac:dyDescent="0.2">
      <c r="B1465" s="21" t="s">
        <v>12</v>
      </c>
      <c r="C1465" s="21">
        <v>1455</v>
      </c>
      <c r="D1465" s="21">
        <v>433</v>
      </c>
      <c r="E1465" s="22">
        <v>0</v>
      </c>
      <c r="F1465" s="22">
        <f t="shared" si="292"/>
        <v>0</v>
      </c>
      <c r="G1465" s="15">
        <f t="shared" si="299"/>
        <v>0</v>
      </c>
      <c r="H1465" s="15">
        <f t="shared" si="300"/>
        <v>0</v>
      </c>
      <c r="I1465" s="11">
        <f>IF(G1465&lt;0,(G1465-'Coast Down Run'!H1460)*-1,)</f>
        <v>0</v>
      </c>
      <c r="K1465" s="11">
        <f t="shared" si="294"/>
        <v>0</v>
      </c>
      <c r="L1465" s="11">
        <f t="shared" si="293"/>
        <v>280.94639999999998</v>
      </c>
      <c r="M1465" s="11">
        <f t="shared" si="295"/>
        <v>0</v>
      </c>
      <c r="N1465" s="11">
        <f t="shared" si="296"/>
        <v>280.94639999999998</v>
      </c>
      <c r="O1465" s="11">
        <f t="shared" si="297"/>
        <v>0</v>
      </c>
      <c r="P1465" s="11">
        <f t="shared" si="298"/>
        <v>0</v>
      </c>
      <c r="Q1465" s="11">
        <f t="shared" si="291"/>
        <v>12545.827756555935</v>
      </c>
      <c r="R1465" s="11">
        <f t="shared" si="290"/>
        <v>-3647.573920007349</v>
      </c>
      <c r="S1465" s="11">
        <f t="shared" si="301"/>
        <v>0</v>
      </c>
      <c r="T1465" s="11">
        <f t="shared" si="302"/>
        <v>0</v>
      </c>
    </row>
    <row r="1466" spans="2:20" x14ac:dyDescent="0.2">
      <c r="B1466" s="21" t="s">
        <v>12</v>
      </c>
      <c r="C1466" s="21">
        <v>1456</v>
      </c>
      <c r="D1466" s="21">
        <v>434</v>
      </c>
      <c r="E1466" s="22">
        <v>0</v>
      </c>
      <c r="F1466" s="22">
        <f t="shared" si="292"/>
        <v>0</v>
      </c>
      <c r="G1466" s="15">
        <f t="shared" si="299"/>
        <v>0</v>
      </c>
      <c r="H1466" s="15">
        <f t="shared" si="300"/>
        <v>0</v>
      </c>
      <c r="I1466" s="11">
        <f>IF(G1466&lt;0,(G1466-'Coast Down Run'!H1461)*-1,)</f>
        <v>0</v>
      </c>
      <c r="K1466" s="11">
        <f t="shared" si="294"/>
        <v>0</v>
      </c>
      <c r="L1466" s="11">
        <f t="shared" si="293"/>
        <v>280.94639999999998</v>
      </c>
      <c r="M1466" s="11">
        <f t="shared" si="295"/>
        <v>0</v>
      </c>
      <c r="N1466" s="11">
        <f t="shared" si="296"/>
        <v>280.94639999999998</v>
      </c>
      <c r="O1466" s="11">
        <f t="shared" si="297"/>
        <v>0</v>
      </c>
      <c r="P1466" s="11">
        <f t="shared" si="298"/>
        <v>0</v>
      </c>
      <c r="Q1466" s="11">
        <f t="shared" si="291"/>
        <v>12545.827756555935</v>
      </c>
      <c r="R1466" s="11">
        <f t="shared" si="290"/>
        <v>-3647.573920007349</v>
      </c>
      <c r="S1466" s="11">
        <f t="shared" si="301"/>
        <v>0</v>
      </c>
      <c r="T1466" s="11">
        <f t="shared" si="302"/>
        <v>0</v>
      </c>
    </row>
    <row r="1467" spans="2:20" x14ac:dyDescent="0.2">
      <c r="B1467" s="21" t="s">
        <v>12</v>
      </c>
      <c r="C1467" s="21">
        <v>1457</v>
      </c>
      <c r="D1467" s="21">
        <v>435</v>
      </c>
      <c r="E1467" s="22">
        <v>0</v>
      </c>
      <c r="F1467" s="22">
        <f t="shared" si="292"/>
        <v>0</v>
      </c>
      <c r="G1467" s="15">
        <f t="shared" si="299"/>
        <v>0</v>
      </c>
      <c r="H1467" s="15">
        <f t="shared" si="300"/>
        <v>0</v>
      </c>
      <c r="I1467" s="11">
        <f>IF(G1467&lt;0,(G1467-'Coast Down Run'!H1462)*-1,)</f>
        <v>0</v>
      </c>
      <c r="K1467" s="11">
        <f t="shared" si="294"/>
        <v>0</v>
      </c>
      <c r="L1467" s="11">
        <f t="shared" si="293"/>
        <v>280.94639999999998</v>
      </c>
      <c r="M1467" s="11">
        <f t="shared" si="295"/>
        <v>0</v>
      </c>
      <c r="N1467" s="11">
        <f t="shared" si="296"/>
        <v>280.94639999999998</v>
      </c>
      <c r="O1467" s="11">
        <f t="shared" si="297"/>
        <v>0</v>
      </c>
      <c r="P1467" s="11">
        <f t="shared" si="298"/>
        <v>0</v>
      </c>
      <c r="Q1467" s="11">
        <f t="shared" si="291"/>
        <v>12545.827756555935</v>
      </c>
      <c r="R1467" s="11">
        <f t="shared" si="290"/>
        <v>-3647.573920007349</v>
      </c>
      <c r="S1467" s="11">
        <f t="shared" si="301"/>
        <v>0</v>
      </c>
      <c r="T1467" s="11">
        <f t="shared" si="302"/>
        <v>0</v>
      </c>
    </row>
    <row r="1468" spans="2:20" x14ac:dyDescent="0.2">
      <c r="B1468" s="21" t="s">
        <v>12</v>
      </c>
      <c r="C1468" s="21">
        <v>1458</v>
      </c>
      <c r="D1468" s="21">
        <v>436</v>
      </c>
      <c r="E1468" s="22">
        <v>0</v>
      </c>
      <c r="F1468" s="22">
        <f t="shared" si="292"/>
        <v>0</v>
      </c>
      <c r="G1468" s="15">
        <f t="shared" si="299"/>
        <v>0</v>
      </c>
      <c r="H1468" s="15">
        <f t="shared" si="300"/>
        <v>0</v>
      </c>
      <c r="I1468" s="11">
        <f>IF(G1468&lt;0,(G1468-'Coast Down Run'!H1463)*-1,)</f>
        <v>0</v>
      </c>
      <c r="K1468" s="11">
        <f t="shared" si="294"/>
        <v>0</v>
      </c>
      <c r="L1468" s="11">
        <f t="shared" si="293"/>
        <v>280.94639999999998</v>
      </c>
      <c r="M1468" s="11">
        <f t="shared" si="295"/>
        <v>0</v>
      </c>
      <c r="N1468" s="11">
        <f t="shared" si="296"/>
        <v>280.94639999999998</v>
      </c>
      <c r="O1468" s="11">
        <f t="shared" si="297"/>
        <v>0</v>
      </c>
      <c r="P1468" s="11">
        <f t="shared" si="298"/>
        <v>0</v>
      </c>
      <c r="Q1468" s="11">
        <f t="shared" si="291"/>
        <v>12545.827756555935</v>
      </c>
      <c r="R1468" s="11">
        <f t="shared" ref="R1468:R1531" si="303">IF(P1468&lt;0,R1467+P1468,R1467)</f>
        <v>-3647.573920007349</v>
      </c>
      <c r="S1468" s="11">
        <f t="shared" si="301"/>
        <v>0</v>
      </c>
      <c r="T1468" s="11">
        <f t="shared" si="302"/>
        <v>0</v>
      </c>
    </row>
    <row r="1469" spans="2:20" x14ac:dyDescent="0.2">
      <c r="B1469" s="21" t="s">
        <v>12</v>
      </c>
      <c r="C1469" s="21">
        <v>1459</v>
      </c>
      <c r="D1469" s="21">
        <v>437</v>
      </c>
      <c r="E1469" s="22">
        <v>0</v>
      </c>
      <c r="F1469" s="22">
        <f t="shared" si="292"/>
        <v>0</v>
      </c>
      <c r="G1469" s="15">
        <f t="shared" si="299"/>
        <v>0</v>
      </c>
      <c r="H1469" s="15">
        <f t="shared" si="300"/>
        <v>0</v>
      </c>
      <c r="I1469" s="11">
        <f>IF(G1469&lt;0,(G1469-'Coast Down Run'!H1464)*-1,)</f>
        <v>0</v>
      </c>
      <c r="K1469" s="11">
        <f t="shared" si="294"/>
        <v>0</v>
      </c>
      <c r="L1469" s="11">
        <f t="shared" si="293"/>
        <v>280.94639999999998</v>
      </c>
      <c r="M1469" s="11">
        <f t="shared" si="295"/>
        <v>0</v>
      </c>
      <c r="N1469" s="11">
        <f t="shared" si="296"/>
        <v>280.94639999999998</v>
      </c>
      <c r="O1469" s="11">
        <f t="shared" si="297"/>
        <v>0</v>
      </c>
      <c r="P1469" s="11">
        <f t="shared" si="298"/>
        <v>0</v>
      </c>
      <c r="Q1469" s="11">
        <f t="shared" si="291"/>
        <v>12545.827756555935</v>
      </c>
      <c r="R1469" s="11">
        <f t="shared" si="303"/>
        <v>-3647.573920007349</v>
      </c>
      <c r="S1469" s="11">
        <f t="shared" si="301"/>
        <v>0</v>
      </c>
      <c r="T1469" s="11">
        <f t="shared" si="302"/>
        <v>0</v>
      </c>
    </row>
    <row r="1470" spans="2:20" x14ac:dyDescent="0.2">
      <c r="B1470" s="21" t="s">
        <v>12</v>
      </c>
      <c r="C1470" s="21">
        <v>1460</v>
      </c>
      <c r="D1470" s="21">
        <v>438</v>
      </c>
      <c r="E1470" s="22">
        <v>0</v>
      </c>
      <c r="F1470" s="22">
        <f t="shared" si="292"/>
        <v>0</v>
      </c>
      <c r="G1470" s="15">
        <f t="shared" si="299"/>
        <v>0</v>
      </c>
      <c r="H1470" s="15">
        <f t="shared" si="300"/>
        <v>0</v>
      </c>
      <c r="I1470" s="11">
        <f>IF(G1470&lt;0,(G1470-'Coast Down Run'!H1465)*-1,)</f>
        <v>0</v>
      </c>
      <c r="K1470" s="11">
        <f t="shared" si="294"/>
        <v>0</v>
      </c>
      <c r="L1470" s="11">
        <f t="shared" si="293"/>
        <v>280.94639999999998</v>
      </c>
      <c r="M1470" s="11">
        <f t="shared" si="295"/>
        <v>0</v>
      </c>
      <c r="N1470" s="11">
        <f t="shared" si="296"/>
        <v>280.94639999999998</v>
      </c>
      <c r="O1470" s="11">
        <f t="shared" si="297"/>
        <v>0</v>
      </c>
      <c r="P1470" s="11">
        <f t="shared" si="298"/>
        <v>0</v>
      </c>
      <c r="Q1470" s="11">
        <f t="shared" ref="Q1470:Q1533" si="304">IF(P1470&gt;0,Q1469+P1470,Q1469)</f>
        <v>12545.827756555935</v>
      </c>
      <c r="R1470" s="11">
        <f t="shared" si="303"/>
        <v>-3647.573920007349</v>
      </c>
      <c r="S1470" s="11">
        <f t="shared" si="301"/>
        <v>0</v>
      </c>
      <c r="T1470" s="11">
        <f t="shared" si="302"/>
        <v>0</v>
      </c>
    </row>
    <row r="1471" spans="2:20" x14ac:dyDescent="0.2">
      <c r="B1471" s="21" t="s">
        <v>12</v>
      </c>
      <c r="C1471" s="21">
        <v>1461</v>
      </c>
      <c r="D1471" s="21">
        <v>439</v>
      </c>
      <c r="E1471" s="22">
        <v>0</v>
      </c>
      <c r="F1471" s="22">
        <f t="shared" si="292"/>
        <v>0</v>
      </c>
      <c r="G1471" s="15">
        <f t="shared" si="299"/>
        <v>0</v>
      </c>
      <c r="H1471" s="15">
        <f t="shared" si="300"/>
        <v>0</v>
      </c>
      <c r="I1471" s="11">
        <f>IF(G1471&lt;0,(G1471-'Coast Down Run'!H1466)*-1,)</f>
        <v>0</v>
      </c>
      <c r="K1471" s="11">
        <f t="shared" si="294"/>
        <v>0</v>
      </c>
      <c r="L1471" s="11">
        <f t="shared" si="293"/>
        <v>280.94639999999998</v>
      </c>
      <c r="M1471" s="11">
        <f t="shared" si="295"/>
        <v>0</v>
      </c>
      <c r="N1471" s="11">
        <f t="shared" si="296"/>
        <v>280.94639999999998</v>
      </c>
      <c r="O1471" s="11">
        <f t="shared" si="297"/>
        <v>0</v>
      </c>
      <c r="P1471" s="11">
        <f t="shared" si="298"/>
        <v>0</v>
      </c>
      <c r="Q1471" s="11">
        <f t="shared" si="304"/>
        <v>12545.827756555935</v>
      </c>
      <c r="R1471" s="11">
        <f t="shared" si="303"/>
        <v>-3647.573920007349</v>
      </c>
      <c r="S1471" s="11">
        <f t="shared" si="301"/>
        <v>0</v>
      </c>
      <c r="T1471" s="11">
        <f t="shared" si="302"/>
        <v>0</v>
      </c>
    </row>
    <row r="1472" spans="2:20" x14ac:dyDescent="0.2">
      <c r="B1472" s="21" t="s">
        <v>12</v>
      </c>
      <c r="C1472" s="21">
        <v>1462</v>
      </c>
      <c r="D1472" s="21">
        <v>440</v>
      </c>
      <c r="E1472" s="22">
        <v>0</v>
      </c>
      <c r="F1472" s="22">
        <f t="shared" si="292"/>
        <v>0</v>
      </c>
      <c r="G1472" s="15">
        <f t="shared" si="299"/>
        <v>0</v>
      </c>
      <c r="H1472" s="15">
        <f t="shared" si="300"/>
        <v>0</v>
      </c>
      <c r="I1472" s="11">
        <f>IF(G1472&lt;0,(G1472-'Coast Down Run'!H1467)*-1,)</f>
        <v>0</v>
      </c>
      <c r="K1472" s="11">
        <f t="shared" si="294"/>
        <v>0</v>
      </c>
      <c r="L1472" s="11">
        <f t="shared" si="293"/>
        <v>280.94639999999998</v>
      </c>
      <c r="M1472" s="11">
        <f t="shared" si="295"/>
        <v>0</v>
      </c>
      <c r="N1472" s="11">
        <f t="shared" si="296"/>
        <v>280.94639999999998</v>
      </c>
      <c r="O1472" s="11">
        <f t="shared" si="297"/>
        <v>0</v>
      </c>
      <c r="P1472" s="11">
        <f t="shared" si="298"/>
        <v>0</v>
      </c>
      <c r="Q1472" s="11">
        <f t="shared" si="304"/>
        <v>12545.827756555935</v>
      </c>
      <c r="R1472" s="11">
        <f t="shared" si="303"/>
        <v>-3647.573920007349</v>
      </c>
      <c r="S1472" s="11">
        <f t="shared" si="301"/>
        <v>0</v>
      </c>
      <c r="T1472" s="11">
        <f t="shared" si="302"/>
        <v>0</v>
      </c>
    </row>
    <row r="1473" spans="2:20" x14ac:dyDescent="0.2">
      <c r="B1473" s="21" t="s">
        <v>12</v>
      </c>
      <c r="C1473" s="21">
        <v>1463</v>
      </c>
      <c r="D1473" s="21">
        <v>441</v>
      </c>
      <c r="E1473" s="22">
        <v>0</v>
      </c>
      <c r="F1473" s="22">
        <f t="shared" si="292"/>
        <v>0</v>
      </c>
      <c r="G1473" s="15">
        <f t="shared" si="299"/>
        <v>0</v>
      </c>
      <c r="H1473" s="15">
        <f t="shared" si="300"/>
        <v>0</v>
      </c>
      <c r="I1473" s="11">
        <f>IF(G1473&lt;0,(G1473-'Coast Down Run'!H1468)*-1,)</f>
        <v>0</v>
      </c>
      <c r="K1473" s="11">
        <f t="shared" si="294"/>
        <v>0</v>
      </c>
      <c r="L1473" s="11">
        <f t="shared" si="293"/>
        <v>280.94639999999998</v>
      </c>
      <c r="M1473" s="11">
        <f t="shared" si="295"/>
        <v>0</v>
      </c>
      <c r="N1473" s="11">
        <f t="shared" si="296"/>
        <v>280.94639999999998</v>
      </c>
      <c r="O1473" s="11">
        <f t="shared" si="297"/>
        <v>0</v>
      </c>
      <c r="P1473" s="11">
        <f t="shared" si="298"/>
        <v>0</v>
      </c>
      <c r="Q1473" s="11">
        <f t="shared" si="304"/>
        <v>12545.827756555935</v>
      </c>
      <c r="R1473" s="11">
        <f t="shared" si="303"/>
        <v>-3647.573920007349</v>
      </c>
      <c r="S1473" s="11">
        <f t="shared" si="301"/>
        <v>0</v>
      </c>
      <c r="T1473" s="11">
        <f t="shared" si="302"/>
        <v>0</v>
      </c>
    </row>
    <row r="1474" spans="2:20" x14ac:dyDescent="0.2">
      <c r="B1474" s="21" t="s">
        <v>12</v>
      </c>
      <c r="C1474" s="21">
        <v>1464</v>
      </c>
      <c r="D1474" s="21">
        <v>442</v>
      </c>
      <c r="E1474" s="22">
        <v>0</v>
      </c>
      <c r="F1474" s="22">
        <f t="shared" si="292"/>
        <v>0</v>
      </c>
      <c r="G1474" s="15">
        <f t="shared" si="299"/>
        <v>0</v>
      </c>
      <c r="H1474" s="15">
        <f t="shared" si="300"/>
        <v>0</v>
      </c>
      <c r="I1474" s="11">
        <f>IF(G1474&lt;0,(G1474-'Coast Down Run'!H1469)*-1,)</f>
        <v>0</v>
      </c>
      <c r="K1474" s="11">
        <f t="shared" si="294"/>
        <v>0</v>
      </c>
      <c r="L1474" s="11">
        <f t="shared" si="293"/>
        <v>280.94639999999998</v>
      </c>
      <c r="M1474" s="11">
        <f t="shared" si="295"/>
        <v>0</v>
      </c>
      <c r="N1474" s="11">
        <f t="shared" si="296"/>
        <v>280.94639999999998</v>
      </c>
      <c r="O1474" s="11">
        <f t="shared" si="297"/>
        <v>0</v>
      </c>
      <c r="P1474" s="11">
        <f t="shared" si="298"/>
        <v>0</v>
      </c>
      <c r="Q1474" s="11">
        <f t="shared" si="304"/>
        <v>12545.827756555935</v>
      </c>
      <c r="R1474" s="11">
        <f t="shared" si="303"/>
        <v>-3647.573920007349</v>
      </c>
      <c r="S1474" s="11">
        <f t="shared" si="301"/>
        <v>0</v>
      </c>
      <c r="T1474" s="11">
        <f t="shared" si="302"/>
        <v>0</v>
      </c>
    </row>
    <row r="1475" spans="2:20" x14ac:dyDescent="0.2">
      <c r="B1475" s="21" t="s">
        <v>12</v>
      </c>
      <c r="C1475" s="21">
        <v>1465</v>
      </c>
      <c r="D1475" s="21">
        <v>443</v>
      </c>
      <c r="E1475" s="22">
        <v>0</v>
      </c>
      <c r="F1475" s="22">
        <f t="shared" si="292"/>
        <v>0</v>
      </c>
      <c r="G1475" s="15">
        <f t="shared" si="299"/>
        <v>0</v>
      </c>
      <c r="H1475" s="15">
        <f t="shared" si="300"/>
        <v>0</v>
      </c>
      <c r="I1475" s="11">
        <f>IF(G1475&lt;0,(G1475-'Coast Down Run'!H1470)*-1,)</f>
        <v>0</v>
      </c>
      <c r="K1475" s="11">
        <f t="shared" si="294"/>
        <v>0</v>
      </c>
      <c r="L1475" s="11">
        <f t="shared" si="293"/>
        <v>280.94639999999998</v>
      </c>
      <c r="M1475" s="11">
        <f t="shared" si="295"/>
        <v>0</v>
      </c>
      <c r="N1475" s="11">
        <f t="shared" si="296"/>
        <v>280.94639999999998</v>
      </c>
      <c r="O1475" s="11">
        <f t="shared" si="297"/>
        <v>0</v>
      </c>
      <c r="P1475" s="11">
        <f t="shared" si="298"/>
        <v>0</v>
      </c>
      <c r="Q1475" s="11">
        <f t="shared" si="304"/>
        <v>12545.827756555935</v>
      </c>
      <c r="R1475" s="11">
        <f t="shared" si="303"/>
        <v>-3647.573920007349</v>
      </c>
      <c r="S1475" s="11">
        <f t="shared" si="301"/>
        <v>0</v>
      </c>
      <c r="T1475" s="11">
        <f t="shared" si="302"/>
        <v>0</v>
      </c>
    </row>
    <row r="1476" spans="2:20" x14ac:dyDescent="0.2">
      <c r="B1476" s="21" t="s">
        <v>12</v>
      </c>
      <c r="C1476" s="21">
        <v>1466</v>
      </c>
      <c r="D1476" s="21">
        <v>444</v>
      </c>
      <c r="E1476" s="22">
        <v>0</v>
      </c>
      <c r="F1476" s="22">
        <f t="shared" si="292"/>
        <v>0</v>
      </c>
      <c r="G1476" s="15">
        <f t="shared" si="299"/>
        <v>0</v>
      </c>
      <c r="H1476" s="15">
        <f t="shared" si="300"/>
        <v>0</v>
      </c>
      <c r="I1476" s="11">
        <f>IF(G1476&lt;0,(G1476-'Coast Down Run'!H1471)*-1,)</f>
        <v>0</v>
      </c>
      <c r="K1476" s="11">
        <f t="shared" si="294"/>
        <v>0</v>
      </c>
      <c r="L1476" s="11">
        <f t="shared" si="293"/>
        <v>280.94639999999998</v>
      </c>
      <c r="M1476" s="11">
        <f t="shared" si="295"/>
        <v>0</v>
      </c>
      <c r="N1476" s="11">
        <f t="shared" si="296"/>
        <v>280.94639999999998</v>
      </c>
      <c r="O1476" s="11">
        <f t="shared" si="297"/>
        <v>0</v>
      </c>
      <c r="P1476" s="11">
        <f t="shared" si="298"/>
        <v>0</v>
      </c>
      <c r="Q1476" s="11">
        <f t="shared" si="304"/>
        <v>12545.827756555935</v>
      </c>
      <c r="R1476" s="11">
        <f t="shared" si="303"/>
        <v>-3647.573920007349</v>
      </c>
      <c r="S1476" s="11">
        <f t="shared" si="301"/>
        <v>0</v>
      </c>
      <c r="T1476" s="11">
        <f t="shared" si="302"/>
        <v>0</v>
      </c>
    </row>
    <row r="1477" spans="2:20" x14ac:dyDescent="0.2">
      <c r="B1477" s="21" t="s">
        <v>12</v>
      </c>
      <c r="C1477" s="21">
        <v>1467</v>
      </c>
      <c r="D1477" s="21">
        <v>445</v>
      </c>
      <c r="E1477" s="22">
        <v>0</v>
      </c>
      <c r="F1477" s="22">
        <f t="shared" si="292"/>
        <v>0</v>
      </c>
      <c r="G1477" s="15">
        <f t="shared" si="299"/>
        <v>0</v>
      </c>
      <c r="H1477" s="15">
        <f t="shared" si="300"/>
        <v>0</v>
      </c>
      <c r="I1477" s="11">
        <f>IF(G1477&lt;0,(G1477-'Coast Down Run'!H1472)*-1,)</f>
        <v>0</v>
      </c>
      <c r="K1477" s="11">
        <f t="shared" si="294"/>
        <v>0</v>
      </c>
      <c r="L1477" s="11">
        <f t="shared" si="293"/>
        <v>280.94639999999998</v>
      </c>
      <c r="M1477" s="11">
        <f t="shared" si="295"/>
        <v>0</v>
      </c>
      <c r="N1477" s="11">
        <f t="shared" si="296"/>
        <v>280.94639999999998</v>
      </c>
      <c r="O1477" s="11">
        <f t="shared" si="297"/>
        <v>0</v>
      </c>
      <c r="P1477" s="11">
        <f t="shared" si="298"/>
        <v>0</v>
      </c>
      <c r="Q1477" s="11">
        <f t="shared" si="304"/>
        <v>12545.827756555935</v>
      </c>
      <c r="R1477" s="11">
        <f t="shared" si="303"/>
        <v>-3647.573920007349</v>
      </c>
      <c r="S1477" s="11">
        <f t="shared" si="301"/>
        <v>0</v>
      </c>
      <c r="T1477" s="11">
        <f t="shared" si="302"/>
        <v>0</v>
      </c>
    </row>
    <row r="1478" spans="2:20" x14ac:dyDescent="0.2">
      <c r="B1478" s="21" t="s">
        <v>12</v>
      </c>
      <c r="C1478" s="21">
        <v>1468</v>
      </c>
      <c r="D1478" s="21">
        <v>446</v>
      </c>
      <c r="E1478" s="22">
        <v>0</v>
      </c>
      <c r="F1478" s="22">
        <f t="shared" si="292"/>
        <v>0</v>
      </c>
      <c r="G1478" s="15">
        <f t="shared" si="299"/>
        <v>0</v>
      </c>
      <c r="H1478" s="15">
        <f t="shared" si="300"/>
        <v>0</v>
      </c>
      <c r="I1478" s="11">
        <f>IF(G1478&lt;0,(G1478-'Coast Down Run'!H1473)*-1,)</f>
        <v>0</v>
      </c>
      <c r="K1478" s="11">
        <f t="shared" si="294"/>
        <v>0</v>
      </c>
      <c r="L1478" s="11">
        <f t="shared" si="293"/>
        <v>280.94639999999998</v>
      </c>
      <c r="M1478" s="11">
        <f t="shared" si="295"/>
        <v>0</v>
      </c>
      <c r="N1478" s="11">
        <f t="shared" si="296"/>
        <v>280.94639999999998</v>
      </c>
      <c r="O1478" s="11">
        <f t="shared" si="297"/>
        <v>0</v>
      </c>
      <c r="P1478" s="11">
        <f t="shared" si="298"/>
        <v>0</v>
      </c>
      <c r="Q1478" s="11">
        <f t="shared" si="304"/>
        <v>12545.827756555935</v>
      </c>
      <c r="R1478" s="11">
        <f t="shared" si="303"/>
        <v>-3647.573920007349</v>
      </c>
      <c r="S1478" s="11">
        <f t="shared" si="301"/>
        <v>0</v>
      </c>
      <c r="T1478" s="11">
        <f t="shared" si="302"/>
        <v>0</v>
      </c>
    </row>
    <row r="1479" spans="2:20" x14ac:dyDescent="0.2">
      <c r="B1479" s="21" t="s">
        <v>12</v>
      </c>
      <c r="C1479" s="21">
        <v>1469</v>
      </c>
      <c r="D1479" s="21">
        <v>447</v>
      </c>
      <c r="E1479" s="22">
        <v>0</v>
      </c>
      <c r="F1479" s="22">
        <f t="shared" si="292"/>
        <v>0</v>
      </c>
      <c r="G1479" s="15">
        <f t="shared" si="299"/>
        <v>0</v>
      </c>
      <c r="H1479" s="15">
        <f t="shared" si="300"/>
        <v>0</v>
      </c>
      <c r="I1479" s="11">
        <f>IF(G1479&lt;0,(G1479-'Coast Down Run'!H1474)*-1,)</f>
        <v>0</v>
      </c>
      <c r="K1479" s="11">
        <f t="shared" si="294"/>
        <v>0</v>
      </c>
      <c r="L1479" s="11">
        <f t="shared" si="293"/>
        <v>280.94639999999998</v>
      </c>
      <c r="M1479" s="11">
        <f t="shared" si="295"/>
        <v>0</v>
      </c>
      <c r="N1479" s="11">
        <f t="shared" si="296"/>
        <v>280.94639999999998</v>
      </c>
      <c r="O1479" s="11">
        <f t="shared" si="297"/>
        <v>0</v>
      </c>
      <c r="P1479" s="11">
        <f t="shared" si="298"/>
        <v>0</v>
      </c>
      <c r="Q1479" s="11">
        <f t="shared" si="304"/>
        <v>12545.827756555935</v>
      </c>
      <c r="R1479" s="11">
        <f t="shared" si="303"/>
        <v>-3647.573920007349</v>
      </c>
      <c r="S1479" s="11">
        <f t="shared" si="301"/>
        <v>0</v>
      </c>
      <c r="T1479" s="11">
        <f t="shared" si="302"/>
        <v>0</v>
      </c>
    </row>
    <row r="1480" spans="2:20" x14ac:dyDescent="0.2">
      <c r="B1480" s="21" t="s">
        <v>12</v>
      </c>
      <c r="C1480" s="21">
        <v>1470</v>
      </c>
      <c r="D1480" s="21">
        <v>448</v>
      </c>
      <c r="E1480" s="22">
        <v>0</v>
      </c>
      <c r="F1480" s="22">
        <f t="shared" si="292"/>
        <v>0</v>
      </c>
      <c r="G1480" s="15">
        <f t="shared" si="299"/>
        <v>0</v>
      </c>
      <c r="H1480" s="15">
        <f t="shared" si="300"/>
        <v>0</v>
      </c>
      <c r="I1480" s="11">
        <f>IF(G1480&lt;0,(G1480-'Coast Down Run'!H1475)*-1,)</f>
        <v>0</v>
      </c>
      <c r="K1480" s="11">
        <f t="shared" si="294"/>
        <v>0</v>
      </c>
      <c r="L1480" s="11">
        <f t="shared" si="293"/>
        <v>280.94639999999998</v>
      </c>
      <c r="M1480" s="11">
        <f t="shared" si="295"/>
        <v>0</v>
      </c>
      <c r="N1480" s="11">
        <f t="shared" si="296"/>
        <v>280.94639999999998</v>
      </c>
      <c r="O1480" s="11">
        <f t="shared" si="297"/>
        <v>0</v>
      </c>
      <c r="P1480" s="11">
        <f t="shared" si="298"/>
        <v>0</v>
      </c>
      <c r="Q1480" s="11">
        <f t="shared" si="304"/>
        <v>12545.827756555935</v>
      </c>
      <c r="R1480" s="11">
        <f t="shared" si="303"/>
        <v>-3647.573920007349</v>
      </c>
      <c r="S1480" s="11">
        <f t="shared" si="301"/>
        <v>0</v>
      </c>
      <c r="T1480" s="11">
        <f t="shared" si="302"/>
        <v>0</v>
      </c>
    </row>
    <row r="1481" spans="2:20" x14ac:dyDescent="0.2">
      <c r="B1481" s="21" t="s">
        <v>12</v>
      </c>
      <c r="C1481" s="21">
        <v>1471</v>
      </c>
      <c r="D1481" s="21">
        <v>449</v>
      </c>
      <c r="E1481" s="22">
        <v>0</v>
      </c>
      <c r="F1481" s="22">
        <f t="shared" si="292"/>
        <v>0</v>
      </c>
      <c r="G1481" s="15">
        <f t="shared" si="299"/>
        <v>0</v>
      </c>
      <c r="H1481" s="15">
        <f t="shared" si="300"/>
        <v>0</v>
      </c>
      <c r="I1481" s="11">
        <f>IF(G1481&lt;0,(G1481-'Coast Down Run'!H1476)*-1,)</f>
        <v>0</v>
      </c>
      <c r="K1481" s="11">
        <f t="shared" si="294"/>
        <v>0</v>
      </c>
      <c r="L1481" s="11">
        <f t="shared" si="293"/>
        <v>280.94639999999998</v>
      </c>
      <c r="M1481" s="11">
        <f t="shared" si="295"/>
        <v>0</v>
      </c>
      <c r="N1481" s="11">
        <f t="shared" si="296"/>
        <v>280.94639999999998</v>
      </c>
      <c r="O1481" s="11">
        <f t="shared" si="297"/>
        <v>0</v>
      </c>
      <c r="P1481" s="11">
        <f t="shared" si="298"/>
        <v>0</v>
      </c>
      <c r="Q1481" s="11">
        <f t="shared" si="304"/>
        <v>12545.827756555935</v>
      </c>
      <c r="R1481" s="11">
        <f t="shared" si="303"/>
        <v>-3647.573920007349</v>
      </c>
      <c r="S1481" s="11">
        <f t="shared" si="301"/>
        <v>0</v>
      </c>
      <c r="T1481" s="11">
        <f t="shared" si="302"/>
        <v>0</v>
      </c>
    </row>
    <row r="1482" spans="2:20" x14ac:dyDescent="0.2">
      <c r="B1482" s="21" t="s">
        <v>12</v>
      </c>
      <c r="C1482" s="21">
        <v>1472</v>
      </c>
      <c r="D1482" s="21">
        <v>450</v>
      </c>
      <c r="E1482" s="22">
        <v>0</v>
      </c>
      <c r="F1482" s="22">
        <f t="shared" ref="F1482:F1487" si="305">E1482/3.6</f>
        <v>0</v>
      </c>
      <c r="G1482" s="15">
        <f t="shared" si="299"/>
        <v>0</v>
      </c>
      <c r="H1482" s="15">
        <f t="shared" si="300"/>
        <v>0</v>
      </c>
      <c r="I1482" s="11">
        <f>IF(G1482&lt;0,(G1482-'Coast Down Run'!H1477)*-1,)</f>
        <v>0</v>
      </c>
      <c r="K1482" s="11">
        <f t="shared" si="294"/>
        <v>0</v>
      </c>
      <c r="L1482" s="11">
        <f t="shared" ref="L1482:L1545" si="306">$B$5*$K$5*$D$5</f>
        <v>280.94639999999998</v>
      </c>
      <c r="M1482" s="11">
        <f t="shared" si="295"/>
        <v>0</v>
      </c>
      <c r="N1482" s="11">
        <f t="shared" si="296"/>
        <v>280.94639999999998</v>
      </c>
      <c r="O1482" s="11">
        <f t="shared" si="297"/>
        <v>0</v>
      </c>
      <c r="P1482" s="11">
        <f t="shared" si="298"/>
        <v>0</v>
      </c>
      <c r="Q1482" s="11">
        <f t="shared" si="304"/>
        <v>12545.827756555935</v>
      </c>
      <c r="R1482" s="11">
        <f t="shared" si="303"/>
        <v>-3647.573920007349</v>
      </c>
      <c r="S1482" s="11">
        <f t="shared" si="301"/>
        <v>0</v>
      </c>
      <c r="T1482" s="11">
        <f t="shared" si="302"/>
        <v>0</v>
      </c>
    </row>
    <row r="1483" spans="2:20" x14ac:dyDescent="0.2">
      <c r="B1483" s="21" t="s">
        <v>12</v>
      </c>
      <c r="C1483" s="21">
        <v>1473</v>
      </c>
      <c r="D1483" s="21">
        <v>451</v>
      </c>
      <c r="E1483" s="22">
        <v>0</v>
      </c>
      <c r="F1483" s="22">
        <f t="shared" si="305"/>
        <v>0</v>
      </c>
      <c r="G1483" s="15">
        <f t="shared" si="299"/>
        <v>0</v>
      </c>
      <c r="H1483" s="15">
        <f t="shared" si="300"/>
        <v>0</v>
      </c>
      <c r="I1483" s="11">
        <f>IF(G1483&lt;0,(G1483-'Coast Down Run'!H1478)*-1,)</f>
        <v>0</v>
      </c>
      <c r="K1483" s="11">
        <f t="shared" ref="K1483:K1546" si="307">$B$5*G1483</f>
        <v>0</v>
      </c>
      <c r="L1483" s="11">
        <f t="shared" si="306"/>
        <v>280.94639999999998</v>
      </c>
      <c r="M1483" s="11">
        <f t="shared" ref="M1483:M1546" si="308">($C$5*$E$5*$L$5*(F1483^2))/2</f>
        <v>0</v>
      </c>
      <c r="N1483" s="11">
        <f t="shared" ref="N1483:N1546" si="309">SUM(K1483:M1483)</f>
        <v>280.94639999999998</v>
      </c>
      <c r="O1483" s="11">
        <f t="shared" ref="O1483:O1546" si="310">N1483*F1483</f>
        <v>0</v>
      </c>
      <c r="P1483" s="11">
        <f t="shared" ref="P1483:P1546" si="311">O1483/1000</f>
        <v>0</v>
      </c>
      <c r="Q1483" s="11">
        <f t="shared" si="304"/>
        <v>12545.827756555935</v>
      </c>
      <c r="R1483" s="11">
        <f t="shared" si="303"/>
        <v>-3647.573920007349</v>
      </c>
      <c r="S1483" s="11">
        <f t="shared" si="301"/>
        <v>0</v>
      </c>
      <c r="T1483" s="11">
        <f t="shared" si="302"/>
        <v>0</v>
      </c>
    </row>
    <row r="1484" spans="2:20" x14ac:dyDescent="0.2">
      <c r="B1484" s="21" t="s">
        <v>12</v>
      </c>
      <c r="C1484" s="21">
        <v>1474</v>
      </c>
      <c r="D1484" s="21">
        <v>452</v>
      </c>
      <c r="E1484" s="22">
        <v>0</v>
      </c>
      <c r="F1484" s="22">
        <f t="shared" si="305"/>
        <v>0</v>
      </c>
      <c r="G1484" s="15">
        <f t="shared" ref="G1484:G1547" si="312">($E1485-$E1483)/2/3.6</f>
        <v>0</v>
      </c>
      <c r="H1484" s="15">
        <f t="shared" ref="H1484:H1547" si="313">($E1485-$E1483)/2</f>
        <v>0</v>
      </c>
      <c r="I1484" s="11">
        <f>IF(G1484&lt;0,(G1484-'Coast Down Run'!H1479)*-1,)</f>
        <v>0</v>
      </c>
      <c r="K1484" s="11">
        <f t="shared" si="307"/>
        <v>0</v>
      </c>
      <c r="L1484" s="11">
        <f t="shared" si="306"/>
        <v>280.94639999999998</v>
      </c>
      <c r="M1484" s="11">
        <f t="shared" si="308"/>
        <v>0</v>
      </c>
      <c r="N1484" s="11">
        <f t="shared" si="309"/>
        <v>280.94639999999998</v>
      </c>
      <c r="O1484" s="11">
        <f t="shared" si="310"/>
        <v>0</v>
      </c>
      <c r="P1484" s="11">
        <f t="shared" si="311"/>
        <v>0</v>
      </c>
      <c r="Q1484" s="11">
        <f t="shared" si="304"/>
        <v>12545.827756555935</v>
      </c>
      <c r="R1484" s="11">
        <f t="shared" si="303"/>
        <v>-3647.573920007349</v>
      </c>
      <c r="S1484" s="11">
        <f t="shared" si="301"/>
        <v>0</v>
      </c>
      <c r="T1484" s="11">
        <f t="shared" si="302"/>
        <v>0</v>
      </c>
    </row>
    <row r="1485" spans="2:20" x14ac:dyDescent="0.2">
      <c r="B1485" s="21" t="s">
        <v>12</v>
      </c>
      <c r="C1485" s="21">
        <v>1475</v>
      </c>
      <c r="D1485" s="21">
        <v>453</v>
      </c>
      <c r="E1485" s="22">
        <v>0</v>
      </c>
      <c r="F1485" s="22">
        <f t="shared" si="305"/>
        <v>0</v>
      </c>
      <c r="G1485" s="15">
        <f t="shared" si="312"/>
        <v>0</v>
      </c>
      <c r="H1485" s="15">
        <f t="shared" si="313"/>
        <v>0</v>
      </c>
      <c r="I1485" s="11">
        <f>IF(G1485&lt;0,(G1485-'Coast Down Run'!H1480)*-1,)</f>
        <v>0</v>
      </c>
      <c r="K1485" s="11">
        <f t="shared" si="307"/>
        <v>0</v>
      </c>
      <c r="L1485" s="11">
        <f t="shared" si="306"/>
        <v>280.94639999999998</v>
      </c>
      <c r="M1485" s="11">
        <f t="shared" si="308"/>
        <v>0</v>
      </c>
      <c r="N1485" s="11">
        <f t="shared" si="309"/>
        <v>280.94639999999998</v>
      </c>
      <c r="O1485" s="11">
        <f t="shared" si="310"/>
        <v>0</v>
      </c>
      <c r="P1485" s="11">
        <f t="shared" si="311"/>
        <v>0</v>
      </c>
      <c r="Q1485" s="11">
        <f t="shared" si="304"/>
        <v>12545.827756555935</v>
      </c>
      <c r="R1485" s="11">
        <f t="shared" si="303"/>
        <v>-3647.573920007349</v>
      </c>
      <c r="S1485" s="11">
        <f t="shared" si="301"/>
        <v>0</v>
      </c>
      <c r="T1485" s="11">
        <f t="shared" si="302"/>
        <v>0</v>
      </c>
    </row>
    <row r="1486" spans="2:20" x14ac:dyDescent="0.2">
      <c r="B1486" s="21" t="s">
        <v>12</v>
      </c>
      <c r="C1486" s="21">
        <v>1476</v>
      </c>
      <c r="D1486" s="21">
        <v>454</v>
      </c>
      <c r="E1486" s="22">
        <v>0</v>
      </c>
      <c r="F1486" s="22">
        <f t="shared" si="305"/>
        <v>0</v>
      </c>
      <c r="G1486" s="15">
        <f t="shared" si="312"/>
        <v>0</v>
      </c>
      <c r="H1486" s="15">
        <f t="shared" si="313"/>
        <v>0</v>
      </c>
      <c r="I1486" s="11">
        <f>IF(G1486&lt;0,(G1486-'Coast Down Run'!H1481)*-1,)</f>
        <v>0</v>
      </c>
      <c r="K1486" s="11">
        <f t="shared" si="307"/>
        <v>0</v>
      </c>
      <c r="L1486" s="11">
        <f t="shared" si="306"/>
        <v>280.94639999999998</v>
      </c>
      <c r="M1486" s="11">
        <f t="shared" si="308"/>
        <v>0</v>
      </c>
      <c r="N1486" s="11">
        <f t="shared" si="309"/>
        <v>280.94639999999998</v>
      </c>
      <c r="O1486" s="11">
        <f t="shared" si="310"/>
        <v>0</v>
      </c>
      <c r="P1486" s="11">
        <f t="shared" si="311"/>
        <v>0</v>
      </c>
      <c r="Q1486" s="11">
        <f t="shared" si="304"/>
        <v>12545.827756555935</v>
      </c>
      <c r="R1486" s="11">
        <f t="shared" si="303"/>
        <v>-3647.573920007349</v>
      </c>
      <c r="S1486" s="11">
        <f t="shared" si="301"/>
        <v>0</v>
      </c>
      <c r="T1486" s="11">
        <f t="shared" si="302"/>
        <v>0</v>
      </c>
    </row>
    <row r="1487" spans="2:20" x14ac:dyDescent="0.2">
      <c r="B1487" s="21" t="s">
        <v>12</v>
      </c>
      <c r="C1487" s="21">
        <v>1477</v>
      </c>
      <c r="D1487" s="21">
        <v>455</v>
      </c>
      <c r="E1487" s="22">
        <v>0</v>
      </c>
      <c r="F1487" s="22">
        <f t="shared" si="305"/>
        <v>0</v>
      </c>
      <c r="G1487" s="15">
        <f t="shared" si="312"/>
        <v>0</v>
      </c>
      <c r="H1487" s="15">
        <f t="shared" si="313"/>
        <v>0</v>
      </c>
      <c r="I1487" s="11">
        <f>IF(G1487&lt;0,(G1487-'Coast Down Run'!H1482)*-1,)</f>
        <v>0</v>
      </c>
      <c r="K1487" s="11">
        <f t="shared" si="307"/>
        <v>0</v>
      </c>
      <c r="L1487" s="11">
        <f t="shared" si="306"/>
        <v>280.94639999999998</v>
      </c>
      <c r="M1487" s="11">
        <f t="shared" si="308"/>
        <v>0</v>
      </c>
      <c r="N1487" s="11">
        <f t="shared" si="309"/>
        <v>280.94639999999998</v>
      </c>
      <c r="O1487" s="11">
        <f t="shared" si="310"/>
        <v>0</v>
      </c>
      <c r="P1487" s="11">
        <f t="shared" si="311"/>
        <v>0</v>
      </c>
      <c r="Q1487" s="11">
        <f t="shared" si="304"/>
        <v>12545.827756555935</v>
      </c>
      <c r="R1487" s="11">
        <f t="shared" si="303"/>
        <v>-3647.573920007349</v>
      </c>
      <c r="S1487" s="11">
        <f t="shared" si="301"/>
        <v>0</v>
      </c>
      <c r="T1487" s="11">
        <f t="shared" si="302"/>
        <v>0</v>
      </c>
    </row>
    <row r="1488" spans="2:20" x14ac:dyDescent="0.2">
      <c r="B1488" s="23" t="s">
        <v>13</v>
      </c>
      <c r="C1488" s="23">
        <v>1478</v>
      </c>
      <c r="D1488" s="23">
        <v>1</v>
      </c>
      <c r="E1488" s="24">
        <v>0</v>
      </c>
      <c r="F1488" s="24">
        <f>E1488/3.6</f>
        <v>0</v>
      </c>
      <c r="G1488" s="15">
        <f t="shared" si="312"/>
        <v>0.30555555555555558</v>
      </c>
      <c r="H1488" s="15">
        <f t="shared" si="313"/>
        <v>1.1000000000000001</v>
      </c>
      <c r="I1488" s="11">
        <f>IF(G1488&lt;0,(G1488-'Coast Down Run'!H1483)*-1,)</f>
        <v>0</v>
      </c>
      <c r="K1488" s="11">
        <f t="shared" si="307"/>
        <v>729.97222222222229</v>
      </c>
      <c r="L1488" s="11">
        <f t="shared" si="306"/>
        <v>280.94639999999998</v>
      </c>
      <c r="M1488" s="11">
        <f t="shared" si="308"/>
        <v>0</v>
      </c>
      <c r="N1488" s="11">
        <f t="shared" si="309"/>
        <v>1010.9186222222222</v>
      </c>
      <c r="O1488" s="11">
        <f t="shared" si="310"/>
        <v>0</v>
      </c>
      <c r="P1488" s="11">
        <f t="shared" si="311"/>
        <v>0</v>
      </c>
      <c r="Q1488" s="11">
        <f t="shared" si="304"/>
        <v>12545.827756555935</v>
      </c>
      <c r="R1488" s="11">
        <f t="shared" si="303"/>
        <v>-3647.573920007349</v>
      </c>
      <c r="S1488" s="11">
        <f t="shared" si="301"/>
        <v>0</v>
      </c>
      <c r="T1488" s="11">
        <f t="shared" si="302"/>
        <v>0</v>
      </c>
    </row>
    <row r="1489" spans="2:20" x14ac:dyDescent="0.2">
      <c r="B1489" s="23" t="s">
        <v>13</v>
      </c>
      <c r="C1489" s="23">
        <v>1479</v>
      </c>
      <c r="D1489" s="23">
        <v>2</v>
      </c>
      <c r="E1489" s="24">
        <v>2.2000000000000002</v>
      </c>
      <c r="F1489" s="24">
        <f t="shared" ref="F1489:F1552" si="314">E1489/3.6</f>
        <v>0.61111111111111116</v>
      </c>
      <c r="G1489" s="15">
        <f t="shared" si="312"/>
        <v>0.61111111111111116</v>
      </c>
      <c r="H1489" s="15">
        <f t="shared" si="313"/>
        <v>2.2000000000000002</v>
      </c>
      <c r="I1489" s="11">
        <f>IF(G1489&lt;0,(G1489-'Coast Down Run'!H1484)*-1,)</f>
        <v>0</v>
      </c>
      <c r="K1489" s="11">
        <f t="shared" si="307"/>
        <v>1459.9444444444446</v>
      </c>
      <c r="L1489" s="11">
        <f t="shared" si="306"/>
        <v>280.94639999999998</v>
      </c>
      <c r="M1489" s="11">
        <f t="shared" si="308"/>
        <v>0.39862923100256931</v>
      </c>
      <c r="N1489" s="11">
        <f t="shared" si="309"/>
        <v>1741.2894736754472</v>
      </c>
      <c r="O1489" s="11">
        <f t="shared" si="310"/>
        <v>1064.1213450238845</v>
      </c>
      <c r="P1489" s="11">
        <f t="shared" si="311"/>
        <v>1.0641213450238844</v>
      </c>
      <c r="Q1489" s="11">
        <f t="shared" si="304"/>
        <v>12546.891877900958</v>
      </c>
      <c r="R1489" s="11">
        <f t="shared" si="303"/>
        <v>-3647.573920007349</v>
      </c>
      <c r="S1489" s="11">
        <f t="shared" si="301"/>
        <v>0</v>
      </c>
      <c r="T1489" s="11">
        <f t="shared" si="302"/>
        <v>0</v>
      </c>
    </row>
    <row r="1490" spans="2:20" x14ac:dyDescent="0.2">
      <c r="B1490" s="23" t="s">
        <v>13</v>
      </c>
      <c r="C1490" s="23">
        <v>1480</v>
      </c>
      <c r="D1490" s="23">
        <v>3</v>
      </c>
      <c r="E1490" s="24">
        <v>4.4000000000000004</v>
      </c>
      <c r="F1490" s="24">
        <f t="shared" si="314"/>
        <v>1.2222222222222223</v>
      </c>
      <c r="G1490" s="15">
        <f t="shared" si="312"/>
        <v>0.56944444444444442</v>
      </c>
      <c r="H1490" s="15">
        <f t="shared" si="313"/>
        <v>2.0499999999999998</v>
      </c>
      <c r="I1490" s="11">
        <f>IF(G1490&lt;0,(G1490-'Coast Down Run'!H1485)*-1,)</f>
        <v>0</v>
      </c>
      <c r="K1490" s="11">
        <f t="shared" si="307"/>
        <v>1360.4027777777778</v>
      </c>
      <c r="L1490" s="11">
        <f t="shared" si="306"/>
        <v>280.94639999999998</v>
      </c>
      <c r="M1490" s="11">
        <f t="shared" si="308"/>
        <v>1.5945169240102772</v>
      </c>
      <c r="N1490" s="11">
        <f t="shared" si="309"/>
        <v>1642.9436947017882</v>
      </c>
      <c r="O1490" s="11">
        <f t="shared" si="310"/>
        <v>2008.042293524408</v>
      </c>
      <c r="P1490" s="11">
        <f t="shared" si="311"/>
        <v>2.008042293524408</v>
      </c>
      <c r="Q1490" s="11">
        <f t="shared" si="304"/>
        <v>12548.899920194483</v>
      </c>
      <c r="R1490" s="11">
        <f t="shared" si="303"/>
        <v>-3647.573920007349</v>
      </c>
      <c r="S1490" s="11">
        <f t="shared" si="301"/>
        <v>0</v>
      </c>
      <c r="T1490" s="11">
        <f t="shared" si="302"/>
        <v>0</v>
      </c>
    </row>
    <row r="1491" spans="2:20" x14ac:dyDescent="0.2">
      <c r="B1491" s="23" t="s">
        <v>13</v>
      </c>
      <c r="C1491" s="23">
        <v>1481</v>
      </c>
      <c r="D1491" s="23">
        <v>4</v>
      </c>
      <c r="E1491" s="24">
        <v>6.3</v>
      </c>
      <c r="F1491" s="24">
        <f t="shared" si="314"/>
        <v>1.75</v>
      </c>
      <c r="G1491" s="15">
        <f t="shared" si="312"/>
        <v>0.4861111111111111</v>
      </c>
      <c r="H1491" s="15">
        <f t="shared" si="313"/>
        <v>1.75</v>
      </c>
      <c r="I1491" s="11">
        <f>IF(G1491&lt;0,(G1491-'Coast Down Run'!H1486)*-1,)</f>
        <v>0</v>
      </c>
      <c r="K1491" s="11">
        <f t="shared" si="307"/>
        <v>1161.3194444444443</v>
      </c>
      <c r="L1491" s="11">
        <f t="shared" si="306"/>
        <v>280.94639999999998</v>
      </c>
      <c r="M1491" s="11">
        <f t="shared" si="308"/>
        <v>3.2689244170437961</v>
      </c>
      <c r="N1491" s="11">
        <f t="shared" si="309"/>
        <v>1445.5347688614881</v>
      </c>
      <c r="O1491" s="11">
        <f t="shared" si="310"/>
        <v>2529.6858455076044</v>
      </c>
      <c r="P1491" s="11">
        <f t="shared" si="311"/>
        <v>2.5296858455076046</v>
      </c>
      <c r="Q1491" s="11">
        <f t="shared" si="304"/>
        <v>12551.42960603999</v>
      </c>
      <c r="R1491" s="11">
        <f t="shared" si="303"/>
        <v>-3647.573920007349</v>
      </c>
      <c r="S1491" s="11">
        <f t="shared" si="301"/>
        <v>0</v>
      </c>
      <c r="T1491" s="11">
        <f t="shared" si="302"/>
        <v>0</v>
      </c>
    </row>
    <row r="1492" spans="2:20" x14ac:dyDescent="0.2">
      <c r="B1492" s="23" t="s">
        <v>13</v>
      </c>
      <c r="C1492" s="23">
        <v>1482</v>
      </c>
      <c r="D1492" s="23">
        <v>5</v>
      </c>
      <c r="E1492" s="24">
        <v>7.9</v>
      </c>
      <c r="F1492" s="24">
        <f t="shared" si="314"/>
        <v>2.1944444444444446</v>
      </c>
      <c r="G1492" s="15">
        <f t="shared" si="312"/>
        <v>0.40277777777777768</v>
      </c>
      <c r="H1492" s="15">
        <f t="shared" si="313"/>
        <v>1.4499999999999997</v>
      </c>
      <c r="I1492" s="11">
        <f>IF(G1492&lt;0,(G1492-'Coast Down Run'!H1487)*-1,)</f>
        <v>0</v>
      </c>
      <c r="K1492" s="11">
        <f t="shared" si="307"/>
        <v>962.23611111111086</v>
      </c>
      <c r="L1492" s="11">
        <f t="shared" si="306"/>
        <v>280.94639999999998</v>
      </c>
      <c r="M1492" s="11">
        <f t="shared" si="308"/>
        <v>5.1401756832376755</v>
      </c>
      <c r="N1492" s="11">
        <f t="shared" si="309"/>
        <v>1248.3226867943486</v>
      </c>
      <c r="O1492" s="11">
        <f t="shared" si="310"/>
        <v>2739.3747849098208</v>
      </c>
      <c r="P1492" s="11">
        <f t="shared" si="311"/>
        <v>2.7393747849098209</v>
      </c>
      <c r="Q1492" s="11">
        <f t="shared" si="304"/>
        <v>12554.168980824899</v>
      </c>
      <c r="R1492" s="11">
        <f t="shared" si="303"/>
        <v>-3647.573920007349</v>
      </c>
      <c r="S1492" s="11">
        <f t="shared" si="301"/>
        <v>0</v>
      </c>
      <c r="T1492" s="11">
        <f t="shared" si="302"/>
        <v>0</v>
      </c>
    </row>
    <row r="1493" spans="2:20" x14ac:dyDescent="0.2">
      <c r="B1493" s="23" t="s">
        <v>13</v>
      </c>
      <c r="C1493" s="23">
        <v>1483</v>
      </c>
      <c r="D1493" s="23">
        <v>6</v>
      </c>
      <c r="E1493" s="24">
        <v>9.1999999999999993</v>
      </c>
      <c r="F1493" s="24">
        <f t="shared" si="314"/>
        <v>2.5555555555555554</v>
      </c>
      <c r="G1493" s="15">
        <f t="shared" si="312"/>
        <v>0.34722222222222221</v>
      </c>
      <c r="H1493" s="15">
        <f t="shared" si="313"/>
        <v>1.25</v>
      </c>
      <c r="I1493" s="11">
        <f>IF(G1493&lt;0,(G1493-'Coast Down Run'!H1488)*-1,)</f>
        <v>0</v>
      </c>
      <c r="K1493" s="11">
        <f t="shared" si="307"/>
        <v>829.51388888888891</v>
      </c>
      <c r="L1493" s="11">
        <f t="shared" si="306"/>
        <v>280.94639999999998</v>
      </c>
      <c r="M1493" s="11">
        <f t="shared" si="308"/>
        <v>6.9710698578631103</v>
      </c>
      <c r="N1493" s="11">
        <f t="shared" si="309"/>
        <v>1117.431358746752</v>
      </c>
      <c r="O1493" s="11">
        <f t="shared" si="310"/>
        <v>2855.657916797255</v>
      </c>
      <c r="P1493" s="11">
        <f t="shared" si="311"/>
        <v>2.8556579167972549</v>
      </c>
      <c r="Q1493" s="11">
        <f t="shared" si="304"/>
        <v>12557.024638741697</v>
      </c>
      <c r="R1493" s="11">
        <f t="shared" si="303"/>
        <v>-3647.573920007349</v>
      </c>
      <c r="S1493" s="11">
        <f t="shared" si="301"/>
        <v>0</v>
      </c>
      <c r="T1493" s="11">
        <f t="shared" si="302"/>
        <v>0</v>
      </c>
    </row>
    <row r="1494" spans="2:20" x14ac:dyDescent="0.2">
      <c r="B1494" s="23" t="s">
        <v>13</v>
      </c>
      <c r="C1494" s="23">
        <v>1484</v>
      </c>
      <c r="D1494" s="23">
        <v>7</v>
      </c>
      <c r="E1494" s="24">
        <v>10.4</v>
      </c>
      <c r="F1494" s="24">
        <f t="shared" si="314"/>
        <v>2.8888888888888888</v>
      </c>
      <c r="G1494" s="15">
        <f t="shared" si="312"/>
        <v>0.31944444444444453</v>
      </c>
      <c r="H1494" s="15">
        <f t="shared" si="313"/>
        <v>1.1500000000000004</v>
      </c>
      <c r="I1494" s="11">
        <f>IF(G1494&lt;0,(G1494-'Coast Down Run'!H1489)*-1,)</f>
        <v>0</v>
      </c>
      <c r="K1494" s="11">
        <f t="shared" si="307"/>
        <v>763.15277777777794</v>
      </c>
      <c r="L1494" s="11">
        <f t="shared" si="306"/>
        <v>280.94639999999998</v>
      </c>
      <c r="M1494" s="11">
        <f t="shared" si="308"/>
        <v>8.908210253148324</v>
      </c>
      <c r="N1494" s="11">
        <f t="shared" si="309"/>
        <v>1053.0073880309262</v>
      </c>
      <c r="O1494" s="11">
        <f t="shared" si="310"/>
        <v>3042.0213432004534</v>
      </c>
      <c r="P1494" s="11">
        <f t="shared" si="311"/>
        <v>3.0420213432004535</v>
      </c>
      <c r="Q1494" s="11">
        <f t="shared" si="304"/>
        <v>12560.066660084898</v>
      </c>
      <c r="R1494" s="11">
        <f t="shared" si="303"/>
        <v>-3647.573920007349</v>
      </c>
      <c r="S1494" s="11">
        <f t="shared" si="301"/>
        <v>0</v>
      </c>
      <c r="T1494" s="11">
        <f t="shared" si="302"/>
        <v>0</v>
      </c>
    </row>
    <row r="1495" spans="2:20" x14ac:dyDescent="0.2">
      <c r="B1495" s="23" t="s">
        <v>13</v>
      </c>
      <c r="C1495" s="23">
        <v>1485</v>
      </c>
      <c r="D1495" s="23">
        <v>8</v>
      </c>
      <c r="E1495" s="24">
        <v>11.5</v>
      </c>
      <c r="F1495" s="24">
        <f t="shared" si="314"/>
        <v>3.1944444444444442</v>
      </c>
      <c r="G1495" s="15">
        <f t="shared" si="312"/>
        <v>0.34722222222222221</v>
      </c>
      <c r="H1495" s="15">
        <f t="shared" si="313"/>
        <v>1.25</v>
      </c>
      <c r="I1495" s="11">
        <f>IF(G1495&lt;0,(G1495-'Coast Down Run'!H1490)*-1,)</f>
        <v>0</v>
      </c>
      <c r="K1495" s="11">
        <f t="shared" si="307"/>
        <v>829.51388888888891</v>
      </c>
      <c r="L1495" s="11">
        <f t="shared" si="306"/>
        <v>280.94639999999998</v>
      </c>
      <c r="M1495" s="11">
        <f t="shared" si="308"/>
        <v>10.892296652911112</v>
      </c>
      <c r="N1495" s="11">
        <f t="shared" si="309"/>
        <v>1121.3525855418</v>
      </c>
      <c r="O1495" s="11">
        <f t="shared" si="310"/>
        <v>3582.0985371474162</v>
      </c>
      <c r="P1495" s="11">
        <f t="shared" si="311"/>
        <v>3.5820985371474161</v>
      </c>
      <c r="Q1495" s="11">
        <f t="shared" si="304"/>
        <v>12563.648758622045</v>
      </c>
      <c r="R1495" s="11">
        <f t="shared" si="303"/>
        <v>-3647.573920007349</v>
      </c>
      <c r="S1495" s="11">
        <f t="shared" si="301"/>
        <v>0</v>
      </c>
      <c r="T1495" s="11">
        <f t="shared" si="302"/>
        <v>0</v>
      </c>
    </row>
    <row r="1496" spans="2:20" x14ac:dyDescent="0.2">
      <c r="B1496" s="23" t="s">
        <v>13</v>
      </c>
      <c r="C1496" s="23">
        <v>1486</v>
      </c>
      <c r="D1496" s="23">
        <v>9</v>
      </c>
      <c r="E1496" s="24">
        <v>12.9</v>
      </c>
      <c r="F1496" s="24">
        <f t="shared" si="314"/>
        <v>3.5833333333333335</v>
      </c>
      <c r="G1496" s="15">
        <f t="shared" si="312"/>
        <v>0.44444444444444431</v>
      </c>
      <c r="H1496" s="15">
        <f t="shared" si="313"/>
        <v>1.5999999999999996</v>
      </c>
      <c r="I1496" s="11">
        <f>IF(G1496&lt;0,(G1496-'Coast Down Run'!H1491)*-1,)</f>
        <v>0</v>
      </c>
      <c r="K1496" s="11">
        <f t="shared" si="307"/>
        <v>1061.7777777777774</v>
      </c>
      <c r="L1496" s="11">
        <f t="shared" si="306"/>
        <v>280.94639999999998</v>
      </c>
      <c r="M1496" s="11">
        <f t="shared" si="308"/>
        <v>13.705762465111064</v>
      </c>
      <c r="N1496" s="11">
        <f t="shared" si="309"/>
        <v>1356.4299402428885</v>
      </c>
      <c r="O1496" s="11">
        <f t="shared" si="310"/>
        <v>4860.5406192036844</v>
      </c>
      <c r="P1496" s="11">
        <f t="shared" si="311"/>
        <v>4.8605406192036842</v>
      </c>
      <c r="Q1496" s="11">
        <f t="shared" si="304"/>
        <v>12568.509299241248</v>
      </c>
      <c r="R1496" s="11">
        <f t="shared" si="303"/>
        <v>-3647.573920007349</v>
      </c>
      <c r="S1496" s="11">
        <f t="shared" si="301"/>
        <v>0</v>
      </c>
      <c r="T1496" s="11">
        <f t="shared" si="302"/>
        <v>0</v>
      </c>
    </row>
    <row r="1497" spans="2:20" x14ac:dyDescent="0.2">
      <c r="B1497" s="23" t="s">
        <v>13</v>
      </c>
      <c r="C1497" s="23">
        <v>1487</v>
      </c>
      <c r="D1497" s="23">
        <v>10</v>
      </c>
      <c r="E1497" s="24">
        <v>14.7</v>
      </c>
      <c r="F1497" s="24">
        <f t="shared" si="314"/>
        <v>4.083333333333333</v>
      </c>
      <c r="G1497" s="15">
        <f t="shared" si="312"/>
        <v>0.56944444444444442</v>
      </c>
      <c r="H1497" s="15">
        <f t="shared" si="313"/>
        <v>2.0499999999999998</v>
      </c>
      <c r="I1497" s="11">
        <f>IF(G1497&lt;0,(G1497-'Coast Down Run'!H1492)*-1,)</f>
        <v>0</v>
      </c>
      <c r="K1497" s="11">
        <f t="shared" si="307"/>
        <v>1360.4027777777778</v>
      </c>
      <c r="L1497" s="11">
        <f t="shared" si="306"/>
        <v>280.94639999999998</v>
      </c>
      <c r="M1497" s="11">
        <f t="shared" si="308"/>
        <v>17.797477381682885</v>
      </c>
      <c r="N1497" s="11">
        <f t="shared" si="309"/>
        <v>1659.1466551594608</v>
      </c>
      <c r="O1497" s="11">
        <f t="shared" si="310"/>
        <v>6774.848841901131</v>
      </c>
      <c r="P1497" s="11">
        <f t="shared" si="311"/>
        <v>6.7748488419011306</v>
      </c>
      <c r="Q1497" s="11">
        <f t="shared" si="304"/>
        <v>12575.28414808315</v>
      </c>
      <c r="R1497" s="11">
        <f t="shared" si="303"/>
        <v>-3647.573920007349</v>
      </c>
      <c r="S1497" s="11">
        <f t="shared" si="301"/>
        <v>0</v>
      </c>
      <c r="T1497" s="11">
        <f t="shared" si="302"/>
        <v>0</v>
      </c>
    </row>
    <row r="1498" spans="2:20" x14ac:dyDescent="0.2">
      <c r="B1498" s="23" t="s">
        <v>13</v>
      </c>
      <c r="C1498" s="23">
        <v>1488</v>
      </c>
      <c r="D1498" s="23">
        <v>11</v>
      </c>
      <c r="E1498" s="24">
        <v>17</v>
      </c>
      <c r="F1498" s="24">
        <f t="shared" si="314"/>
        <v>4.7222222222222223</v>
      </c>
      <c r="G1498" s="15">
        <f t="shared" si="312"/>
        <v>0.70833333333333348</v>
      </c>
      <c r="H1498" s="15">
        <f t="shared" si="313"/>
        <v>2.5500000000000007</v>
      </c>
      <c r="I1498" s="11">
        <f>IF(G1498&lt;0,(G1498-'Coast Down Run'!H1493)*-1,)</f>
        <v>0</v>
      </c>
      <c r="K1498" s="11">
        <f t="shared" si="307"/>
        <v>1692.2083333333337</v>
      </c>
      <c r="L1498" s="11">
        <f t="shared" si="306"/>
        <v>280.94639999999998</v>
      </c>
      <c r="M1498" s="11">
        <f t="shared" si="308"/>
        <v>23.802447884244319</v>
      </c>
      <c r="N1498" s="11">
        <f t="shared" si="309"/>
        <v>1996.9571812175782</v>
      </c>
      <c r="O1498" s="11">
        <f t="shared" si="310"/>
        <v>9430.0755779718966</v>
      </c>
      <c r="P1498" s="11">
        <f t="shared" si="311"/>
        <v>9.4300755779718965</v>
      </c>
      <c r="Q1498" s="11">
        <f t="shared" si="304"/>
        <v>12584.714223661122</v>
      </c>
      <c r="R1498" s="11">
        <f t="shared" si="303"/>
        <v>-3647.573920007349</v>
      </c>
      <c r="S1498" s="11">
        <f t="shared" si="301"/>
        <v>0</v>
      </c>
      <c r="T1498" s="11">
        <f t="shared" si="302"/>
        <v>0</v>
      </c>
    </row>
    <row r="1499" spans="2:20" x14ac:dyDescent="0.2">
      <c r="B1499" s="23" t="s">
        <v>13</v>
      </c>
      <c r="C1499" s="23">
        <v>1489</v>
      </c>
      <c r="D1499" s="23">
        <v>12</v>
      </c>
      <c r="E1499" s="24">
        <v>19.8</v>
      </c>
      <c r="F1499" s="24">
        <f t="shared" si="314"/>
        <v>5.5</v>
      </c>
      <c r="G1499" s="15">
        <f t="shared" si="312"/>
        <v>0.84722222222222243</v>
      </c>
      <c r="H1499" s="15">
        <f t="shared" si="313"/>
        <v>3.0500000000000007</v>
      </c>
      <c r="I1499" s="11">
        <f>IF(G1499&lt;0,(G1499-'Coast Down Run'!H1494)*-1,)</f>
        <v>0</v>
      </c>
      <c r="K1499" s="11">
        <f t="shared" si="307"/>
        <v>2024.0138888888894</v>
      </c>
      <c r="L1499" s="11">
        <f t="shared" si="306"/>
        <v>280.94639999999998</v>
      </c>
      <c r="M1499" s="11">
        <f t="shared" si="308"/>
        <v>32.288967711208109</v>
      </c>
      <c r="N1499" s="11">
        <f t="shared" si="309"/>
        <v>2337.2492566000974</v>
      </c>
      <c r="O1499" s="11">
        <f t="shared" si="310"/>
        <v>12854.870911300535</v>
      </c>
      <c r="P1499" s="11">
        <f t="shared" si="311"/>
        <v>12.854870911300535</v>
      </c>
      <c r="Q1499" s="11">
        <f t="shared" si="304"/>
        <v>12597.569094572422</v>
      </c>
      <c r="R1499" s="11">
        <f t="shared" si="303"/>
        <v>-3647.573920007349</v>
      </c>
      <c r="S1499" s="11">
        <f t="shared" si="301"/>
        <v>0</v>
      </c>
      <c r="T1499" s="11">
        <f t="shared" si="302"/>
        <v>0</v>
      </c>
    </row>
    <row r="1500" spans="2:20" x14ac:dyDescent="0.2">
      <c r="B1500" s="23" t="s">
        <v>13</v>
      </c>
      <c r="C1500" s="23">
        <v>1490</v>
      </c>
      <c r="D1500" s="23">
        <v>13</v>
      </c>
      <c r="E1500" s="24">
        <v>23.1</v>
      </c>
      <c r="F1500" s="24">
        <f t="shared" si="314"/>
        <v>6.416666666666667</v>
      </c>
      <c r="G1500" s="15">
        <f t="shared" si="312"/>
        <v>0.95833333333333315</v>
      </c>
      <c r="H1500" s="15">
        <f t="shared" si="313"/>
        <v>3.4499999999999993</v>
      </c>
      <c r="I1500" s="11">
        <f>IF(G1500&lt;0,(G1500-'Coast Down Run'!H1495)*-1,)</f>
        <v>0</v>
      </c>
      <c r="K1500" s="11">
        <f t="shared" si="307"/>
        <v>2289.458333333333</v>
      </c>
      <c r="L1500" s="11">
        <f t="shared" si="306"/>
        <v>280.94639999999998</v>
      </c>
      <c r="M1500" s="11">
        <f t="shared" si="308"/>
        <v>43.948872718033265</v>
      </c>
      <c r="N1500" s="11">
        <f t="shared" si="309"/>
        <v>2614.3536060513661</v>
      </c>
      <c r="O1500" s="11">
        <f t="shared" si="310"/>
        <v>16775.4356388296</v>
      </c>
      <c r="P1500" s="11">
        <f t="shared" si="311"/>
        <v>16.775435638829599</v>
      </c>
      <c r="Q1500" s="11">
        <f t="shared" si="304"/>
        <v>12614.344530211252</v>
      </c>
      <c r="R1500" s="11">
        <f t="shared" si="303"/>
        <v>-3647.573920007349</v>
      </c>
      <c r="S1500" s="11">
        <f t="shared" si="301"/>
        <v>0</v>
      </c>
      <c r="T1500" s="11">
        <f t="shared" si="302"/>
        <v>0</v>
      </c>
    </row>
    <row r="1501" spans="2:20" x14ac:dyDescent="0.2">
      <c r="B1501" s="23" t="s">
        <v>13</v>
      </c>
      <c r="C1501" s="23">
        <v>1491</v>
      </c>
      <c r="D1501" s="23">
        <v>14</v>
      </c>
      <c r="E1501" s="24">
        <v>26.7</v>
      </c>
      <c r="F1501" s="24">
        <f t="shared" si="314"/>
        <v>7.4166666666666661</v>
      </c>
      <c r="G1501" s="15">
        <f t="shared" si="312"/>
        <v>1.0277777777777775</v>
      </c>
      <c r="H1501" s="15">
        <f t="shared" si="313"/>
        <v>3.6999999999999993</v>
      </c>
      <c r="I1501" s="11">
        <f>IF(G1501&lt;0,(G1501-'Coast Down Run'!H1496)*-1,)</f>
        <v>0</v>
      </c>
      <c r="K1501" s="11">
        <f t="shared" si="307"/>
        <v>2455.3611111111104</v>
      </c>
      <c r="L1501" s="11">
        <f t="shared" si="306"/>
        <v>280.94639999999998</v>
      </c>
      <c r="M1501" s="11">
        <f t="shared" si="308"/>
        <v>58.714626547401146</v>
      </c>
      <c r="N1501" s="11">
        <f t="shared" si="309"/>
        <v>2795.0221376585114</v>
      </c>
      <c r="O1501" s="11">
        <f t="shared" si="310"/>
        <v>20729.747520967292</v>
      </c>
      <c r="P1501" s="11">
        <f t="shared" si="311"/>
        <v>20.72974752096729</v>
      </c>
      <c r="Q1501" s="11">
        <f t="shared" si="304"/>
        <v>12635.074277732219</v>
      </c>
      <c r="R1501" s="11">
        <f t="shared" si="303"/>
        <v>-3647.573920007349</v>
      </c>
      <c r="S1501" s="11">
        <f t="shared" si="301"/>
        <v>0</v>
      </c>
      <c r="T1501" s="11">
        <f t="shared" si="302"/>
        <v>0</v>
      </c>
    </row>
    <row r="1502" spans="2:20" x14ac:dyDescent="0.2">
      <c r="B1502" s="23" t="s">
        <v>13</v>
      </c>
      <c r="C1502" s="23">
        <v>1492</v>
      </c>
      <c r="D1502" s="23">
        <v>15</v>
      </c>
      <c r="E1502" s="24">
        <v>30.5</v>
      </c>
      <c r="F1502" s="24">
        <f t="shared" si="314"/>
        <v>8.4722222222222214</v>
      </c>
      <c r="G1502" s="15">
        <f t="shared" si="312"/>
        <v>1.0277777777777781</v>
      </c>
      <c r="H1502" s="15">
        <f t="shared" si="313"/>
        <v>3.7000000000000011</v>
      </c>
      <c r="I1502" s="11">
        <f>IF(G1502&lt;0,(G1502-'Coast Down Run'!H1497)*-1,)</f>
        <v>0</v>
      </c>
      <c r="K1502" s="11">
        <f t="shared" si="307"/>
        <v>2455.3611111111118</v>
      </c>
      <c r="L1502" s="11">
        <f t="shared" si="306"/>
        <v>280.94639999999998</v>
      </c>
      <c r="M1502" s="11">
        <f t="shared" si="308"/>
        <v>76.61670292151652</v>
      </c>
      <c r="N1502" s="11">
        <f t="shared" si="309"/>
        <v>2812.9242140326282</v>
      </c>
      <c r="O1502" s="11">
        <f t="shared" si="310"/>
        <v>23831.719035554208</v>
      </c>
      <c r="P1502" s="11">
        <f t="shared" si="311"/>
        <v>23.831719035554208</v>
      </c>
      <c r="Q1502" s="11">
        <f t="shared" si="304"/>
        <v>12658.905996767773</v>
      </c>
      <c r="R1502" s="11">
        <f t="shared" si="303"/>
        <v>-3647.573920007349</v>
      </c>
      <c r="S1502" s="11">
        <f t="shared" si="301"/>
        <v>0</v>
      </c>
      <c r="T1502" s="11">
        <f t="shared" si="302"/>
        <v>0</v>
      </c>
    </row>
    <row r="1503" spans="2:20" x14ac:dyDescent="0.2">
      <c r="B1503" s="23" t="s">
        <v>13</v>
      </c>
      <c r="C1503" s="23">
        <v>1493</v>
      </c>
      <c r="D1503" s="23">
        <v>16</v>
      </c>
      <c r="E1503" s="24">
        <v>34.1</v>
      </c>
      <c r="F1503" s="24">
        <f t="shared" si="314"/>
        <v>9.4722222222222232</v>
      </c>
      <c r="G1503" s="15">
        <f t="shared" si="312"/>
        <v>0.97222222222222221</v>
      </c>
      <c r="H1503" s="15">
        <f t="shared" si="313"/>
        <v>3.5</v>
      </c>
      <c r="I1503" s="11">
        <f>IF(G1503&lt;0,(G1503-'Coast Down Run'!H1498)*-1,)</f>
        <v>0</v>
      </c>
      <c r="K1503" s="11">
        <f t="shared" si="307"/>
        <v>2322.6388888888887</v>
      </c>
      <c r="L1503" s="11">
        <f t="shared" si="306"/>
        <v>280.94639999999998</v>
      </c>
      <c r="M1503" s="11">
        <f t="shared" si="308"/>
        <v>95.770672748367275</v>
      </c>
      <c r="N1503" s="11">
        <f t="shared" si="309"/>
        <v>2699.3559616372559</v>
      </c>
      <c r="O1503" s="11">
        <f t="shared" si="310"/>
        <v>25568.899525508456</v>
      </c>
      <c r="P1503" s="11">
        <f t="shared" si="311"/>
        <v>25.568899525508456</v>
      </c>
      <c r="Q1503" s="11">
        <f t="shared" si="304"/>
        <v>12684.474896293281</v>
      </c>
      <c r="R1503" s="11">
        <f t="shared" si="303"/>
        <v>-3647.573920007349</v>
      </c>
      <c r="S1503" s="11">
        <f t="shared" si="301"/>
        <v>0</v>
      </c>
      <c r="T1503" s="11">
        <f t="shared" si="302"/>
        <v>0</v>
      </c>
    </row>
    <row r="1504" spans="2:20" x14ac:dyDescent="0.2">
      <c r="B1504" s="23" t="s">
        <v>13</v>
      </c>
      <c r="C1504" s="23">
        <v>1494</v>
      </c>
      <c r="D1504" s="23">
        <v>17</v>
      </c>
      <c r="E1504" s="24">
        <v>37.5</v>
      </c>
      <c r="F1504" s="24">
        <f t="shared" si="314"/>
        <v>10.416666666666666</v>
      </c>
      <c r="G1504" s="15">
        <f t="shared" si="312"/>
        <v>0.90277777777777779</v>
      </c>
      <c r="H1504" s="15">
        <f t="shared" si="313"/>
        <v>3.25</v>
      </c>
      <c r="I1504" s="11">
        <f>IF(G1504&lt;0,(G1504-'Coast Down Run'!H1499)*-1,)</f>
        <v>0</v>
      </c>
      <c r="K1504" s="11">
        <f t="shared" si="307"/>
        <v>2156.7361111111113</v>
      </c>
      <c r="L1504" s="11">
        <f t="shared" si="306"/>
        <v>280.94639999999998</v>
      </c>
      <c r="M1504" s="11">
        <f t="shared" si="308"/>
        <v>115.82073473086011</v>
      </c>
      <c r="N1504" s="11">
        <f t="shared" si="309"/>
        <v>2553.5032458419714</v>
      </c>
      <c r="O1504" s="11">
        <f t="shared" si="310"/>
        <v>26598.992144187199</v>
      </c>
      <c r="P1504" s="11">
        <f t="shared" si="311"/>
        <v>26.5989921441872</v>
      </c>
      <c r="Q1504" s="11">
        <f t="shared" si="304"/>
        <v>12711.073888437468</v>
      </c>
      <c r="R1504" s="11">
        <f t="shared" si="303"/>
        <v>-3647.573920007349</v>
      </c>
      <c r="S1504" s="11">
        <f t="shared" si="301"/>
        <v>0</v>
      </c>
      <c r="T1504" s="11">
        <f t="shared" si="302"/>
        <v>0</v>
      </c>
    </row>
    <row r="1505" spans="2:20" x14ac:dyDescent="0.2">
      <c r="B1505" s="23" t="s">
        <v>13</v>
      </c>
      <c r="C1505" s="23">
        <v>1495</v>
      </c>
      <c r="D1505" s="23">
        <v>18</v>
      </c>
      <c r="E1505" s="24">
        <v>40.6</v>
      </c>
      <c r="F1505" s="24">
        <f t="shared" si="314"/>
        <v>11.277777777777779</v>
      </c>
      <c r="G1505" s="15">
        <f t="shared" si="312"/>
        <v>0.80555555555555514</v>
      </c>
      <c r="H1505" s="15">
        <f t="shared" si="313"/>
        <v>2.8999999999999986</v>
      </c>
      <c r="I1505" s="11">
        <f>IF(G1505&lt;0,(G1505-'Coast Down Run'!H1500)*-1,)</f>
        <v>0</v>
      </c>
      <c r="K1505" s="11">
        <f t="shared" si="307"/>
        <v>1924.4722222222213</v>
      </c>
      <c r="L1505" s="11">
        <f t="shared" si="306"/>
        <v>280.94639999999998</v>
      </c>
      <c r="M1505" s="11">
        <f t="shared" si="308"/>
        <v>135.76125603623868</v>
      </c>
      <c r="N1505" s="11">
        <f t="shared" si="309"/>
        <v>2341.1798782584597</v>
      </c>
      <c r="O1505" s="11">
        <f t="shared" si="310"/>
        <v>26403.306404803741</v>
      </c>
      <c r="P1505" s="11">
        <f t="shared" si="311"/>
        <v>26.40330640480374</v>
      </c>
      <c r="Q1505" s="11">
        <f t="shared" si="304"/>
        <v>12737.477194842271</v>
      </c>
      <c r="R1505" s="11">
        <f t="shared" si="303"/>
        <v>-3647.573920007349</v>
      </c>
      <c r="S1505" s="11">
        <f t="shared" si="301"/>
        <v>0</v>
      </c>
      <c r="T1505" s="11">
        <f t="shared" si="302"/>
        <v>0</v>
      </c>
    </row>
    <row r="1506" spans="2:20" x14ac:dyDescent="0.2">
      <c r="B1506" s="23" t="s">
        <v>13</v>
      </c>
      <c r="C1506" s="23">
        <v>1496</v>
      </c>
      <c r="D1506" s="23">
        <v>19</v>
      </c>
      <c r="E1506" s="24">
        <v>43.3</v>
      </c>
      <c r="F1506" s="24">
        <f t="shared" si="314"/>
        <v>12.027777777777777</v>
      </c>
      <c r="G1506" s="15">
        <f t="shared" si="312"/>
        <v>0.70833333333333348</v>
      </c>
      <c r="H1506" s="15">
        <f t="shared" si="313"/>
        <v>2.5500000000000007</v>
      </c>
      <c r="I1506" s="11">
        <f>IF(G1506&lt;0,(G1506-'Coast Down Run'!H1501)*-1,)</f>
        <v>0</v>
      </c>
      <c r="K1506" s="11">
        <f t="shared" si="307"/>
        <v>1692.2083333333337</v>
      </c>
      <c r="L1506" s="11">
        <f t="shared" si="306"/>
        <v>280.94639999999998</v>
      </c>
      <c r="M1506" s="11">
        <f t="shared" si="308"/>
        <v>154.4185865525634</v>
      </c>
      <c r="N1506" s="11">
        <f t="shared" si="309"/>
        <v>2127.573319885897</v>
      </c>
      <c r="O1506" s="11">
        <f t="shared" si="310"/>
        <v>25589.979097516483</v>
      </c>
      <c r="P1506" s="11">
        <f t="shared" si="311"/>
        <v>25.589979097516483</v>
      </c>
      <c r="Q1506" s="11">
        <f t="shared" si="304"/>
        <v>12763.067173939788</v>
      </c>
      <c r="R1506" s="11">
        <f t="shared" si="303"/>
        <v>-3647.573920007349</v>
      </c>
      <c r="S1506" s="11">
        <f t="shared" si="301"/>
        <v>0</v>
      </c>
      <c r="T1506" s="11">
        <f t="shared" si="302"/>
        <v>0</v>
      </c>
    </row>
    <row r="1507" spans="2:20" x14ac:dyDescent="0.2">
      <c r="B1507" s="23" t="s">
        <v>13</v>
      </c>
      <c r="C1507" s="23">
        <v>1497</v>
      </c>
      <c r="D1507" s="23">
        <v>20</v>
      </c>
      <c r="E1507" s="24">
        <v>45.7</v>
      </c>
      <c r="F1507" s="24">
        <f t="shared" si="314"/>
        <v>12.694444444444445</v>
      </c>
      <c r="G1507" s="15">
        <f t="shared" si="312"/>
        <v>0.61111111111111194</v>
      </c>
      <c r="H1507" s="15">
        <f t="shared" si="313"/>
        <v>2.2000000000000028</v>
      </c>
      <c r="I1507" s="11">
        <f>IF(G1507&lt;0,(G1507-'Coast Down Run'!H1502)*-1,)</f>
        <v>0</v>
      </c>
      <c r="K1507" s="11">
        <f t="shared" si="307"/>
        <v>1459.9444444444464</v>
      </c>
      <c r="L1507" s="11">
        <f t="shared" si="306"/>
        <v>280.94639999999998</v>
      </c>
      <c r="M1507" s="11">
        <f t="shared" si="308"/>
        <v>172.01098401994957</v>
      </c>
      <c r="N1507" s="11">
        <f t="shared" si="309"/>
        <v>1912.901828464396</v>
      </c>
      <c r="O1507" s="11">
        <f t="shared" si="310"/>
        <v>24283.225989117473</v>
      </c>
      <c r="P1507" s="11">
        <f t="shared" si="311"/>
        <v>24.283225989117472</v>
      </c>
      <c r="Q1507" s="11">
        <f t="shared" si="304"/>
        <v>12787.350399928906</v>
      </c>
      <c r="R1507" s="11">
        <f t="shared" si="303"/>
        <v>-3647.573920007349</v>
      </c>
      <c r="S1507" s="11">
        <f t="shared" si="301"/>
        <v>0</v>
      </c>
      <c r="T1507" s="11">
        <f t="shared" si="302"/>
        <v>0</v>
      </c>
    </row>
    <row r="1508" spans="2:20" x14ac:dyDescent="0.2">
      <c r="B1508" s="23" t="s">
        <v>13</v>
      </c>
      <c r="C1508" s="23">
        <v>1498</v>
      </c>
      <c r="D1508" s="23">
        <v>21</v>
      </c>
      <c r="E1508" s="24">
        <v>47.7</v>
      </c>
      <c r="F1508" s="24">
        <f t="shared" si="314"/>
        <v>13.25</v>
      </c>
      <c r="G1508" s="15">
        <f t="shared" si="312"/>
        <v>0.49999999999999922</v>
      </c>
      <c r="H1508" s="15">
        <f t="shared" si="313"/>
        <v>1.7999999999999972</v>
      </c>
      <c r="I1508" s="11">
        <f>IF(G1508&lt;0,(G1508-'Coast Down Run'!H1503)*-1,)</f>
        <v>0</v>
      </c>
      <c r="K1508" s="11">
        <f t="shared" si="307"/>
        <v>1194.4999999999982</v>
      </c>
      <c r="L1508" s="11">
        <f t="shared" si="306"/>
        <v>280.94639999999998</v>
      </c>
      <c r="M1508" s="11">
        <f t="shared" si="308"/>
        <v>187.39609566277599</v>
      </c>
      <c r="N1508" s="11">
        <f t="shared" si="309"/>
        <v>1662.8424956627741</v>
      </c>
      <c r="O1508" s="11">
        <f t="shared" si="310"/>
        <v>22032.663067531757</v>
      </c>
      <c r="P1508" s="11">
        <f t="shared" si="311"/>
        <v>22.032663067531757</v>
      </c>
      <c r="Q1508" s="11">
        <f t="shared" si="304"/>
        <v>12809.383062996438</v>
      </c>
      <c r="R1508" s="11">
        <f t="shared" si="303"/>
        <v>-3647.573920007349</v>
      </c>
      <c r="S1508" s="11">
        <f t="shared" si="301"/>
        <v>0</v>
      </c>
      <c r="T1508" s="11">
        <f t="shared" si="302"/>
        <v>0</v>
      </c>
    </row>
    <row r="1509" spans="2:20" x14ac:dyDescent="0.2">
      <c r="B1509" s="23" t="s">
        <v>13</v>
      </c>
      <c r="C1509" s="23">
        <v>1499</v>
      </c>
      <c r="D1509" s="23">
        <v>22</v>
      </c>
      <c r="E1509" s="24">
        <v>49.3</v>
      </c>
      <c r="F1509" s="24">
        <f t="shared" si="314"/>
        <v>13.694444444444443</v>
      </c>
      <c r="G1509" s="15">
        <f t="shared" si="312"/>
        <v>0.38888888888888851</v>
      </c>
      <c r="H1509" s="15">
        <f t="shared" si="313"/>
        <v>1.3999999999999986</v>
      </c>
      <c r="I1509" s="11">
        <f>IF(G1509&lt;0,(G1509-'Coast Down Run'!H1504)*-1,)</f>
        <v>0</v>
      </c>
      <c r="K1509" s="11">
        <f t="shared" si="307"/>
        <v>929.05555555555463</v>
      </c>
      <c r="L1509" s="11">
        <f t="shared" si="306"/>
        <v>280.94639999999998</v>
      </c>
      <c r="M1509" s="11">
        <f t="shared" si="308"/>
        <v>200.17858670649468</v>
      </c>
      <c r="N1509" s="11">
        <f t="shared" si="309"/>
        <v>1410.1805422620491</v>
      </c>
      <c r="O1509" s="11">
        <f t="shared" si="310"/>
        <v>19311.639092644171</v>
      </c>
      <c r="P1509" s="11">
        <f t="shared" si="311"/>
        <v>19.311639092644171</v>
      </c>
      <c r="Q1509" s="11">
        <f t="shared" si="304"/>
        <v>12828.694702089082</v>
      </c>
      <c r="R1509" s="11">
        <f t="shared" si="303"/>
        <v>-3647.573920007349</v>
      </c>
      <c r="S1509" s="11">
        <f t="shared" si="301"/>
        <v>0</v>
      </c>
      <c r="T1509" s="11">
        <f t="shared" si="302"/>
        <v>0</v>
      </c>
    </row>
    <row r="1510" spans="2:20" x14ac:dyDescent="0.2">
      <c r="B1510" s="23" t="s">
        <v>13</v>
      </c>
      <c r="C1510" s="23">
        <v>1500</v>
      </c>
      <c r="D1510" s="23">
        <v>23</v>
      </c>
      <c r="E1510" s="24">
        <v>50.5</v>
      </c>
      <c r="F1510" s="24">
        <f t="shared" si="314"/>
        <v>14.027777777777777</v>
      </c>
      <c r="G1510" s="15">
        <f t="shared" si="312"/>
        <v>0.27777777777777779</v>
      </c>
      <c r="H1510" s="15">
        <f t="shared" si="313"/>
        <v>1</v>
      </c>
      <c r="I1510" s="11">
        <f>IF(G1510&lt;0,(G1510-'Coast Down Run'!H1505)*-1,)</f>
        <v>0</v>
      </c>
      <c r="K1510" s="11">
        <f t="shared" si="307"/>
        <v>663.61111111111109</v>
      </c>
      <c r="L1510" s="11">
        <f t="shared" si="306"/>
        <v>280.94639999999998</v>
      </c>
      <c r="M1510" s="11">
        <f t="shared" si="308"/>
        <v>210.04218933146737</v>
      </c>
      <c r="N1510" s="11">
        <f t="shared" si="309"/>
        <v>1154.5997004425785</v>
      </c>
      <c r="O1510" s="11">
        <f t="shared" si="310"/>
        <v>16196.468020097282</v>
      </c>
      <c r="P1510" s="11">
        <f t="shared" si="311"/>
        <v>16.196468020097281</v>
      </c>
      <c r="Q1510" s="11">
        <f t="shared" si="304"/>
        <v>12844.89117010918</v>
      </c>
      <c r="R1510" s="11">
        <f t="shared" si="303"/>
        <v>-3647.573920007349</v>
      </c>
      <c r="S1510" s="11">
        <f t="shared" si="301"/>
        <v>0</v>
      </c>
      <c r="T1510" s="11">
        <f t="shared" si="302"/>
        <v>0</v>
      </c>
    </row>
    <row r="1511" spans="2:20" x14ac:dyDescent="0.2">
      <c r="B1511" s="23" t="s">
        <v>13</v>
      </c>
      <c r="C1511" s="23">
        <v>1501</v>
      </c>
      <c r="D1511" s="23">
        <v>24</v>
      </c>
      <c r="E1511" s="24">
        <v>51.3</v>
      </c>
      <c r="F1511" s="24">
        <f t="shared" si="314"/>
        <v>14.249999999999998</v>
      </c>
      <c r="G1511" s="15">
        <f t="shared" si="312"/>
        <v>0.2222222222222224</v>
      </c>
      <c r="H1511" s="15">
        <f t="shared" si="313"/>
        <v>0.80000000000000071</v>
      </c>
      <c r="I1511" s="11">
        <f>IF(G1511&lt;0,(G1511-'Coast Down Run'!H1506)*-1,)</f>
        <v>0</v>
      </c>
      <c r="K1511" s="11">
        <f t="shared" si="307"/>
        <v>530.88888888888937</v>
      </c>
      <c r="L1511" s="11">
        <f t="shared" si="306"/>
        <v>280.94639999999998</v>
      </c>
      <c r="M1511" s="11">
        <f t="shared" si="308"/>
        <v>216.7497026729651</v>
      </c>
      <c r="N1511" s="11">
        <f t="shared" si="309"/>
        <v>1028.5849915618546</v>
      </c>
      <c r="O1511" s="11">
        <f t="shared" si="310"/>
        <v>14657.336129756426</v>
      </c>
      <c r="P1511" s="11">
        <f t="shared" si="311"/>
        <v>14.657336129756427</v>
      </c>
      <c r="Q1511" s="11">
        <f t="shared" si="304"/>
        <v>12859.548506238936</v>
      </c>
      <c r="R1511" s="11">
        <f t="shared" si="303"/>
        <v>-3647.573920007349</v>
      </c>
      <c r="S1511" s="11">
        <f t="shared" si="301"/>
        <v>0</v>
      </c>
      <c r="T1511" s="11">
        <f t="shared" si="302"/>
        <v>0</v>
      </c>
    </row>
    <row r="1512" spans="2:20" x14ac:dyDescent="0.2">
      <c r="B1512" s="23" t="s">
        <v>13</v>
      </c>
      <c r="C1512" s="23">
        <v>1502</v>
      </c>
      <c r="D1512" s="23">
        <v>25</v>
      </c>
      <c r="E1512" s="24">
        <v>52.1</v>
      </c>
      <c r="F1512" s="24">
        <f t="shared" si="314"/>
        <v>14.472222222222221</v>
      </c>
      <c r="G1512" s="15">
        <f t="shared" si="312"/>
        <v>0.19444444444444522</v>
      </c>
      <c r="H1512" s="15">
        <f t="shared" si="313"/>
        <v>0.70000000000000284</v>
      </c>
      <c r="I1512" s="11">
        <f>IF(G1512&lt;0,(G1512-'Coast Down Run'!H1507)*-1,)</f>
        <v>0</v>
      </c>
      <c r="K1512" s="11">
        <f t="shared" si="307"/>
        <v>464.52777777777965</v>
      </c>
      <c r="L1512" s="11">
        <f t="shared" si="306"/>
        <v>280.94639999999998</v>
      </c>
      <c r="M1512" s="11">
        <f t="shared" si="308"/>
        <v>223.56263862100906</v>
      </c>
      <c r="N1512" s="11">
        <f t="shared" si="309"/>
        <v>969.03681639878869</v>
      </c>
      <c r="O1512" s="11">
        <f t="shared" si="310"/>
        <v>14024.116148438025</v>
      </c>
      <c r="P1512" s="11">
        <f t="shared" si="311"/>
        <v>14.024116148438024</v>
      </c>
      <c r="Q1512" s="11">
        <f t="shared" si="304"/>
        <v>12873.572622387373</v>
      </c>
      <c r="R1512" s="11">
        <f t="shared" si="303"/>
        <v>-3647.573920007349</v>
      </c>
      <c r="S1512" s="11">
        <f t="shared" si="301"/>
        <v>0</v>
      </c>
      <c r="T1512" s="11">
        <f t="shared" si="302"/>
        <v>0</v>
      </c>
    </row>
    <row r="1513" spans="2:20" x14ac:dyDescent="0.2">
      <c r="B1513" s="23" t="s">
        <v>13</v>
      </c>
      <c r="C1513" s="23">
        <v>1503</v>
      </c>
      <c r="D1513" s="23">
        <v>26</v>
      </c>
      <c r="E1513" s="24">
        <v>52.7</v>
      </c>
      <c r="F1513" s="24">
        <f t="shared" si="314"/>
        <v>14.638888888888889</v>
      </c>
      <c r="G1513" s="15">
        <f t="shared" si="312"/>
        <v>0.18055555555555516</v>
      </c>
      <c r="H1513" s="15">
        <f t="shared" si="313"/>
        <v>0.64999999999999858</v>
      </c>
      <c r="I1513" s="11">
        <f>IF(G1513&lt;0,(G1513-'Coast Down Run'!H1508)*-1,)</f>
        <v>0</v>
      </c>
      <c r="K1513" s="11">
        <f t="shared" si="307"/>
        <v>431.34722222222126</v>
      </c>
      <c r="L1513" s="11">
        <f t="shared" si="306"/>
        <v>280.94639999999998</v>
      </c>
      <c r="M1513" s="11">
        <f t="shared" si="308"/>
        <v>228.74152416758793</v>
      </c>
      <c r="N1513" s="11">
        <f t="shared" si="309"/>
        <v>941.03514638980926</v>
      </c>
      <c r="O1513" s="11">
        <f t="shared" si="310"/>
        <v>13775.708948539708</v>
      </c>
      <c r="P1513" s="11">
        <f t="shared" si="311"/>
        <v>13.775708948539709</v>
      </c>
      <c r="Q1513" s="11">
        <f t="shared" si="304"/>
        <v>12887.348331335914</v>
      </c>
      <c r="R1513" s="11">
        <f t="shared" si="303"/>
        <v>-3647.573920007349</v>
      </c>
      <c r="S1513" s="11">
        <f t="shared" si="301"/>
        <v>0</v>
      </c>
      <c r="T1513" s="11">
        <f t="shared" si="302"/>
        <v>0</v>
      </c>
    </row>
    <row r="1514" spans="2:20" x14ac:dyDescent="0.2">
      <c r="B1514" s="23" t="s">
        <v>13</v>
      </c>
      <c r="C1514" s="23">
        <v>1504</v>
      </c>
      <c r="D1514" s="23">
        <v>27</v>
      </c>
      <c r="E1514" s="24">
        <v>53.4</v>
      </c>
      <c r="F1514" s="24">
        <f t="shared" si="314"/>
        <v>14.833333333333332</v>
      </c>
      <c r="G1514" s="15">
        <f t="shared" si="312"/>
        <v>0.18055555555555516</v>
      </c>
      <c r="H1514" s="15">
        <f t="shared" si="313"/>
        <v>0.64999999999999858</v>
      </c>
      <c r="I1514" s="11">
        <f>IF(G1514&lt;0,(G1514-'Coast Down Run'!H1509)*-1,)</f>
        <v>0</v>
      </c>
      <c r="K1514" s="11">
        <f t="shared" si="307"/>
        <v>431.34722222222126</v>
      </c>
      <c r="L1514" s="11">
        <f t="shared" si="306"/>
        <v>280.94639999999998</v>
      </c>
      <c r="M1514" s="11">
        <f t="shared" si="308"/>
        <v>234.85850618960458</v>
      </c>
      <c r="N1514" s="11">
        <f t="shared" si="309"/>
        <v>947.15212841182586</v>
      </c>
      <c r="O1514" s="11">
        <f t="shared" si="310"/>
        <v>14049.42323810875</v>
      </c>
      <c r="P1514" s="11">
        <f t="shared" si="311"/>
        <v>14.04942323810875</v>
      </c>
      <c r="Q1514" s="11">
        <f t="shared" si="304"/>
        <v>12901.397754574022</v>
      </c>
      <c r="R1514" s="11">
        <f t="shared" si="303"/>
        <v>-3647.573920007349</v>
      </c>
      <c r="S1514" s="11">
        <f t="shared" si="301"/>
        <v>0</v>
      </c>
      <c r="T1514" s="11">
        <f t="shared" si="302"/>
        <v>0</v>
      </c>
    </row>
    <row r="1515" spans="2:20" x14ac:dyDescent="0.2">
      <c r="B1515" s="23" t="s">
        <v>13</v>
      </c>
      <c r="C1515" s="23">
        <v>1505</v>
      </c>
      <c r="D1515" s="23">
        <v>28</v>
      </c>
      <c r="E1515" s="24">
        <v>54</v>
      </c>
      <c r="F1515" s="24">
        <f t="shared" si="314"/>
        <v>15</v>
      </c>
      <c r="G1515" s="15">
        <f t="shared" si="312"/>
        <v>0.15277777777777798</v>
      </c>
      <c r="H1515" s="15">
        <f t="shared" si="313"/>
        <v>0.55000000000000071</v>
      </c>
      <c r="I1515" s="11">
        <f>IF(G1515&lt;0,(G1515-'Coast Down Run'!H1510)*-1,)</f>
        <v>0</v>
      </c>
      <c r="K1515" s="11">
        <f t="shared" si="307"/>
        <v>364.9861111111116</v>
      </c>
      <c r="L1515" s="11">
        <f t="shared" si="306"/>
        <v>280.94639999999998</v>
      </c>
      <c r="M1515" s="11">
        <f t="shared" si="308"/>
        <v>240.16587553791155</v>
      </c>
      <c r="N1515" s="11">
        <f t="shared" si="309"/>
        <v>886.09838664902315</v>
      </c>
      <c r="O1515" s="11">
        <f t="shared" si="310"/>
        <v>13291.475799735348</v>
      </c>
      <c r="P1515" s="11">
        <f t="shared" si="311"/>
        <v>13.291475799735348</v>
      </c>
      <c r="Q1515" s="11">
        <f t="shared" si="304"/>
        <v>12914.689230373757</v>
      </c>
      <c r="R1515" s="11">
        <f t="shared" si="303"/>
        <v>-3647.573920007349</v>
      </c>
      <c r="S1515" s="11">
        <f t="shared" si="301"/>
        <v>0</v>
      </c>
      <c r="T1515" s="11">
        <f t="shared" si="302"/>
        <v>0</v>
      </c>
    </row>
    <row r="1516" spans="2:20" x14ac:dyDescent="0.2">
      <c r="B1516" s="23" t="s">
        <v>13</v>
      </c>
      <c r="C1516" s="23">
        <v>1506</v>
      </c>
      <c r="D1516" s="23">
        <v>29</v>
      </c>
      <c r="E1516" s="24">
        <v>54.5</v>
      </c>
      <c r="F1516" s="24">
        <f t="shared" si="314"/>
        <v>15.138888888888889</v>
      </c>
      <c r="G1516" s="15">
        <f t="shared" si="312"/>
        <v>0.1388888888888889</v>
      </c>
      <c r="H1516" s="15">
        <f t="shared" si="313"/>
        <v>0.5</v>
      </c>
      <c r="I1516" s="11">
        <f>IF(G1516&lt;0,(G1516-'Coast Down Run'!H1511)*-1,)</f>
        <v>0</v>
      </c>
      <c r="K1516" s="11">
        <f t="shared" si="307"/>
        <v>331.80555555555554</v>
      </c>
      <c r="L1516" s="11">
        <f t="shared" si="306"/>
        <v>280.94639999999998</v>
      </c>
      <c r="M1516" s="11">
        <f t="shared" si="308"/>
        <v>244.63398210441764</v>
      </c>
      <c r="N1516" s="11">
        <f t="shared" si="309"/>
        <v>857.38593765997314</v>
      </c>
      <c r="O1516" s="11">
        <f t="shared" si="310"/>
        <v>12979.870445130149</v>
      </c>
      <c r="P1516" s="11">
        <f t="shared" si="311"/>
        <v>12.97987044513015</v>
      </c>
      <c r="Q1516" s="11">
        <f t="shared" si="304"/>
        <v>12927.669100818886</v>
      </c>
      <c r="R1516" s="11">
        <f t="shared" si="303"/>
        <v>-3647.573920007349</v>
      </c>
      <c r="S1516" s="11">
        <f t="shared" si="301"/>
        <v>0</v>
      </c>
      <c r="T1516" s="11">
        <f t="shared" si="302"/>
        <v>0</v>
      </c>
    </row>
    <row r="1517" spans="2:20" x14ac:dyDescent="0.2">
      <c r="B1517" s="23" t="s">
        <v>13</v>
      </c>
      <c r="C1517" s="23">
        <v>1507</v>
      </c>
      <c r="D1517" s="23">
        <v>30</v>
      </c>
      <c r="E1517" s="24">
        <v>55</v>
      </c>
      <c r="F1517" s="24">
        <f t="shared" si="314"/>
        <v>15.277777777777777</v>
      </c>
      <c r="G1517" s="15">
        <f t="shared" si="312"/>
        <v>0.15277777777777798</v>
      </c>
      <c r="H1517" s="15">
        <f t="shared" si="313"/>
        <v>0.55000000000000071</v>
      </c>
      <c r="I1517" s="11">
        <f>IF(G1517&lt;0,(G1517-'Coast Down Run'!H1512)*-1,)</f>
        <v>0</v>
      </c>
      <c r="K1517" s="11">
        <f t="shared" si="307"/>
        <v>364.9861111111116</v>
      </c>
      <c r="L1517" s="11">
        <f t="shared" si="306"/>
        <v>280.94639999999998</v>
      </c>
      <c r="M1517" s="11">
        <f t="shared" si="308"/>
        <v>249.14326937660573</v>
      </c>
      <c r="N1517" s="11">
        <f t="shared" si="309"/>
        <v>895.07578048771734</v>
      </c>
      <c r="O1517" s="11">
        <f t="shared" si="310"/>
        <v>13674.768868562347</v>
      </c>
      <c r="P1517" s="11">
        <f t="shared" si="311"/>
        <v>13.674768868562348</v>
      </c>
      <c r="Q1517" s="11">
        <f t="shared" si="304"/>
        <v>12941.343869687449</v>
      </c>
      <c r="R1517" s="11">
        <f t="shared" si="303"/>
        <v>-3647.573920007349</v>
      </c>
      <c r="S1517" s="11">
        <f t="shared" si="301"/>
        <v>0</v>
      </c>
      <c r="T1517" s="11">
        <f t="shared" si="302"/>
        <v>0</v>
      </c>
    </row>
    <row r="1518" spans="2:20" x14ac:dyDescent="0.2">
      <c r="B1518" s="23" t="s">
        <v>13</v>
      </c>
      <c r="C1518" s="23">
        <v>1508</v>
      </c>
      <c r="D1518" s="23">
        <v>31</v>
      </c>
      <c r="E1518" s="24">
        <v>55.6</v>
      </c>
      <c r="F1518" s="24">
        <f t="shared" si="314"/>
        <v>15.444444444444445</v>
      </c>
      <c r="G1518" s="15">
        <f t="shared" si="312"/>
        <v>0.18055555555555516</v>
      </c>
      <c r="H1518" s="15">
        <f t="shared" si="313"/>
        <v>0.64999999999999858</v>
      </c>
      <c r="I1518" s="11">
        <f>IF(G1518&lt;0,(G1518-'Coast Down Run'!H1513)*-1,)</f>
        <v>0</v>
      </c>
      <c r="K1518" s="11">
        <f t="shared" si="307"/>
        <v>431.34722222222126</v>
      </c>
      <c r="L1518" s="11">
        <f t="shared" si="306"/>
        <v>280.94639999999998</v>
      </c>
      <c r="M1518" s="11">
        <f t="shared" si="308"/>
        <v>254.60877263473191</v>
      </c>
      <c r="N1518" s="11">
        <f t="shared" si="309"/>
        <v>966.90239485695315</v>
      </c>
      <c r="O1518" s="11">
        <f t="shared" si="310"/>
        <v>14933.270320568499</v>
      </c>
      <c r="P1518" s="11">
        <f t="shared" si="311"/>
        <v>14.9332703205685</v>
      </c>
      <c r="Q1518" s="11">
        <f t="shared" si="304"/>
        <v>12956.277140008018</v>
      </c>
      <c r="R1518" s="11">
        <f t="shared" si="303"/>
        <v>-3647.573920007349</v>
      </c>
      <c r="S1518" s="11">
        <f t="shared" si="301"/>
        <v>0</v>
      </c>
      <c r="T1518" s="11">
        <f t="shared" si="302"/>
        <v>0</v>
      </c>
    </row>
    <row r="1519" spans="2:20" x14ac:dyDescent="0.2">
      <c r="B1519" s="23" t="s">
        <v>13</v>
      </c>
      <c r="C1519" s="23">
        <v>1509</v>
      </c>
      <c r="D1519" s="23">
        <v>32</v>
      </c>
      <c r="E1519" s="24">
        <v>56.3</v>
      </c>
      <c r="F1519" s="24">
        <f t="shared" si="314"/>
        <v>15.638888888888888</v>
      </c>
      <c r="G1519" s="15">
        <f t="shared" si="312"/>
        <v>0.2222222222222224</v>
      </c>
      <c r="H1519" s="15">
        <f t="shared" si="313"/>
        <v>0.80000000000000071</v>
      </c>
      <c r="I1519" s="11">
        <f>IF(G1519&lt;0,(G1519-'Coast Down Run'!H1514)*-1,)</f>
        <v>0</v>
      </c>
      <c r="K1519" s="11">
        <f t="shared" si="307"/>
        <v>530.88888888888937</v>
      </c>
      <c r="L1519" s="11">
        <f t="shared" si="306"/>
        <v>280.94639999999998</v>
      </c>
      <c r="M1519" s="11">
        <f t="shared" si="308"/>
        <v>261.06014198688706</v>
      </c>
      <c r="N1519" s="11">
        <f t="shared" si="309"/>
        <v>1072.8954308757766</v>
      </c>
      <c r="O1519" s="11">
        <f t="shared" si="310"/>
        <v>16778.892432862838</v>
      </c>
      <c r="P1519" s="11">
        <f t="shared" si="311"/>
        <v>16.77889243286284</v>
      </c>
      <c r="Q1519" s="11">
        <f t="shared" si="304"/>
        <v>12973.056032440882</v>
      </c>
      <c r="R1519" s="11">
        <f t="shared" si="303"/>
        <v>-3647.573920007349</v>
      </c>
      <c r="S1519" s="11">
        <f t="shared" si="301"/>
        <v>0</v>
      </c>
      <c r="T1519" s="11">
        <f t="shared" si="302"/>
        <v>0</v>
      </c>
    </row>
    <row r="1520" spans="2:20" x14ac:dyDescent="0.2">
      <c r="B1520" s="23" t="s">
        <v>13</v>
      </c>
      <c r="C1520" s="23">
        <v>1510</v>
      </c>
      <c r="D1520" s="23">
        <v>33</v>
      </c>
      <c r="E1520" s="24">
        <v>57.2</v>
      </c>
      <c r="F1520" s="24">
        <f t="shared" si="314"/>
        <v>15.888888888888889</v>
      </c>
      <c r="G1520" s="15">
        <f t="shared" si="312"/>
        <v>0.30555555555555597</v>
      </c>
      <c r="H1520" s="15">
        <f t="shared" si="313"/>
        <v>1.1000000000000014</v>
      </c>
      <c r="I1520" s="11">
        <f>IF(G1520&lt;0,(G1520-'Coast Down Run'!H1515)*-1,)</f>
        <v>0</v>
      </c>
      <c r="K1520" s="11">
        <f t="shared" si="307"/>
        <v>729.97222222222319</v>
      </c>
      <c r="L1520" s="11">
        <f t="shared" si="306"/>
        <v>280.94639999999998</v>
      </c>
      <c r="M1520" s="11">
        <f t="shared" si="308"/>
        <v>269.47336015773681</v>
      </c>
      <c r="N1520" s="11">
        <f t="shared" si="309"/>
        <v>1280.3919823799599</v>
      </c>
      <c r="O1520" s="11">
        <f t="shared" si="310"/>
        <v>20344.005942259362</v>
      </c>
      <c r="P1520" s="11">
        <f t="shared" si="311"/>
        <v>20.344005942259361</v>
      </c>
      <c r="Q1520" s="11">
        <f t="shared" si="304"/>
        <v>12993.400038383141</v>
      </c>
      <c r="R1520" s="11">
        <f t="shared" si="303"/>
        <v>-3647.573920007349</v>
      </c>
      <c r="S1520" s="11">
        <f t="shared" si="301"/>
        <v>0</v>
      </c>
      <c r="T1520" s="11">
        <f t="shared" si="302"/>
        <v>0</v>
      </c>
    </row>
    <row r="1521" spans="2:20" x14ac:dyDescent="0.2">
      <c r="B1521" s="23" t="s">
        <v>13</v>
      </c>
      <c r="C1521" s="23">
        <v>1511</v>
      </c>
      <c r="D1521" s="23">
        <v>34</v>
      </c>
      <c r="E1521" s="24">
        <v>58.5</v>
      </c>
      <c r="F1521" s="24">
        <f t="shared" si="314"/>
        <v>16.25</v>
      </c>
      <c r="G1521" s="15">
        <f t="shared" si="312"/>
        <v>0.41666666666666663</v>
      </c>
      <c r="H1521" s="15">
        <f t="shared" si="313"/>
        <v>1.5</v>
      </c>
      <c r="I1521" s="11">
        <f>IF(G1521&lt;0,(G1521-'Coast Down Run'!H1516)*-1,)</f>
        <v>0</v>
      </c>
      <c r="K1521" s="11">
        <f t="shared" si="307"/>
        <v>995.41666666666663</v>
      </c>
      <c r="L1521" s="11">
        <f t="shared" si="306"/>
        <v>280.94639999999998</v>
      </c>
      <c r="M1521" s="11">
        <f t="shared" si="308"/>
        <v>281.86134004102121</v>
      </c>
      <c r="N1521" s="11">
        <f t="shared" si="309"/>
        <v>1558.2244067076876</v>
      </c>
      <c r="O1521" s="11">
        <f t="shared" si="310"/>
        <v>25321.146608999923</v>
      </c>
      <c r="P1521" s="11">
        <f t="shared" si="311"/>
        <v>25.321146608999921</v>
      </c>
      <c r="Q1521" s="11">
        <f t="shared" si="304"/>
        <v>13018.72118499214</v>
      </c>
      <c r="R1521" s="11">
        <f t="shared" si="303"/>
        <v>-3647.573920007349</v>
      </c>
      <c r="S1521" s="11">
        <f t="shared" ref="S1521:S1584" si="315">IF(P1521&lt;0,P1521*-1,)</f>
        <v>0</v>
      </c>
      <c r="T1521" s="11">
        <f t="shared" ref="T1521:T1584" si="316">IF(S1521&gt;0,T1520+((S1521+S1522)/2*(C1522-C1521)),0)</f>
        <v>0</v>
      </c>
    </row>
    <row r="1522" spans="2:20" x14ac:dyDescent="0.2">
      <c r="B1522" s="23" t="s">
        <v>13</v>
      </c>
      <c r="C1522" s="23">
        <v>1512</v>
      </c>
      <c r="D1522" s="23">
        <v>35</v>
      </c>
      <c r="E1522" s="24">
        <v>60.2</v>
      </c>
      <c r="F1522" s="24">
        <f t="shared" si="314"/>
        <v>16.722222222222221</v>
      </c>
      <c r="G1522" s="15">
        <f t="shared" si="312"/>
        <v>0.52777777777777735</v>
      </c>
      <c r="H1522" s="15">
        <f t="shared" si="313"/>
        <v>1.8999999999999986</v>
      </c>
      <c r="I1522" s="11">
        <f>IF(G1522&lt;0,(G1522-'Coast Down Run'!H1517)*-1,)</f>
        <v>0</v>
      </c>
      <c r="K1522" s="11">
        <f t="shared" si="307"/>
        <v>1260.8611111111102</v>
      </c>
      <c r="L1522" s="11">
        <f t="shared" si="306"/>
        <v>280.94639999999998</v>
      </c>
      <c r="M1522" s="11">
        <f t="shared" si="308"/>
        <v>298.48104924019646</v>
      </c>
      <c r="N1522" s="11">
        <f t="shared" si="309"/>
        <v>1840.2885603513066</v>
      </c>
      <c r="O1522" s="11">
        <f t="shared" si="310"/>
        <v>30773.714259207958</v>
      </c>
      <c r="P1522" s="11">
        <f t="shared" si="311"/>
        <v>30.773714259207956</v>
      </c>
      <c r="Q1522" s="11">
        <f t="shared" si="304"/>
        <v>13049.494899251349</v>
      </c>
      <c r="R1522" s="11">
        <f t="shared" si="303"/>
        <v>-3647.573920007349</v>
      </c>
      <c r="S1522" s="11">
        <f t="shared" si="315"/>
        <v>0</v>
      </c>
      <c r="T1522" s="11">
        <f t="shared" si="316"/>
        <v>0</v>
      </c>
    </row>
    <row r="1523" spans="2:20" x14ac:dyDescent="0.2">
      <c r="B1523" s="23" t="s">
        <v>13</v>
      </c>
      <c r="C1523" s="23">
        <v>1513</v>
      </c>
      <c r="D1523" s="23">
        <v>36</v>
      </c>
      <c r="E1523" s="24">
        <v>62.3</v>
      </c>
      <c r="F1523" s="24">
        <f t="shared" si="314"/>
        <v>17.305555555555554</v>
      </c>
      <c r="G1523" s="15">
        <f t="shared" si="312"/>
        <v>0.625</v>
      </c>
      <c r="H1523" s="15">
        <f t="shared" si="313"/>
        <v>2.25</v>
      </c>
      <c r="I1523" s="11">
        <f>IF(G1523&lt;0,(G1523-'Coast Down Run'!H1518)*-1,)</f>
        <v>0</v>
      </c>
      <c r="K1523" s="11">
        <f t="shared" si="307"/>
        <v>1493.125</v>
      </c>
      <c r="L1523" s="11">
        <f t="shared" si="306"/>
        <v>280.94639999999998</v>
      </c>
      <c r="M1523" s="11">
        <f t="shared" si="308"/>
        <v>319.66852231362844</v>
      </c>
      <c r="N1523" s="11">
        <f t="shared" si="309"/>
        <v>2093.7399223136285</v>
      </c>
      <c r="O1523" s="11">
        <f t="shared" si="310"/>
        <v>36233.33254448307</v>
      </c>
      <c r="P1523" s="11">
        <f t="shared" si="311"/>
        <v>36.233332544483069</v>
      </c>
      <c r="Q1523" s="11">
        <f t="shared" si="304"/>
        <v>13085.728231795832</v>
      </c>
      <c r="R1523" s="11">
        <f t="shared" si="303"/>
        <v>-3647.573920007349</v>
      </c>
      <c r="S1523" s="11">
        <f t="shared" si="315"/>
        <v>0</v>
      </c>
      <c r="T1523" s="11">
        <f t="shared" si="316"/>
        <v>0</v>
      </c>
    </row>
    <row r="1524" spans="2:20" x14ac:dyDescent="0.2">
      <c r="B1524" s="23" t="s">
        <v>13</v>
      </c>
      <c r="C1524" s="23">
        <v>1514</v>
      </c>
      <c r="D1524" s="23">
        <v>37</v>
      </c>
      <c r="E1524" s="24">
        <v>64.7</v>
      </c>
      <c r="F1524" s="24">
        <f t="shared" si="314"/>
        <v>17.972222222222221</v>
      </c>
      <c r="G1524" s="15">
        <f t="shared" si="312"/>
        <v>0.6666666666666663</v>
      </c>
      <c r="H1524" s="15">
        <f t="shared" si="313"/>
        <v>2.3999999999999986</v>
      </c>
      <c r="I1524" s="11">
        <f>IF(G1524&lt;0,(G1524-'Coast Down Run'!H1519)*-1,)</f>
        <v>0</v>
      </c>
      <c r="K1524" s="11">
        <f t="shared" si="307"/>
        <v>1592.6666666666658</v>
      </c>
      <c r="L1524" s="11">
        <f t="shared" si="306"/>
        <v>280.94639999999998</v>
      </c>
      <c r="M1524" s="11">
        <f t="shared" si="308"/>
        <v>344.77228049742661</v>
      </c>
      <c r="N1524" s="11">
        <f t="shared" si="309"/>
        <v>2218.3853471640923</v>
      </c>
      <c r="O1524" s="11">
        <f t="shared" si="310"/>
        <v>39869.314433754655</v>
      </c>
      <c r="P1524" s="11">
        <f t="shared" si="311"/>
        <v>39.869314433754653</v>
      </c>
      <c r="Q1524" s="11">
        <f t="shared" si="304"/>
        <v>13125.597546229586</v>
      </c>
      <c r="R1524" s="11">
        <f t="shared" si="303"/>
        <v>-3647.573920007349</v>
      </c>
      <c r="S1524" s="11">
        <f t="shared" si="315"/>
        <v>0</v>
      </c>
      <c r="T1524" s="11">
        <f t="shared" si="316"/>
        <v>0</v>
      </c>
    </row>
    <row r="1525" spans="2:20" x14ac:dyDescent="0.2">
      <c r="B1525" s="23" t="s">
        <v>13</v>
      </c>
      <c r="C1525" s="23">
        <v>1515</v>
      </c>
      <c r="D1525" s="23">
        <v>38</v>
      </c>
      <c r="E1525" s="24">
        <v>67.099999999999994</v>
      </c>
      <c r="F1525" s="24">
        <f t="shared" si="314"/>
        <v>18.638888888888886</v>
      </c>
      <c r="G1525" s="15">
        <f t="shared" si="312"/>
        <v>0.625</v>
      </c>
      <c r="H1525" s="15">
        <f t="shared" si="313"/>
        <v>2.25</v>
      </c>
      <c r="I1525" s="11">
        <f>IF(G1525&lt;0,(G1525-'Coast Down Run'!H1520)*-1,)</f>
        <v>0</v>
      </c>
      <c r="K1525" s="11">
        <f t="shared" si="307"/>
        <v>1493.125</v>
      </c>
      <c r="L1525" s="11">
        <f t="shared" si="306"/>
        <v>280.94639999999998</v>
      </c>
      <c r="M1525" s="11">
        <f t="shared" si="308"/>
        <v>370.82484214013988</v>
      </c>
      <c r="N1525" s="11">
        <f t="shared" si="309"/>
        <v>2144.8962421401397</v>
      </c>
      <c r="O1525" s="11">
        <f t="shared" si="310"/>
        <v>39978.482735445374</v>
      </c>
      <c r="P1525" s="11">
        <f t="shared" si="311"/>
        <v>39.978482735445375</v>
      </c>
      <c r="Q1525" s="11">
        <f t="shared" si="304"/>
        <v>13165.576028965032</v>
      </c>
      <c r="R1525" s="11">
        <f t="shared" si="303"/>
        <v>-3647.573920007349</v>
      </c>
      <c r="S1525" s="11">
        <f t="shared" si="315"/>
        <v>0</v>
      </c>
      <c r="T1525" s="11">
        <f t="shared" si="316"/>
        <v>0</v>
      </c>
    </row>
    <row r="1526" spans="2:20" x14ac:dyDescent="0.2">
      <c r="B1526" s="23" t="s">
        <v>13</v>
      </c>
      <c r="C1526" s="23">
        <v>1516</v>
      </c>
      <c r="D1526" s="23">
        <v>39</v>
      </c>
      <c r="E1526" s="24">
        <v>69.2</v>
      </c>
      <c r="F1526" s="24">
        <f t="shared" si="314"/>
        <v>19.222222222222221</v>
      </c>
      <c r="G1526" s="15">
        <f t="shared" si="312"/>
        <v>0.50000000000000122</v>
      </c>
      <c r="H1526" s="15">
        <f t="shared" si="313"/>
        <v>1.8000000000000043</v>
      </c>
      <c r="I1526" s="11">
        <f>IF(G1526&lt;0,(G1526-'Coast Down Run'!H1521)*-1,)</f>
        <v>0</v>
      </c>
      <c r="K1526" s="11">
        <f t="shared" si="307"/>
        <v>1194.500000000003</v>
      </c>
      <c r="L1526" s="11">
        <f t="shared" si="306"/>
        <v>280.94639999999998</v>
      </c>
      <c r="M1526" s="11">
        <f t="shared" si="308"/>
        <v>394.3991489149056</v>
      </c>
      <c r="N1526" s="11">
        <f t="shared" si="309"/>
        <v>1869.8455489149087</v>
      </c>
      <c r="O1526" s="11">
        <f t="shared" si="310"/>
        <v>35942.586662475464</v>
      </c>
      <c r="P1526" s="11">
        <f t="shared" si="311"/>
        <v>35.942586662475463</v>
      </c>
      <c r="Q1526" s="11">
        <f t="shared" si="304"/>
        <v>13201.518615627507</v>
      </c>
      <c r="R1526" s="11">
        <f t="shared" si="303"/>
        <v>-3647.573920007349</v>
      </c>
      <c r="S1526" s="11">
        <f t="shared" si="315"/>
        <v>0</v>
      </c>
      <c r="T1526" s="11">
        <f t="shared" si="316"/>
        <v>0</v>
      </c>
    </row>
    <row r="1527" spans="2:20" x14ac:dyDescent="0.2">
      <c r="B1527" s="23" t="s">
        <v>13</v>
      </c>
      <c r="C1527" s="23">
        <v>1517</v>
      </c>
      <c r="D1527" s="23">
        <v>40</v>
      </c>
      <c r="E1527" s="24">
        <v>70.7</v>
      </c>
      <c r="F1527" s="24">
        <f t="shared" si="314"/>
        <v>19.638888888888889</v>
      </c>
      <c r="G1527" s="15">
        <f t="shared" si="312"/>
        <v>0.37500000000000039</v>
      </c>
      <c r="H1527" s="15">
        <f t="shared" si="313"/>
        <v>1.3500000000000014</v>
      </c>
      <c r="I1527" s="11">
        <f>IF(G1527&lt;0,(G1527-'Coast Down Run'!H1522)*-1,)</f>
        <v>0</v>
      </c>
      <c r="K1527" s="11">
        <f t="shared" si="307"/>
        <v>895.87500000000091</v>
      </c>
      <c r="L1527" s="11">
        <f t="shared" si="306"/>
        <v>280.94639999999998</v>
      </c>
      <c r="M1527" s="11">
        <f t="shared" si="308"/>
        <v>411.68269108967615</v>
      </c>
      <c r="N1527" s="11">
        <f t="shared" si="309"/>
        <v>1588.5040910896771</v>
      </c>
      <c r="O1527" s="11">
        <f t="shared" si="310"/>
        <v>31196.455344455604</v>
      </c>
      <c r="P1527" s="11">
        <f t="shared" si="311"/>
        <v>31.196455344455604</v>
      </c>
      <c r="Q1527" s="11">
        <f t="shared" si="304"/>
        <v>13232.715070971963</v>
      </c>
      <c r="R1527" s="11">
        <f t="shared" si="303"/>
        <v>-3647.573920007349</v>
      </c>
      <c r="S1527" s="11">
        <f t="shared" si="315"/>
        <v>0</v>
      </c>
      <c r="T1527" s="11">
        <f t="shared" si="316"/>
        <v>0</v>
      </c>
    </row>
    <row r="1528" spans="2:20" x14ac:dyDescent="0.2">
      <c r="B1528" s="23" t="s">
        <v>13</v>
      </c>
      <c r="C1528" s="23">
        <v>1518</v>
      </c>
      <c r="D1528" s="23">
        <v>41</v>
      </c>
      <c r="E1528" s="24">
        <v>71.900000000000006</v>
      </c>
      <c r="F1528" s="24">
        <f t="shared" si="314"/>
        <v>19.972222222222225</v>
      </c>
      <c r="G1528" s="15">
        <f t="shared" si="312"/>
        <v>0.27777777777777779</v>
      </c>
      <c r="H1528" s="15">
        <f t="shared" si="313"/>
        <v>1</v>
      </c>
      <c r="I1528" s="11">
        <f>IF(G1528&lt;0,(G1528-'Coast Down Run'!H1523)*-1,)</f>
        <v>0</v>
      </c>
      <c r="K1528" s="11">
        <f t="shared" si="307"/>
        <v>663.61111111111109</v>
      </c>
      <c r="L1528" s="11">
        <f t="shared" si="306"/>
        <v>280.94639999999998</v>
      </c>
      <c r="M1528" s="11">
        <f t="shared" si="308"/>
        <v>425.77637580231249</v>
      </c>
      <c r="N1528" s="11">
        <f t="shared" si="309"/>
        <v>1370.3338869134236</v>
      </c>
      <c r="O1528" s="11">
        <f t="shared" si="310"/>
        <v>27368.612908076437</v>
      </c>
      <c r="P1528" s="11">
        <f t="shared" si="311"/>
        <v>27.368612908076436</v>
      </c>
      <c r="Q1528" s="11">
        <f t="shared" si="304"/>
        <v>13260.083683880039</v>
      </c>
      <c r="R1528" s="11">
        <f t="shared" si="303"/>
        <v>-3647.573920007349</v>
      </c>
      <c r="S1528" s="11">
        <f t="shared" si="315"/>
        <v>0</v>
      </c>
      <c r="T1528" s="11">
        <f t="shared" si="316"/>
        <v>0</v>
      </c>
    </row>
    <row r="1529" spans="2:20" x14ac:dyDescent="0.2">
      <c r="B1529" s="23" t="s">
        <v>13</v>
      </c>
      <c r="C1529" s="23">
        <v>1519</v>
      </c>
      <c r="D1529" s="23">
        <v>42</v>
      </c>
      <c r="E1529" s="24">
        <v>72.7</v>
      </c>
      <c r="F1529" s="24">
        <f t="shared" si="314"/>
        <v>20.194444444444446</v>
      </c>
      <c r="G1529" s="15">
        <f t="shared" si="312"/>
        <v>0.20833333333333331</v>
      </c>
      <c r="H1529" s="15">
        <f t="shared" si="313"/>
        <v>0.75</v>
      </c>
      <c r="I1529" s="11">
        <f>IF(G1529&lt;0,(G1529-'Coast Down Run'!H1524)*-1,)</f>
        <v>0</v>
      </c>
      <c r="K1529" s="11">
        <f t="shared" si="307"/>
        <v>497.70833333333331</v>
      </c>
      <c r="L1529" s="11">
        <f t="shared" si="306"/>
        <v>280.94639999999998</v>
      </c>
      <c r="M1529" s="11">
        <f t="shared" si="308"/>
        <v>435.30394386891936</v>
      </c>
      <c r="N1529" s="11">
        <f t="shared" si="309"/>
        <v>1213.9586772022526</v>
      </c>
      <c r="O1529" s="11">
        <f t="shared" si="310"/>
        <v>24515.22106461216</v>
      </c>
      <c r="P1529" s="11">
        <f t="shared" si="311"/>
        <v>24.51522106461216</v>
      </c>
      <c r="Q1529" s="11">
        <f t="shared" si="304"/>
        <v>13284.598904944651</v>
      </c>
      <c r="R1529" s="11">
        <f t="shared" si="303"/>
        <v>-3647.573920007349</v>
      </c>
      <c r="S1529" s="11">
        <f t="shared" si="315"/>
        <v>0</v>
      </c>
      <c r="T1529" s="11">
        <f t="shared" si="316"/>
        <v>0</v>
      </c>
    </row>
    <row r="1530" spans="2:20" x14ac:dyDescent="0.2">
      <c r="B1530" s="23" t="s">
        <v>13</v>
      </c>
      <c r="C1530" s="23">
        <v>1520</v>
      </c>
      <c r="D1530" s="23">
        <v>43</v>
      </c>
      <c r="E1530" s="24">
        <v>73.400000000000006</v>
      </c>
      <c r="F1530" s="24">
        <f t="shared" si="314"/>
        <v>20.388888888888889</v>
      </c>
      <c r="G1530" s="15">
        <f t="shared" si="312"/>
        <v>0.15277777777777699</v>
      </c>
      <c r="H1530" s="15">
        <f t="shared" si="313"/>
        <v>0.54999999999999716</v>
      </c>
      <c r="I1530" s="11">
        <f>IF(G1530&lt;0,(G1530-'Coast Down Run'!H1525)*-1,)</f>
        <v>0</v>
      </c>
      <c r="K1530" s="11">
        <f t="shared" si="307"/>
        <v>364.98611111110921</v>
      </c>
      <c r="L1530" s="11">
        <f t="shared" si="306"/>
        <v>280.94639999999998</v>
      </c>
      <c r="M1530" s="11">
        <f t="shared" si="308"/>
        <v>443.72704540913264</v>
      </c>
      <c r="N1530" s="11">
        <f t="shared" si="309"/>
        <v>1089.6595565202419</v>
      </c>
      <c r="O1530" s="11">
        <f t="shared" si="310"/>
        <v>22216.947624607157</v>
      </c>
      <c r="P1530" s="11">
        <f t="shared" si="311"/>
        <v>22.216947624607158</v>
      </c>
      <c r="Q1530" s="11">
        <f t="shared" si="304"/>
        <v>13306.815852569258</v>
      </c>
      <c r="R1530" s="11">
        <f t="shared" si="303"/>
        <v>-3647.573920007349</v>
      </c>
      <c r="S1530" s="11">
        <f t="shared" si="315"/>
        <v>0</v>
      </c>
      <c r="T1530" s="11">
        <f t="shared" si="316"/>
        <v>0</v>
      </c>
    </row>
    <row r="1531" spans="2:20" x14ac:dyDescent="0.2">
      <c r="B1531" s="23" t="s">
        <v>13</v>
      </c>
      <c r="C1531" s="23">
        <v>1521</v>
      </c>
      <c r="D1531" s="23">
        <v>44</v>
      </c>
      <c r="E1531" s="24">
        <v>73.8</v>
      </c>
      <c r="F1531" s="24">
        <f t="shared" si="314"/>
        <v>20.5</v>
      </c>
      <c r="G1531" s="15">
        <f t="shared" si="312"/>
        <v>9.7222222222220642E-2</v>
      </c>
      <c r="H1531" s="15">
        <f t="shared" si="313"/>
        <v>0.34999999999999432</v>
      </c>
      <c r="I1531" s="11">
        <f>IF(G1531&lt;0,(G1531-'Coast Down Run'!H1526)*-1,)</f>
        <v>0</v>
      </c>
      <c r="K1531" s="11">
        <f t="shared" si="307"/>
        <v>232.26388888888511</v>
      </c>
      <c r="L1531" s="11">
        <f t="shared" si="306"/>
        <v>280.94639999999998</v>
      </c>
      <c r="M1531" s="11">
        <f t="shared" si="308"/>
        <v>448.57648531025478</v>
      </c>
      <c r="N1531" s="11">
        <f t="shared" si="309"/>
        <v>961.78677419913993</v>
      </c>
      <c r="O1531" s="11">
        <f t="shared" si="310"/>
        <v>19716.628871082368</v>
      </c>
      <c r="P1531" s="11">
        <f t="shared" si="311"/>
        <v>19.716628871082367</v>
      </c>
      <c r="Q1531" s="11">
        <f t="shared" si="304"/>
        <v>13326.532481440341</v>
      </c>
      <c r="R1531" s="11">
        <f t="shared" si="303"/>
        <v>-3647.573920007349</v>
      </c>
      <c r="S1531" s="11">
        <f t="shared" si="315"/>
        <v>0</v>
      </c>
      <c r="T1531" s="11">
        <f t="shared" si="316"/>
        <v>0</v>
      </c>
    </row>
    <row r="1532" spans="2:20" x14ac:dyDescent="0.2">
      <c r="B1532" s="23" t="s">
        <v>13</v>
      </c>
      <c r="C1532" s="23">
        <v>1522</v>
      </c>
      <c r="D1532" s="23">
        <v>45</v>
      </c>
      <c r="E1532" s="24">
        <v>74.099999999999994</v>
      </c>
      <c r="F1532" s="24">
        <f t="shared" si="314"/>
        <v>20.583333333333332</v>
      </c>
      <c r="G1532" s="15">
        <f t="shared" si="312"/>
        <v>2.7777777777778172E-2</v>
      </c>
      <c r="H1532" s="15">
        <f t="shared" si="313"/>
        <v>0.10000000000000142</v>
      </c>
      <c r="I1532" s="11">
        <f>IF(G1532&lt;0,(G1532-'Coast Down Run'!H1527)*-1,)</f>
        <v>0</v>
      </c>
      <c r="K1532" s="11">
        <f t="shared" si="307"/>
        <v>66.361111111112052</v>
      </c>
      <c r="L1532" s="11">
        <f t="shared" si="306"/>
        <v>280.94639999999998</v>
      </c>
      <c r="M1532" s="11">
        <f t="shared" si="308"/>
        <v>452.23086113248286</v>
      </c>
      <c r="N1532" s="11">
        <f t="shared" si="309"/>
        <v>799.53837224359495</v>
      </c>
      <c r="O1532" s="11">
        <f t="shared" si="310"/>
        <v>16457.164828680663</v>
      </c>
      <c r="P1532" s="11">
        <f t="shared" si="311"/>
        <v>16.457164828680664</v>
      </c>
      <c r="Q1532" s="11">
        <f t="shared" si="304"/>
        <v>13342.989646269021</v>
      </c>
      <c r="R1532" s="11">
        <f t="shared" ref="R1532:R1595" si="317">IF(P1532&lt;0,R1531+P1532,R1531)</f>
        <v>-3647.573920007349</v>
      </c>
      <c r="S1532" s="11">
        <f t="shared" si="315"/>
        <v>0</v>
      </c>
      <c r="T1532" s="11">
        <f t="shared" si="316"/>
        <v>0</v>
      </c>
    </row>
    <row r="1533" spans="2:20" x14ac:dyDescent="0.2">
      <c r="B1533" s="23" t="s">
        <v>13</v>
      </c>
      <c r="C1533" s="23">
        <v>1523</v>
      </c>
      <c r="D1533" s="23">
        <v>46</v>
      </c>
      <c r="E1533" s="24">
        <v>74</v>
      </c>
      <c r="F1533" s="24">
        <f t="shared" si="314"/>
        <v>20.555555555555554</v>
      </c>
      <c r="G1533" s="15">
        <f t="shared" si="312"/>
        <v>-6.9444444444444448E-2</v>
      </c>
      <c r="H1533" s="15">
        <f t="shared" si="313"/>
        <v>-0.25</v>
      </c>
      <c r="I1533" s="11">
        <f>IF(G1533&lt;0,(G1533-'Coast Down Run'!H1528)*-1,)</f>
        <v>6.9444444444444448E-2</v>
      </c>
      <c r="K1533" s="11">
        <f t="shared" si="307"/>
        <v>-165.90277777777777</v>
      </c>
      <c r="L1533" s="11">
        <f t="shared" si="306"/>
        <v>280.94639999999998</v>
      </c>
      <c r="M1533" s="11">
        <f t="shared" si="308"/>
        <v>451.01108863017947</v>
      </c>
      <c r="N1533" s="11">
        <f t="shared" si="309"/>
        <v>566.05471085240174</v>
      </c>
      <c r="O1533" s="11">
        <f t="shared" si="310"/>
        <v>11635.569056410479</v>
      </c>
      <c r="P1533" s="11">
        <f t="shared" si="311"/>
        <v>11.635569056410478</v>
      </c>
      <c r="Q1533" s="11">
        <f t="shared" si="304"/>
        <v>13354.625215325432</v>
      </c>
      <c r="R1533" s="11">
        <f t="shared" si="317"/>
        <v>-3647.573920007349</v>
      </c>
      <c r="S1533" s="11">
        <f t="shared" si="315"/>
        <v>0</v>
      </c>
      <c r="T1533" s="11">
        <f t="shared" si="316"/>
        <v>0</v>
      </c>
    </row>
    <row r="1534" spans="2:20" x14ac:dyDescent="0.2">
      <c r="B1534" s="23" t="s">
        <v>13</v>
      </c>
      <c r="C1534" s="23">
        <v>1524</v>
      </c>
      <c r="D1534" s="23">
        <v>47</v>
      </c>
      <c r="E1534" s="24">
        <v>73.599999999999994</v>
      </c>
      <c r="F1534" s="24">
        <f t="shared" si="314"/>
        <v>20.444444444444443</v>
      </c>
      <c r="G1534" s="15">
        <f t="shared" si="312"/>
        <v>-0.20833333333333331</v>
      </c>
      <c r="H1534" s="15">
        <f t="shared" si="313"/>
        <v>-0.75</v>
      </c>
      <c r="I1534" s="11">
        <f>IF(G1534&lt;0,(G1534-'Coast Down Run'!H1529)*-1,)</f>
        <v>0.20833333333333331</v>
      </c>
      <c r="K1534" s="11">
        <f t="shared" si="307"/>
        <v>-497.70833333333331</v>
      </c>
      <c r="L1534" s="11">
        <f t="shared" si="306"/>
        <v>280.94639999999998</v>
      </c>
      <c r="M1534" s="11">
        <f t="shared" si="308"/>
        <v>446.14847090323906</v>
      </c>
      <c r="N1534" s="11">
        <f t="shared" si="309"/>
        <v>229.38653756990573</v>
      </c>
      <c r="O1534" s="11">
        <f t="shared" si="310"/>
        <v>4689.6803236514052</v>
      </c>
      <c r="P1534" s="11">
        <f t="shared" si="311"/>
        <v>4.6896803236514053</v>
      </c>
      <c r="Q1534" s="11">
        <f t="shared" ref="Q1534:Q1597" si="318">IF(P1534&gt;0,Q1533+P1534,Q1533)</f>
        <v>13359.314895649084</v>
      </c>
      <c r="R1534" s="11">
        <f t="shared" si="317"/>
        <v>-3647.573920007349</v>
      </c>
      <c r="S1534" s="11">
        <f t="shared" si="315"/>
        <v>0</v>
      </c>
      <c r="T1534" s="11">
        <f t="shared" si="316"/>
        <v>0</v>
      </c>
    </row>
    <row r="1535" spans="2:20" x14ac:dyDescent="0.2">
      <c r="B1535" s="23" t="s">
        <v>13</v>
      </c>
      <c r="C1535" s="23">
        <v>1525</v>
      </c>
      <c r="D1535" s="23">
        <v>48</v>
      </c>
      <c r="E1535" s="24">
        <v>72.5</v>
      </c>
      <c r="F1535" s="24">
        <f t="shared" si="314"/>
        <v>20.138888888888889</v>
      </c>
      <c r="G1535" s="15">
        <f t="shared" si="312"/>
        <v>-0.38888888888888851</v>
      </c>
      <c r="H1535" s="15">
        <f t="shared" si="313"/>
        <v>-1.3999999999999986</v>
      </c>
      <c r="I1535" s="11">
        <f>IF(G1535&lt;0,(G1535-'Coast Down Run'!H1530)*-1,)</f>
        <v>0.38888888888888851</v>
      </c>
      <c r="K1535" s="11">
        <f t="shared" si="307"/>
        <v>-929.05555555555463</v>
      </c>
      <c r="L1535" s="11">
        <f t="shared" si="306"/>
        <v>280.94639999999998</v>
      </c>
      <c r="M1535" s="11">
        <f t="shared" si="308"/>
        <v>432.91216848290384</v>
      </c>
      <c r="N1535" s="11">
        <f t="shared" si="309"/>
        <v>-215.19698707265087</v>
      </c>
      <c r="O1535" s="11">
        <f t="shared" si="310"/>
        <v>-4333.8282118797742</v>
      </c>
      <c r="P1535" s="11">
        <f t="shared" si="311"/>
        <v>-4.3338282118797746</v>
      </c>
      <c r="Q1535" s="11">
        <f t="shared" si="318"/>
        <v>13359.314895649084</v>
      </c>
      <c r="R1535" s="11">
        <f t="shared" si="317"/>
        <v>-3651.9077482192288</v>
      </c>
      <c r="S1535" s="11">
        <f t="shared" si="315"/>
        <v>4.3338282118797746</v>
      </c>
      <c r="T1535" s="11">
        <f t="shared" si="316"/>
        <v>8.0693445284007481</v>
      </c>
    </row>
    <row r="1536" spans="2:20" x14ac:dyDescent="0.2">
      <c r="B1536" s="23" t="s">
        <v>13</v>
      </c>
      <c r="C1536" s="23">
        <v>1526</v>
      </c>
      <c r="D1536" s="23">
        <v>49</v>
      </c>
      <c r="E1536" s="24">
        <v>70.8</v>
      </c>
      <c r="F1536" s="24">
        <f t="shared" si="314"/>
        <v>19.666666666666664</v>
      </c>
      <c r="G1536" s="15">
        <f t="shared" si="312"/>
        <v>-0.54166666666666741</v>
      </c>
      <c r="H1536" s="15">
        <f t="shared" si="313"/>
        <v>-1.9500000000000028</v>
      </c>
      <c r="I1536" s="11">
        <f>IF(G1536&lt;0,(G1536-'Coast Down Run'!H1531)*-1,)</f>
        <v>0.54166666666666741</v>
      </c>
      <c r="K1536" s="11">
        <f t="shared" si="307"/>
        <v>-1294.0416666666683</v>
      </c>
      <c r="L1536" s="11">
        <f t="shared" si="306"/>
        <v>280.94639999999998</v>
      </c>
      <c r="M1536" s="11">
        <f t="shared" si="308"/>
        <v>412.84810506047893</v>
      </c>
      <c r="N1536" s="11">
        <f t="shared" si="309"/>
        <v>-600.24716160618937</v>
      </c>
      <c r="O1536" s="11">
        <f t="shared" si="310"/>
        <v>-11804.860844921723</v>
      </c>
      <c r="P1536" s="11">
        <f t="shared" si="311"/>
        <v>-11.804860844921723</v>
      </c>
      <c r="Q1536" s="11">
        <f t="shared" si="318"/>
        <v>13359.314895649084</v>
      </c>
      <c r="R1536" s="11">
        <f t="shared" si="317"/>
        <v>-3663.7126090641505</v>
      </c>
      <c r="S1536" s="11">
        <f t="shared" si="315"/>
        <v>11.804860844921723</v>
      </c>
      <c r="T1536" s="11">
        <f t="shared" si="316"/>
        <v>22.1444135427882</v>
      </c>
    </row>
    <row r="1537" spans="2:20" x14ac:dyDescent="0.2">
      <c r="B1537" s="23" t="s">
        <v>13</v>
      </c>
      <c r="C1537" s="23">
        <v>1527</v>
      </c>
      <c r="D1537" s="23">
        <v>50</v>
      </c>
      <c r="E1537" s="24">
        <v>68.599999999999994</v>
      </c>
      <c r="F1537" s="24">
        <f t="shared" si="314"/>
        <v>19.055555555555554</v>
      </c>
      <c r="G1537" s="15">
        <f t="shared" si="312"/>
        <v>-0.63888888888888806</v>
      </c>
      <c r="H1537" s="15">
        <f t="shared" si="313"/>
        <v>-2.2999999999999972</v>
      </c>
      <c r="I1537" s="11">
        <f>IF(G1537&lt;0,(G1537-'Coast Down Run'!H1532)*-1,)</f>
        <v>0.63888888888888806</v>
      </c>
      <c r="K1537" s="11">
        <f t="shared" si="307"/>
        <v>-1526.3055555555536</v>
      </c>
      <c r="L1537" s="11">
        <f t="shared" si="306"/>
        <v>280.94639999999998</v>
      </c>
      <c r="M1537" s="11">
        <f t="shared" si="308"/>
        <v>387.58950742331621</v>
      </c>
      <c r="N1537" s="11">
        <f t="shared" si="309"/>
        <v>-857.76964813223731</v>
      </c>
      <c r="O1537" s="11">
        <f t="shared" si="310"/>
        <v>-16345.277183853186</v>
      </c>
      <c r="P1537" s="11">
        <f t="shared" si="311"/>
        <v>-16.345277183853185</v>
      </c>
      <c r="Q1537" s="11">
        <f t="shared" si="318"/>
        <v>13359.314895649084</v>
      </c>
      <c r="R1537" s="11">
        <f t="shared" si="317"/>
        <v>-3680.0578862480038</v>
      </c>
      <c r="S1537" s="11">
        <f t="shared" si="315"/>
        <v>16.345277183853185</v>
      </c>
      <c r="T1537" s="11">
        <f t="shared" si="316"/>
        <v>38.44875866668901</v>
      </c>
    </row>
    <row r="1538" spans="2:20" x14ac:dyDescent="0.2">
      <c r="B1538" s="23" t="s">
        <v>13</v>
      </c>
      <c r="C1538" s="23">
        <v>1528</v>
      </c>
      <c r="D1538" s="23">
        <v>51</v>
      </c>
      <c r="E1538" s="24">
        <v>66.2</v>
      </c>
      <c r="F1538" s="24">
        <f t="shared" si="314"/>
        <v>18.388888888888889</v>
      </c>
      <c r="G1538" s="15">
        <f t="shared" si="312"/>
        <v>-0.63888888888888806</v>
      </c>
      <c r="H1538" s="15">
        <f t="shared" si="313"/>
        <v>-2.2999999999999972</v>
      </c>
      <c r="I1538" s="11">
        <f>IF(G1538&lt;0,(G1538-'Coast Down Run'!H1533)*-1,)</f>
        <v>0.63888888888888806</v>
      </c>
      <c r="K1538" s="11">
        <f t="shared" si="307"/>
        <v>-1526.3055555555536</v>
      </c>
      <c r="L1538" s="11">
        <f t="shared" si="306"/>
        <v>280.94639999999998</v>
      </c>
      <c r="M1538" s="11">
        <f t="shared" si="308"/>
        <v>360.94394361878091</v>
      </c>
      <c r="N1538" s="11">
        <f t="shared" si="309"/>
        <v>-884.41521193677272</v>
      </c>
      <c r="O1538" s="11">
        <f t="shared" si="310"/>
        <v>-16263.413063948432</v>
      </c>
      <c r="P1538" s="11">
        <f t="shared" si="311"/>
        <v>-16.26341306394843</v>
      </c>
      <c r="Q1538" s="11">
        <f t="shared" si="318"/>
        <v>13359.314895649084</v>
      </c>
      <c r="R1538" s="11">
        <f t="shared" si="317"/>
        <v>-3696.3212993119523</v>
      </c>
      <c r="S1538" s="11">
        <f t="shared" si="315"/>
        <v>16.26341306394843</v>
      </c>
      <c r="T1538" s="11">
        <f t="shared" si="316"/>
        <v>52.882007254437383</v>
      </c>
    </row>
    <row r="1539" spans="2:20" x14ac:dyDescent="0.2">
      <c r="B1539" s="23" t="s">
        <v>13</v>
      </c>
      <c r="C1539" s="23">
        <v>1529</v>
      </c>
      <c r="D1539" s="23">
        <v>52</v>
      </c>
      <c r="E1539" s="24">
        <v>64</v>
      </c>
      <c r="F1539" s="24">
        <f t="shared" si="314"/>
        <v>17.777777777777779</v>
      </c>
      <c r="G1539" s="15">
        <f t="shared" si="312"/>
        <v>-0.55555555555555558</v>
      </c>
      <c r="H1539" s="15">
        <f t="shared" si="313"/>
        <v>-2</v>
      </c>
      <c r="I1539" s="11">
        <f>IF(G1539&lt;0,(G1539-'Coast Down Run'!H1534)*-1,)</f>
        <v>0.55555555555555558</v>
      </c>
      <c r="K1539" s="11">
        <f t="shared" si="307"/>
        <v>-1327.2222222222222</v>
      </c>
      <c r="L1539" s="11">
        <f t="shared" si="306"/>
        <v>280.94639999999998</v>
      </c>
      <c r="M1539" s="11">
        <f t="shared" si="308"/>
        <v>337.35234094762887</v>
      </c>
      <c r="N1539" s="11">
        <f t="shared" si="309"/>
        <v>-708.92348127459331</v>
      </c>
      <c r="O1539" s="11">
        <f t="shared" si="310"/>
        <v>-12603.084111548325</v>
      </c>
      <c r="P1539" s="11">
        <f t="shared" si="311"/>
        <v>-12.603084111548325</v>
      </c>
      <c r="Q1539" s="11">
        <f t="shared" si="318"/>
        <v>13359.314895649084</v>
      </c>
      <c r="R1539" s="11">
        <f t="shared" si="317"/>
        <v>-3708.9243834235008</v>
      </c>
      <c r="S1539" s="11">
        <f t="shared" si="315"/>
        <v>12.603084111548325</v>
      </c>
      <c r="T1539" s="11">
        <f t="shared" si="316"/>
        <v>62.889699158497777</v>
      </c>
    </row>
    <row r="1540" spans="2:20" x14ac:dyDescent="0.2">
      <c r="B1540" s="23" t="s">
        <v>13</v>
      </c>
      <c r="C1540" s="23">
        <v>1530</v>
      </c>
      <c r="D1540" s="23">
        <v>53</v>
      </c>
      <c r="E1540" s="24">
        <v>62.2</v>
      </c>
      <c r="F1540" s="24">
        <f t="shared" si="314"/>
        <v>17.277777777777779</v>
      </c>
      <c r="G1540" s="15">
        <f t="shared" si="312"/>
        <v>-0.43055555555555575</v>
      </c>
      <c r="H1540" s="15">
        <f t="shared" si="313"/>
        <v>-1.5500000000000007</v>
      </c>
      <c r="I1540" s="11">
        <f>IF(G1540&lt;0,(G1540-'Coast Down Run'!H1535)*-1,)</f>
        <v>0.43055555555555575</v>
      </c>
      <c r="K1540" s="11">
        <f t="shared" si="307"/>
        <v>-1028.5972222222226</v>
      </c>
      <c r="L1540" s="11">
        <f t="shared" si="306"/>
        <v>280.94639999999998</v>
      </c>
      <c r="M1540" s="11">
        <f t="shared" si="308"/>
        <v>318.64312274214467</v>
      </c>
      <c r="N1540" s="11">
        <f t="shared" si="309"/>
        <v>-429.00769948007792</v>
      </c>
      <c r="O1540" s="11">
        <f t="shared" si="310"/>
        <v>-7412.2996965724578</v>
      </c>
      <c r="P1540" s="11">
        <f t="shared" si="311"/>
        <v>-7.4122996965724575</v>
      </c>
      <c r="Q1540" s="11">
        <f t="shared" si="318"/>
        <v>13359.314895649084</v>
      </c>
      <c r="R1540" s="11">
        <f t="shared" si="317"/>
        <v>-3716.3366831200733</v>
      </c>
      <c r="S1540" s="11">
        <f t="shared" si="315"/>
        <v>7.4122996965724575</v>
      </c>
      <c r="T1540" s="11">
        <f t="shared" si="316"/>
        <v>67.248848284325817</v>
      </c>
    </row>
    <row r="1541" spans="2:20" x14ac:dyDescent="0.2">
      <c r="B1541" s="23" t="s">
        <v>13</v>
      </c>
      <c r="C1541" s="23">
        <v>1531</v>
      </c>
      <c r="D1541" s="23">
        <v>54</v>
      </c>
      <c r="E1541" s="24">
        <v>60.9</v>
      </c>
      <c r="F1541" s="24">
        <f t="shared" si="314"/>
        <v>16.916666666666664</v>
      </c>
      <c r="G1541" s="15">
        <f t="shared" si="312"/>
        <v>-0.27777777777777779</v>
      </c>
      <c r="H1541" s="15">
        <f t="shared" si="313"/>
        <v>-1</v>
      </c>
      <c r="I1541" s="11">
        <f>IF(G1541&lt;0,(G1541-'Coast Down Run'!H1536)*-1,)</f>
        <v>0.27777777777777779</v>
      </c>
      <c r="K1541" s="11">
        <f t="shared" si="307"/>
        <v>-663.61111111111109</v>
      </c>
      <c r="L1541" s="11">
        <f t="shared" si="306"/>
        <v>280.94639999999998</v>
      </c>
      <c r="M1541" s="11">
        <f t="shared" si="308"/>
        <v>305.46282608153683</v>
      </c>
      <c r="N1541" s="11">
        <f t="shared" si="309"/>
        <v>-77.201885029574271</v>
      </c>
      <c r="O1541" s="11">
        <f t="shared" si="310"/>
        <v>-1305.9985550836313</v>
      </c>
      <c r="P1541" s="11">
        <f t="shared" si="311"/>
        <v>-1.3059985550836313</v>
      </c>
      <c r="Q1541" s="11">
        <f t="shared" si="318"/>
        <v>13359.314895649084</v>
      </c>
      <c r="R1541" s="11">
        <f t="shared" si="317"/>
        <v>-3717.6426816751568</v>
      </c>
      <c r="S1541" s="11">
        <f t="shared" si="315"/>
        <v>1.3059985550836313</v>
      </c>
      <c r="T1541" s="11">
        <f t="shared" si="316"/>
        <v>67.901847561867626</v>
      </c>
    </row>
    <row r="1542" spans="2:20" x14ac:dyDescent="0.2">
      <c r="B1542" s="23" t="s">
        <v>13</v>
      </c>
      <c r="C1542" s="23">
        <v>1532</v>
      </c>
      <c r="D1542" s="23">
        <v>55</v>
      </c>
      <c r="E1542" s="24">
        <v>60.2</v>
      </c>
      <c r="F1542" s="24">
        <f t="shared" si="314"/>
        <v>16.722222222222221</v>
      </c>
      <c r="G1542" s="15">
        <f t="shared" si="312"/>
        <v>-0.12499999999999981</v>
      </c>
      <c r="H1542" s="15">
        <f t="shared" si="313"/>
        <v>-0.44999999999999929</v>
      </c>
      <c r="I1542" s="11">
        <f>IF(G1542&lt;0,(G1542-'Coast Down Run'!H1537)*-1,)</f>
        <v>0.12499999999999981</v>
      </c>
      <c r="K1542" s="11">
        <f t="shared" si="307"/>
        <v>-298.62499999999955</v>
      </c>
      <c r="L1542" s="11">
        <f t="shared" si="306"/>
        <v>280.94639999999998</v>
      </c>
      <c r="M1542" s="11">
        <f t="shared" si="308"/>
        <v>298.48104924019646</v>
      </c>
      <c r="N1542" s="11">
        <f t="shared" si="309"/>
        <v>280.80244924019689</v>
      </c>
      <c r="O1542" s="11">
        <f t="shared" si="310"/>
        <v>4695.6409567388482</v>
      </c>
      <c r="P1542" s="11">
        <f t="shared" si="311"/>
        <v>4.6956409567388482</v>
      </c>
      <c r="Q1542" s="11">
        <f t="shared" si="318"/>
        <v>13364.010536605823</v>
      </c>
      <c r="R1542" s="11">
        <f t="shared" si="317"/>
        <v>-3717.6426816751568</v>
      </c>
      <c r="S1542" s="11">
        <f t="shared" si="315"/>
        <v>0</v>
      </c>
      <c r="T1542" s="11">
        <f t="shared" si="316"/>
        <v>0</v>
      </c>
    </row>
    <row r="1543" spans="2:20" x14ac:dyDescent="0.2">
      <c r="B1543" s="23" t="s">
        <v>13</v>
      </c>
      <c r="C1543" s="23">
        <v>1533</v>
      </c>
      <c r="D1543" s="23">
        <v>56</v>
      </c>
      <c r="E1543" s="24">
        <v>60</v>
      </c>
      <c r="F1543" s="24">
        <f t="shared" si="314"/>
        <v>16.666666666666668</v>
      </c>
      <c r="G1543" s="15">
        <f t="shared" si="312"/>
        <v>2.7777777777777186E-2</v>
      </c>
      <c r="H1543" s="15">
        <f t="shared" si="313"/>
        <v>9.9999999999997868E-2</v>
      </c>
      <c r="I1543" s="11">
        <f>IF(G1543&lt;0,(G1543-'Coast Down Run'!H1538)*-1,)</f>
        <v>0</v>
      </c>
      <c r="K1543" s="11">
        <f t="shared" si="307"/>
        <v>66.361111111109693</v>
      </c>
      <c r="L1543" s="11">
        <f t="shared" si="306"/>
        <v>280.94639999999998</v>
      </c>
      <c r="M1543" s="11">
        <f t="shared" si="308"/>
        <v>296.50108091100196</v>
      </c>
      <c r="N1543" s="11">
        <f t="shared" si="309"/>
        <v>643.80859202211161</v>
      </c>
      <c r="O1543" s="11">
        <f t="shared" si="310"/>
        <v>10730.143200368528</v>
      </c>
      <c r="P1543" s="11">
        <f t="shared" si="311"/>
        <v>10.730143200368527</v>
      </c>
      <c r="Q1543" s="11">
        <f t="shared" si="318"/>
        <v>13374.740679806191</v>
      </c>
      <c r="R1543" s="11">
        <f t="shared" si="317"/>
        <v>-3717.6426816751568</v>
      </c>
      <c r="S1543" s="11">
        <f t="shared" si="315"/>
        <v>0</v>
      </c>
      <c r="T1543" s="11">
        <f t="shared" si="316"/>
        <v>0</v>
      </c>
    </row>
    <row r="1544" spans="2:20" x14ac:dyDescent="0.2">
      <c r="B1544" s="23" t="s">
        <v>13</v>
      </c>
      <c r="C1544" s="23">
        <v>1534</v>
      </c>
      <c r="D1544" s="23">
        <v>57</v>
      </c>
      <c r="E1544" s="24">
        <v>60.4</v>
      </c>
      <c r="F1544" s="24">
        <f t="shared" si="314"/>
        <v>16.777777777777779</v>
      </c>
      <c r="G1544" s="15">
        <f t="shared" si="312"/>
        <v>0.19444444444444425</v>
      </c>
      <c r="H1544" s="15">
        <f t="shared" si="313"/>
        <v>0.69999999999999929</v>
      </c>
      <c r="I1544" s="11">
        <f>IF(G1544&lt;0,(G1544-'Coast Down Run'!H1539)*-1,)</f>
        <v>0</v>
      </c>
      <c r="K1544" s="11">
        <f t="shared" si="307"/>
        <v>464.52777777777732</v>
      </c>
      <c r="L1544" s="11">
        <f t="shared" si="306"/>
        <v>280.94639999999998</v>
      </c>
      <c r="M1544" s="11">
        <f t="shared" si="308"/>
        <v>300.46760648230025</v>
      </c>
      <c r="N1544" s="11">
        <f t="shared" si="309"/>
        <v>1045.9417842600776</v>
      </c>
      <c r="O1544" s="11">
        <f t="shared" si="310"/>
        <v>17548.57882480797</v>
      </c>
      <c r="P1544" s="11">
        <f t="shared" si="311"/>
        <v>17.548578824807969</v>
      </c>
      <c r="Q1544" s="11">
        <f t="shared" si="318"/>
        <v>13392.289258630999</v>
      </c>
      <c r="R1544" s="11">
        <f t="shared" si="317"/>
        <v>-3717.6426816751568</v>
      </c>
      <c r="S1544" s="11">
        <f t="shared" si="315"/>
        <v>0</v>
      </c>
      <c r="T1544" s="11">
        <f t="shared" si="316"/>
        <v>0</v>
      </c>
    </row>
    <row r="1545" spans="2:20" x14ac:dyDescent="0.2">
      <c r="B1545" s="23" t="s">
        <v>13</v>
      </c>
      <c r="C1545" s="23">
        <v>1535</v>
      </c>
      <c r="D1545" s="23">
        <v>58</v>
      </c>
      <c r="E1545" s="24">
        <v>61.4</v>
      </c>
      <c r="F1545" s="24">
        <f t="shared" si="314"/>
        <v>17.055555555555554</v>
      </c>
      <c r="G1545" s="15">
        <f t="shared" si="312"/>
        <v>0.38888888888888945</v>
      </c>
      <c r="H1545" s="15">
        <f t="shared" si="313"/>
        <v>1.4000000000000021</v>
      </c>
      <c r="I1545" s="11">
        <f>IF(G1545&lt;0,(G1545-'Coast Down Run'!H1540)*-1,)</f>
        <v>0</v>
      </c>
      <c r="K1545" s="11">
        <f t="shared" si="307"/>
        <v>929.05555555555691</v>
      </c>
      <c r="L1545" s="11">
        <f t="shared" si="306"/>
        <v>280.94639999999998</v>
      </c>
      <c r="M1545" s="11">
        <f t="shared" si="308"/>
        <v>310.49922638645569</v>
      </c>
      <c r="N1545" s="11">
        <f t="shared" si="309"/>
        <v>1520.5011819420124</v>
      </c>
      <c r="O1545" s="11">
        <f t="shared" si="310"/>
        <v>25932.992380899876</v>
      </c>
      <c r="P1545" s="11">
        <f t="shared" si="311"/>
        <v>25.932992380899876</v>
      </c>
      <c r="Q1545" s="11">
        <f t="shared" si="318"/>
        <v>13418.222251011899</v>
      </c>
      <c r="R1545" s="11">
        <f t="shared" si="317"/>
        <v>-3717.6426816751568</v>
      </c>
      <c r="S1545" s="11">
        <f t="shared" si="315"/>
        <v>0</v>
      </c>
      <c r="T1545" s="11">
        <f t="shared" si="316"/>
        <v>0</v>
      </c>
    </row>
    <row r="1546" spans="2:20" x14ac:dyDescent="0.2">
      <c r="B1546" s="23" t="s">
        <v>13</v>
      </c>
      <c r="C1546" s="23">
        <v>1536</v>
      </c>
      <c r="D1546" s="23">
        <v>59</v>
      </c>
      <c r="E1546" s="24">
        <v>63.2</v>
      </c>
      <c r="F1546" s="24">
        <f t="shared" si="314"/>
        <v>17.555555555555557</v>
      </c>
      <c r="G1546" s="15">
        <f t="shared" si="312"/>
        <v>0.5833333333333327</v>
      </c>
      <c r="H1546" s="15">
        <f t="shared" si="313"/>
        <v>2.0999999999999979</v>
      </c>
      <c r="I1546" s="11">
        <f>IF(G1546&lt;0,(G1546-'Coast Down Run'!H1541)*-1,)</f>
        <v>0</v>
      </c>
      <c r="K1546" s="11">
        <f t="shared" si="307"/>
        <v>1393.5833333333319</v>
      </c>
      <c r="L1546" s="11">
        <f t="shared" ref="L1546:L1609" si="319">$B$5*$K$5*$D$5</f>
        <v>280.94639999999998</v>
      </c>
      <c r="M1546" s="11">
        <f t="shared" si="308"/>
        <v>328.97124372721123</v>
      </c>
      <c r="N1546" s="11">
        <f t="shared" si="309"/>
        <v>2003.5009770605432</v>
      </c>
      <c r="O1546" s="11">
        <f t="shared" si="310"/>
        <v>35172.572708396205</v>
      </c>
      <c r="P1546" s="11">
        <f t="shared" si="311"/>
        <v>35.172572708396203</v>
      </c>
      <c r="Q1546" s="11">
        <f t="shared" si="318"/>
        <v>13453.394823720295</v>
      </c>
      <c r="R1546" s="11">
        <f t="shared" si="317"/>
        <v>-3717.6426816751568</v>
      </c>
      <c r="S1546" s="11">
        <f t="shared" si="315"/>
        <v>0</v>
      </c>
      <c r="T1546" s="11">
        <f t="shared" si="316"/>
        <v>0</v>
      </c>
    </row>
    <row r="1547" spans="2:20" x14ac:dyDescent="0.2">
      <c r="B1547" s="23" t="s">
        <v>13</v>
      </c>
      <c r="C1547" s="23">
        <v>1537</v>
      </c>
      <c r="D1547" s="23">
        <v>60</v>
      </c>
      <c r="E1547" s="24">
        <v>65.599999999999994</v>
      </c>
      <c r="F1547" s="24">
        <f t="shared" si="314"/>
        <v>18.222222222222221</v>
      </c>
      <c r="G1547" s="15">
        <f t="shared" si="312"/>
        <v>0.72222222222222265</v>
      </c>
      <c r="H1547" s="15">
        <f t="shared" si="313"/>
        <v>2.6000000000000014</v>
      </c>
      <c r="I1547" s="11">
        <f>IF(G1547&lt;0,(G1547-'Coast Down Run'!H1542)*-1,)</f>
        <v>0</v>
      </c>
      <c r="K1547" s="11">
        <f t="shared" ref="K1547:K1610" si="320">$B$5*G1547</f>
        <v>1725.3888888888898</v>
      </c>
      <c r="L1547" s="11">
        <f t="shared" si="319"/>
        <v>280.94639999999998</v>
      </c>
      <c r="M1547" s="11">
        <f t="shared" ref="M1547:M1610" si="321">($C$5*$E$5*$L$5*(F1547^2))/2</f>
        <v>354.43080320810253</v>
      </c>
      <c r="N1547" s="11">
        <f t="shared" ref="N1547:N1610" si="322">SUM(K1547:M1547)</f>
        <v>2360.7660920969925</v>
      </c>
      <c r="O1547" s="11">
        <f t="shared" ref="O1547:O1610" si="323">N1547*F1547</f>
        <v>43018.404344878531</v>
      </c>
      <c r="P1547" s="11">
        <f t="shared" ref="P1547:P1610" si="324">O1547/1000</f>
        <v>43.018404344878533</v>
      </c>
      <c r="Q1547" s="11">
        <f t="shared" si="318"/>
        <v>13496.413228065174</v>
      </c>
      <c r="R1547" s="11">
        <f t="shared" si="317"/>
        <v>-3717.6426816751568</v>
      </c>
      <c r="S1547" s="11">
        <f t="shared" si="315"/>
        <v>0</v>
      </c>
      <c r="T1547" s="11">
        <f t="shared" si="316"/>
        <v>0</v>
      </c>
    </row>
    <row r="1548" spans="2:20" x14ac:dyDescent="0.2">
      <c r="B1548" s="23" t="s">
        <v>13</v>
      </c>
      <c r="C1548" s="23">
        <v>1538</v>
      </c>
      <c r="D1548" s="23">
        <v>61</v>
      </c>
      <c r="E1548" s="24">
        <v>68.400000000000006</v>
      </c>
      <c r="F1548" s="24">
        <f t="shared" si="314"/>
        <v>19</v>
      </c>
      <c r="G1548" s="15">
        <f t="shared" ref="G1548:G1611" si="325">($E1549-$E1547)/2/3.6</f>
        <v>0.83333333333333326</v>
      </c>
      <c r="H1548" s="15">
        <f t="shared" ref="H1548:H1611" si="326">($E1549-$E1547)/2</f>
        <v>3</v>
      </c>
      <c r="I1548" s="11">
        <f>IF(G1548&lt;0,(G1548-'Coast Down Run'!H1543)*-1,)</f>
        <v>0</v>
      </c>
      <c r="K1548" s="11">
        <f t="shared" si="320"/>
        <v>1990.8333333333333</v>
      </c>
      <c r="L1548" s="11">
        <f t="shared" si="319"/>
        <v>280.94639999999998</v>
      </c>
      <c r="M1548" s="11">
        <f t="shared" si="321"/>
        <v>385.33280475193811</v>
      </c>
      <c r="N1548" s="11">
        <f t="shared" si="322"/>
        <v>2657.1125380852714</v>
      </c>
      <c r="O1548" s="11">
        <f t="shared" si="323"/>
        <v>50485.138223620153</v>
      </c>
      <c r="P1548" s="11">
        <f t="shared" si="324"/>
        <v>50.485138223620154</v>
      </c>
      <c r="Q1548" s="11">
        <f t="shared" si="318"/>
        <v>13546.898366288793</v>
      </c>
      <c r="R1548" s="11">
        <f t="shared" si="317"/>
        <v>-3717.6426816751568</v>
      </c>
      <c r="S1548" s="11">
        <f t="shared" si="315"/>
        <v>0</v>
      </c>
      <c r="T1548" s="11">
        <f t="shared" si="316"/>
        <v>0</v>
      </c>
    </row>
    <row r="1549" spans="2:20" x14ac:dyDescent="0.2">
      <c r="B1549" s="23" t="s">
        <v>13</v>
      </c>
      <c r="C1549" s="23">
        <v>1539</v>
      </c>
      <c r="D1549" s="23">
        <v>62</v>
      </c>
      <c r="E1549" s="24">
        <v>71.599999999999994</v>
      </c>
      <c r="F1549" s="24">
        <f t="shared" si="314"/>
        <v>19.888888888888886</v>
      </c>
      <c r="G1549" s="15">
        <f t="shared" si="325"/>
        <v>0.90277777777777779</v>
      </c>
      <c r="H1549" s="15">
        <f t="shared" si="326"/>
        <v>3.25</v>
      </c>
      <c r="I1549" s="11">
        <f>IF(G1549&lt;0,(G1549-'Coast Down Run'!H1544)*-1,)</f>
        <v>0</v>
      </c>
      <c r="K1549" s="11">
        <f t="shared" si="320"/>
        <v>2156.7361111111113</v>
      </c>
      <c r="L1549" s="11">
        <f t="shared" si="319"/>
        <v>280.94639999999998</v>
      </c>
      <c r="M1549" s="11">
        <f t="shared" si="321"/>
        <v>422.23071704308489</v>
      </c>
      <c r="N1549" s="11">
        <f t="shared" si="322"/>
        <v>2859.9132281541961</v>
      </c>
      <c r="O1549" s="11">
        <f t="shared" si="323"/>
        <v>56880.496426622332</v>
      </c>
      <c r="P1549" s="11">
        <f t="shared" si="324"/>
        <v>56.880496426622329</v>
      </c>
      <c r="Q1549" s="11">
        <f t="shared" si="318"/>
        <v>13603.778862715415</v>
      </c>
      <c r="R1549" s="11">
        <f t="shared" si="317"/>
        <v>-3717.6426816751568</v>
      </c>
      <c r="S1549" s="11">
        <f t="shared" si="315"/>
        <v>0</v>
      </c>
      <c r="T1549" s="11">
        <f t="shared" si="316"/>
        <v>0</v>
      </c>
    </row>
    <row r="1550" spans="2:20" x14ac:dyDescent="0.2">
      <c r="B1550" s="23" t="s">
        <v>13</v>
      </c>
      <c r="C1550" s="23">
        <v>1540</v>
      </c>
      <c r="D1550" s="23">
        <v>63</v>
      </c>
      <c r="E1550" s="24">
        <v>74.900000000000006</v>
      </c>
      <c r="F1550" s="24">
        <f t="shared" si="314"/>
        <v>20.805555555555557</v>
      </c>
      <c r="G1550" s="15">
        <f t="shared" si="325"/>
        <v>0.94444444444444597</v>
      </c>
      <c r="H1550" s="15">
        <f t="shared" si="326"/>
        <v>3.4000000000000057</v>
      </c>
      <c r="I1550" s="11">
        <f>IF(G1550&lt;0,(G1550-'Coast Down Run'!H1545)*-1,)</f>
        <v>0</v>
      </c>
      <c r="K1550" s="11">
        <f t="shared" si="320"/>
        <v>2256.2777777777815</v>
      </c>
      <c r="L1550" s="11">
        <f t="shared" si="319"/>
        <v>280.94639999999998</v>
      </c>
      <c r="M1550" s="11">
        <f t="shared" si="321"/>
        <v>462.04834136709172</v>
      </c>
      <c r="N1550" s="11">
        <f t="shared" si="322"/>
        <v>2999.2725191448731</v>
      </c>
      <c r="O1550" s="11">
        <f t="shared" si="323"/>
        <v>62401.531023319723</v>
      </c>
      <c r="P1550" s="11">
        <f t="shared" si="324"/>
        <v>62.40153102331972</v>
      </c>
      <c r="Q1550" s="11">
        <f t="shared" si="318"/>
        <v>13666.180393738734</v>
      </c>
      <c r="R1550" s="11">
        <f t="shared" si="317"/>
        <v>-3717.6426816751568</v>
      </c>
      <c r="S1550" s="11">
        <f t="shared" si="315"/>
        <v>0</v>
      </c>
      <c r="T1550" s="11">
        <f t="shared" si="316"/>
        <v>0</v>
      </c>
    </row>
    <row r="1551" spans="2:20" x14ac:dyDescent="0.2">
      <c r="B1551" s="23" t="s">
        <v>13</v>
      </c>
      <c r="C1551" s="23">
        <v>1541</v>
      </c>
      <c r="D1551" s="23">
        <v>64</v>
      </c>
      <c r="E1551" s="24">
        <v>78.400000000000006</v>
      </c>
      <c r="F1551" s="24">
        <f t="shared" si="314"/>
        <v>21.777777777777779</v>
      </c>
      <c r="G1551" s="15">
        <f t="shared" si="325"/>
        <v>0.95833333333333215</v>
      </c>
      <c r="H1551" s="15">
        <f t="shared" si="326"/>
        <v>3.4499999999999957</v>
      </c>
      <c r="I1551" s="11">
        <f>IF(G1551&lt;0,(G1551-'Coast Down Run'!H1546)*-1,)</f>
        <v>0</v>
      </c>
      <c r="K1551" s="11">
        <f t="shared" si="320"/>
        <v>2289.4583333333303</v>
      </c>
      <c r="L1551" s="11">
        <f t="shared" si="319"/>
        <v>280.94639999999998</v>
      </c>
      <c r="M1551" s="11">
        <f t="shared" si="321"/>
        <v>506.23935663453557</v>
      </c>
      <c r="N1551" s="11">
        <f t="shared" si="322"/>
        <v>3076.6440899678655</v>
      </c>
      <c r="O1551" s="11">
        <f t="shared" si="323"/>
        <v>67002.47129263352</v>
      </c>
      <c r="P1551" s="11">
        <f t="shared" si="324"/>
        <v>67.002471292633516</v>
      </c>
      <c r="Q1551" s="11">
        <f t="shared" si="318"/>
        <v>13733.182865031367</v>
      </c>
      <c r="R1551" s="11">
        <f t="shared" si="317"/>
        <v>-3717.6426816751568</v>
      </c>
      <c r="S1551" s="11">
        <f t="shared" si="315"/>
        <v>0</v>
      </c>
      <c r="T1551" s="11">
        <f t="shared" si="316"/>
        <v>0</v>
      </c>
    </row>
    <row r="1552" spans="2:20" x14ac:dyDescent="0.2">
      <c r="B1552" s="23" t="s">
        <v>13</v>
      </c>
      <c r="C1552" s="23">
        <v>1542</v>
      </c>
      <c r="D1552" s="23">
        <v>65</v>
      </c>
      <c r="E1552" s="24">
        <v>81.8</v>
      </c>
      <c r="F1552" s="24">
        <f t="shared" si="314"/>
        <v>22.722222222222221</v>
      </c>
      <c r="G1552" s="15">
        <f t="shared" si="325"/>
        <v>0.90277777777777779</v>
      </c>
      <c r="H1552" s="15">
        <f t="shared" si="326"/>
        <v>3.25</v>
      </c>
      <c r="I1552" s="11">
        <f>IF(G1552&lt;0,(G1552-'Coast Down Run'!H1547)*-1,)</f>
        <v>0</v>
      </c>
      <c r="K1552" s="11">
        <f t="shared" si="320"/>
        <v>2156.7361111111113</v>
      </c>
      <c r="L1552" s="11">
        <f t="shared" si="319"/>
        <v>280.94639999999998</v>
      </c>
      <c r="M1552" s="11">
        <f t="shared" si="321"/>
        <v>551.09997017636999</v>
      </c>
      <c r="N1552" s="11">
        <f t="shared" si="322"/>
        <v>2988.782481287481</v>
      </c>
      <c r="O1552" s="11">
        <f t="shared" si="323"/>
        <v>67911.779713698867</v>
      </c>
      <c r="P1552" s="11">
        <f t="shared" si="324"/>
        <v>67.911779713698863</v>
      </c>
      <c r="Q1552" s="11">
        <f t="shared" si="318"/>
        <v>13801.094644745066</v>
      </c>
      <c r="R1552" s="11">
        <f t="shared" si="317"/>
        <v>-3717.6426816751568</v>
      </c>
      <c r="S1552" s="11">
        <f t="shared" si="315"/>
        <v>0</v>
      </c>
      <c r="T1552" s="11">
        <f t="shared" si="316"/>
        <v>0</v>
      </c>
    </row>
    <row r="1553" spans="2:20" x14ac:dyDescent="0.2">
      <c r="B1553" s="23" t="s">
        <v>13</v>
      </c>
      <c r="C1553" s="23">
        <v>1543</v>
      </c>
      <c r="D1553" s="23">
        <v>66</v>
      </c>
      <c r="E1553" s="24">
        <v>84.9</v>
      </c>
      <c r="F1553" s="24">
        <f t="shared" ref="F1553:F1616" si="327">E1553/3.6</f>
        <v>23.583333333333336</v>
      </c>
      <c r="G1553" s="15">
        <f t="shared" si="325"/>
        <v>0.7777777777777789</v>
      </c>
      <c r="H1553" s="15">
        <f t="shared" si="326"/>
        <v>2.8000000000000043</v>
      </c>
      <c r="I1553" s="11">
        <f>IF(G1553&lt;0,(G1553-'Coast Down Run'!H1548)*-1,)</f>
        <v>0</v>
      </c>
      <c r="K1553" s="11">
        <f t="shared" si="320"/>
        <v>1858.1111111111138</v>
      </c>
      <c r="L1553" s="11">
        <f t="shared" si="319"/>
        <v>280.94639999999998</v>
      </c>
      <c r="M1553" s="11">
        <f t="shared" si="321"/>
        <v>593.66187672703086</v>
      </c>
      <c r="N1553" s="11">
        <f t="shared" si="322"/>
        <v>2732.7193878381449</v>
      </c>
      <c r="O1553" s="11">
        <f t="shared" si="323"/>
        <v>64446.632229849594</v>
      </c>
      <c r="P1553" s="11">
        <f t="shared" si="324"/>
        <v>64.446632229849598</v>
      </c>
      <c r="Q1553" s="11">
        <f t="shared" si="318"/>
        <v>13865.541276974916</v>
      </c>
      <c r="R1553" s="11">
        <f t="shared" si="317"/>
        <v>-3717.6426816751568</v>
      </c>
      <c r="S1553" s="11">
        <f t="shared" si="315"/>
        <v>0</v>
      </c>
      <c r="T1553" s="11">
        <f t="shared" si="316"/>
        <v>0</v>
      </c>
    </row>
    <row r="1554" spans="2:20" x14ac:dyDescent="0.2">
      <c r="B1554" s="23" t="s">
        <v>13</v>
      </c>
      <c r="C1554" s="23">
        <v>1544</v>
      </c>
      <c r="D1554" s="23">
        <v>67</v>
      </c>
      <c r="E1554" s="24">
        <v>87.4</v>
      </c>
      <c r="F1554" s="24">
        <f t="shared" si="327"/>
        <v>24.277777777777779</v>
      </c>
      <c r="G1554" s="15">
        <f t="shared" si="325"/>
        <v>0.56944444444444364</v>
      </c>
      <c r="H1554" s="15">
        <f t="shared" si="326"/>
        <v>2.0499999999999972</v>
      </c>
      <c r="I1554" s="11">
        <f>IF(G1554&lt;0,(G1554-'Coast Down Run'!H1549)*-1,)</f>
        <v>0</v>
      </c>
      <c r="K1554" s="11">
        <f t="shared" si="320"/>
        <v>1360.4027777777758</v>
      </c>
      <c r="L1554" s="11">
        <f t="shared" si="319"/>
        <v>280.94639999999998</v>
      </c>
      <c r="M1554" s="11">
        <f t="shared" si="321"/>
        <v>629.13905467214579</v>
      </c>
      <c r="N1554" s="11">
        <f t="shared" si="322"/>
        <v>2270.4882324499217</v>
      </c>
      <c r="O1554" s="11">
        <f t="shared" si="323"/>
        <v>55122.40875447866</v>
      </c>
      <c r="P1554" s="11">
        <f t="shared" si="324"/>
        <v>55.122408754478663</v>
      </c>
      <c r="Q1554" s="11">
        <f t="shared" si="318"/>
        <v>13920.663685729394</v>
      </c>
      <c r="R1554" s="11">
        <f t="shared" si="317"/>
        <v>-3717.6426816751568</v>
      </c>
      <c r="S1554" s="11">
        <f t="shared" si="315"/>
        <v>0</v>
      </c>
      <c r="T1554" s="11">
        <f t="shared" si="316"/>
        <v>0</v>
      </c>
    </row>
    <row r="1555" spans="2:20" x14ac:dyDescent="0.2">
      <c r="B1555" s="23" t="s">
        <v>13</v>
      </c>
      <c r="C1555" s="23">
        <v>1545</v>
      </c>
      <c r="D1555" s="23">
        <v>68</v>
      </c>
      <c r="E1555" s="24">
        <v>89</v>
      </c>
      <c r="F1555" s="24">
        <f t="shared" si="327"/>
        <v>24.722222222222221</v>
      </c>
      <c r="G1555" s="15">
        <f t="shared" si="325"/>
        <v>0.36111111111111033</v>
      </c>
      <c r="H1555" s="15">
        <f t="shared" si="326"/>
        <v>1.2999999999999972</v>
      </c>
      <c r="I1555" s="11">
        <f>IF(G1555&lt;0,(G1555-'Coast Down Run'!H1550)*-1,)</f>
        <v>0</v>
      </c>
      <c r="K1555" s="11">
        <f t="shared" si="320"/>
        <v>862.69444444444252</v>
      </c>
      <c r="L1555" s="11">
        <f t="shared" si="319"/>
        <v>280.94639999999998</v>
      </c>
      <c r="M1555" s="11">
        <f t="shared" si="321"/>
        <v>652.38473941556833</v>
      </c>
      <c r="N1555" s="11">
        <f t="shared" si="322"/>
        <v>1796.025583860011</v>
      </c>
      <c r="O1555" s="11">
        <f t="shared" si="323"/>
        <v>44401.743600983602</v>
      </c>
      <c r="P1555" s="11">
        <f t="shared" si="324"/>
        <v>44.4017436009836</v>
      </c>
      <c r="Q1555" s="11">
        <f t="shared" si="318"/>
        <v>13965.065429330378</v>
      </c>
      <c r="R1555" s="11">
        <f t="shared" si="317"/>
        <v>-3717.6426816751568</v>
      </c>
      <c r="S1555" s="11">
        <f t="shared" si="315"/>
        <v>0</v>
      </c>
      <c r="T1555" s="11">
        <f t="shared" si="316"/>
        <v>0</v>
      </c>
    </row>
    <row r="1556" spans="2:20" x14ac:dyDescent="0.2">
      <c r="B1556" s="23" t="s">
        <v>13</v>
      </c>
      <c r="C1556" s="23">
        <v>1546</v>
      </c>
      <c r="D1556" s="23">
        <v>69</v>
      </c>
      <c r="E1556" s="24">
        <v>90</v>
      </c>
      <c r="F1556" s="24">
        <f t="shared" si="327"/>
        <v>25</v>
      </c>
      <c r="G1556" s="15">
        <f t="shared" si="325"/>
        <v>0.22222222222222143</v>
      </c>
      <c r="H1556" s="15">
        <f t="shared" si="326"/>
        <v>0.79999999999999716</v>
      </c>
      <c r="I1556" s="11">
        <f>IF(G1556&lt;0,(G1556-'Coast Down Run'!H1551)*-1,)</f>
        <v>0</v>
      </c>
      <c r="K1556" s="11">
        <f t="shared" si="320"/>
        <v>530.88888888888698</v>
      </c>
      <c r="L1556" s="11">
        <f t="shared" si="319"/>
        <v>280.94639999999998</v>
      </c>
      <c r="M1556" s="11">
        <f t="shared" si="321"/>
        <v>667.12743204975425</v>
      </c>
      <c r="N1556" s="11">
        <f t="shared" si="322"/>
        <v>1478.9627209386413</v>
      </c>
      <c r="O1556" s="11">
        <f t="shared" si="323"/>
        <v>36974.068023466032</v>
      </c>
      <c r="P1556" s="11">
        <f t="shared" si="324"/>
        <v>36.974068023466032</v>
      </c>
      <c r="Q1556" s="11">
        <f t="shared" si="318"/>
        <v>14002.039497353844</v>
      </c>
      <c r="R1556" s="11">
        <f t="shared" si="317"/>
        <v>-3717.6426816751568</v>
      </c>
      <c r="S1556" s="11">
        <f t="shared" si="315"/>
        <v>0</v>
      </c>
      <c r="T1556" s="11">
        <f t="shared" si="316"/>
        <v>0</v>
      </c>
    </row>
    <row r="1557" spans="2:20" x14ac:dyDescent="0.2">
      <c r="B1557" s="23" t="s">
        <v>13</v>
      </c>
      <c r="C1557" s="23">
        <v>1547</v>
      </c>
      <c r="D1557" s="23">
        <v>70</v>
      </c>
      <c r="E1557" s="24">
        <v>90.6</v>
      </c>
      <c r="F1557" s="24">
        <f t="shared" si="327"/>
        <v>25.166666666666664</v>
      </c>
      <c r="G1557" s="15">
        <f t="shared" si="325"/>
        <v>0.1388888888888889</v>
      </c>
      <c r="H1557" s="15">
        <f t="shared" si="326"/>
        <v>0.5</v>
      </c>
      <c r="I1557" s="11">
        <f>IF(G1557&lt;0,(G1557-'Coast Down Run'!H1552)*-1,)</f>
        <v>0</v>
      </c>
      <c r="K1557" s="11">
        <f t="shared" si="320"/>
        <v>331.80555555555554</v>
      </c>
      <c r="L1557" s="11">
        <f t="shared" si="319"/>
        <v>280.94639999999998</v>
      </c>
      <c r="M1557" s="11">
        <f t="shared" si="321"/>
        <v>676.05211458517533</v>
      </c>
      <c r="N1557" s="11">
        <f t="shared" si="322"/>
        <v>1288.8040701407308</v>
      </c>
      <c r="O1557" s="11">
        <f t="shared" si="323"/>
        <v>32434.902431875056</v>
      </c>
      <c r="P1557" s="11">
        <f t="shared" si="324"/>
        <v>32.434902431875059</v>
      </c>
      <c r="Q1557" s="11">
        <f t="shared" si="318"/>
        <v>14034.474399785719</v>
      </c>
      <c r="R1557" s="11">
        <f t="shared" si="317"/>
        <v>-3717.6426816751568</v>
      </c>
      <c r="S1557" s="11">
        <f t="shared" si="315"/>
        <v>0</v>
      </c>
      <c r="T1557" s="11">
        <f t="shared" si="316"/>
        <v>0</v>
      </c>
    </row>
    <row r="1558" spans="2:20" x14ac:dyDescent="0.2">
      <c r="B1558" s="23" t="s">
        <v>13</v>
      </c>
      <c r="C1558" s="23">
        <v>1548</v>
      </c>
      <c r="D1558" s="23">
        <v>71</v>
      </c>
      <c r="E1558" s="24">
        <v>91</v>
      </c>
      <c r="F1558" s="24">
        <f t="shared" si="327"/>
        <v>25.277777777777779</v>
      </c>
      <c r="G1558" s="15">
        <f t="shared" si="325"/>
        <v>0.12500000000000078</v>
      </c>
      <c r="H1558" s="15">
        <f t="shared" si="326"/>
        <v>0.45000000000000284</v>
      </c>
      <c r="I1558" s="11">
        <f>IF(G1558&lt;0,(G1558-'Coast Down Run'!H1553)*-1,)</f>
        <v>0</v>
      </c>
      <c r="K1558" s="11">
        <f t="shared" si="320"/>
        <v>298.62500000000188</v>
      </c>
      <c r="L1558" s="11">
        <f t="shared" si="319"/>
        <v>280.94639999999998</v>
      </c>
      <c r="M1558" s="11">
        <f t="shared" si="321"/>
        <v>682.0348475066686</v>
      </c>
      <c r="N1558" s="11">
        <f t="shared" si="322"/>
        <v>1261.6062475066706</v>
      </c>
      <c r="O1558" s="11">
        <f t="shared" si="323"/>
        <v>31890.602367529729</v>
      </c>
      <c r="P1558" s="11">
        <f t="shared" si="324"/>
        <v>31.890602367529731</v>
      </c>
      <c r="Q1558" s="11">
        <f t="shared" si="318"/>
        <v>14066.365002153248</v>
      </c>
      <c r="R1558" s="11">
        <f t="shared" si="317"/>
        <v>-3717.6426816751568</v>
      </c>
      <c r="S1558" s="11">
        <f t="shared" si="315"/>
        <v>0</v>
      </c>
      <c r="T1558" s="11">
        <f t="shared" si="316"/>
        <v>0</v>
      </c>
    </row>
    <row r="1559" spans="2:20" x14ac:dyDescent="0.2">
      <c r="B1559" s="23" t="s">
        <v>13</v>
      </c>
      <c r="C1559" s="23">
        <v>1549</v>
      </c>
      <c r="D1559" s="23">
        <v>72</v>
      </c>
      <c r="E1559" s="24">
        <v>91.5</v>
      </c>
      <c r="F1559" s="24">
        <f t="shared" si="327"/>
        <v>25.416666666666664</v>
      </c>
      <c r="G1559" s="15">
        <f t="shared" si="325"/>
        <v>0.1388888888888889</v>
      </c>
      <c r="H1559" s="15">
        <f t="shared" si="326"/>
        <v>0.5</v>
      </c>
      <c r="I1559" s="11">
        <f>IF(G1559&lt;0,(G1559-'Coast Down Run'!H1554)*-1,)</f>
        <v>0</v>
      </c>
      <c r="K1559" s="11">
        <f t="shared" si="320"/>
        <v>331.80555555555554</v>
      </c>
      <c r="L1559" s="11">
        <f t="shared" si="319"/>
        <v>280.94639999999998</v>
      </c>
      <c r="M1559" s="11">
        <f t="shared" si="321"/>
        <v>689.55032629364871</v>
      </c>
      <c r="N1559" s="11">
        <f t="shared" si="322"/>
        <v>1302.3022818492041</v>
      </c>
      <c r="O1559" s="11">
        <f t="shared" si="323"/>
        <v>33100.1829970006</v>
      </c>
      <c r="P1559" s="11">
        <f t="shared" si="324"/>
        <v>33.100182997000601</v>
      </c>
      <c r="Q1559" s="11">
        <f t="shared" si="318"/>
        <v>14099.465185150249</v>
      </c>
      <c r="R1559" s="11">
        <f t="shared" si="317"/>
        <v>-3717.6426816751568</v>
      </c>
      <c r="S1559" s="11">
        <f t="shared" si="315"/>
        <v>0</v>
      </c>
      <c r="T1559" s="11">
        <f t="shared" si="316"/>
        <v>0</v>
      </c>
    </row>
    <row r="1560" spans="2:20" x14ac:dyDescent="0.2">
      <c r="B1560" s="23" t="s">
        <v>13</v>
      </c>
      <c r="C1560" s="23">
        <v>1550</v>
      </c>
      <c r="D1560" s="23">
        <v>73</v>
      </c>
      <c r="E1560" s="24">
        <v>92</v>
      </c>
      <c r="F1560" s="24">
        <f t="shared" si="327"/>
        <v>25.555555555555554</v>
      </c>
      <c r="G1560" s="15">
        <f t="shared" si="325"/>
        <v>0.16666666666666705</v>
      </c>
      <c r="H1560" s="15">
        <f t="shared" si="326"/>
        <v>0.60000000000000142</v>
      </c>
      <c r="I1560" s="11">
        <f>IF(G1560&lt;0,(G1560-'Coast Down Run'!H1555)*-1,)</f>
        <v>0</v>
      </c>
      <c r="K1560" s="11">
        <f t="shared" si="320"/>
        <v>398.1666666666676</v>
      </c>
      <c r="L1560" s="11">
        <f t="shared" si="319"/>
        <v>280.94639999999998</v>
      </c>
      <c r="M1560" s="11">
        <f t="shared" si="321"/>
        <v>697.10698578631116</v>
      </c>
      <c r="N1560" s="11">
        <f t="shared" si="322"/>
        <v>1376.2200524529787</v>
      </c>
      <c r="O1560" s="11">
        <f t="shared" si="323"/>
        <v>35170.068007131675</v>
      </c>
      <c r="P1560" s="11">
        <f t="shared" si="324"/>
        <v>35.170068007131675</v>
      </c>
      <c r="Q1560" s="11">
        <f t="shared" si="318"/>
        <v>14134.635253157381</v>
      </c>
      <c r="R1560" s="11">
        <f t="shared" si="317"/>
        <v>-3717.6426816751568</v>
      </c>
      <c r="S1560" s="11">
        <f t="shared" si="315"/>
        <v>0</v>
      </c>
      <c r="T1560" s="11">
        <f t="shared" si="316"/>
        <v>0</v>
      </c>
    </row>
    <row r="1561" spans="2:20" x14ac:dyDescent="0.2">
      <c r="B1561" s="23" t="s">
        <v>13</v>
      </c>
      <c r="C1561" s="23">
        <v>1551</v>
      </c>
      <c r="D1561" s="23">
        <v>74</v>
      </c>
      <c r="E1561" s="24">
        <v>92.7</v>
      </c>
      <c r="F1561" s="24">
        <f t="shared" si="327"/>
        <v>25.75</v>
      </c>
      <c r="G1561" s="15">
        <f t="shared" si="325"/>
        <v>0.19444444444444522</v>
      </c>
      <c r="H1561" s="15">
        <f t="shared" si="326"/>
        <v>0.70000000000000284</v>
      </c>
      <c r="I1561" s="11">
        <f>IF(G1561&lt;0,(G1561-'Coast Down Run'!H1556)*-1,)</f>
        <v>0</v>
      </c>
      <c r="K1561" s="11">
        <f t="shared" si="320"/>
        <v>464.52777777777965</v>
      </c>
      <c r="L1561" s="11">
        <f t="shared" si="319"/>
        <v>280.94639999999998</v>
      </c>
      <c r="M1561" s="11">
        <f t="shared" si="321"/>
        <v>707.7554926615843</v>
      </c>
      <c r="N1561" s="11">
        <f t="shared" si="322"/>
        <v>1453.2296704393639</v>
      </c>
      <c r="O1561" s="11">
        <f t="shared" si="323"/>
        <v>37420.664013813621</v>
      </c>
      <c r="P1561" s="11">
        <f t="shared" si="324"/>
        <v>37.420664013813621</v>
      </c>
      <c r="Q1561" s="11">
        <f t="shared" si="318"/>
        <v>14172.055917171194</v>
      </c>
      <c r="R1561" s="11">
        <f t="shared" si="317"/>
        <v>-3717.6426816751568</v>
      </c>
      <c r="S1561" s="11">
        <f t="shared" si="315"/>
        <v>0</v>
      </c>
      <c r="T1561" s="11">
        <f t="shared" si="316"/>
        <v>0</v>
      </c>
    </row>
    <row r="1562" spans="2:20" x14ac:dyDescent="0.2">
      <c r="B1562" s="23" t="s">
        <v>13</v>
      </c>
      <c r="C1562" s="23">
        <v>1552</v>
      </c>
      <c r="D1562" s="23">
        <v>75</v>
      </c>
      <c r="E1562" s="24">
        <v>93.4</v>
      </c>
      <c r="F1562" s="24">
        <f t="shared" si="327"/>
        <v>25.944444444444446</v>
      </c>
      <c r="G1562" s="15">
        <f t="shared" si="325"/>
        <v>0.20833333333333331</v>
      </c>
      <c r="H1562" s="15">
        <f t="shared" si="326"/>
        <v>0.75</v>
      </c>
      <c r="I1562" s="11">
        <f>IF(G1562&lt;0,(G1562-'Coast Down Run'!H1557)*-1,)</f>
        <v>0</v>
      </c>
      <c r="K1562" s="11">
        <f t="shared" si="320"/>
        <v>497.70833333333331</v>
      </c>
      <c r="L1562" s="11">
        <f t="shared" si="319"/>
        <v>280.94639999999998</v>
      </c>
      <c r="M1562" s="11">
        <f t="shared" si="321"/>
        <v>718.48471371999449</v>
      </c>
      <c r="N1562" s="11">
        <f t="shared" si="322"/>
        <v>1497.1394470533278</v>
      </c>
      <c r="O1562" s="11">
        <f t="shared" si="323"/>
        <v>38842.45120966134</v>
      </c>
      <c r="P1562" s="11">
        <f t="shared" si="324"/>
        <v>38.842451209661341</v>
      </c>
      <c r="Q1562" s="11">
        <f t="shared" si="318"/>
        <v>14210.898368380855</v>
      </c>
      <c r="R1562" s="11">
        <f t="shared" si="317"/>
        <v>-3717.6426816751568</v>
      </c>
      <c r="S1562" s="11">
        <f t="shared" si="315"/>
        <v>0</v>
      </c>
      <c r="T1562" s="11">
        <f t="shared" si="316"/>
        <v>0</v>
      </c>
    </row>
    <row r="1563" spans="2:20" x14ac:dyDescent="0.2">
      <c r="B1563" s="23" t="s">
        <v>13</v>
      </c>
      <c r="C1563" s="23">
        <v>1553</v>
      </c>
      <c r="D1563" s="23">
        <v>76</v>
      </c>
      <c r="E1563" s="24">
        <v>94.2</v>
      </c>
      <c r="F1563" s="24">
        <f t="shared" si="327"/>
        <v>26.166666666666668</v>
      </c>
      <c r="G1563" s="15">
        <f t="shared" si="325"/>
        <v>0.20833333333333331</v>
      </c>
      <c r="H1563" s="15">
        <f t="shared" si="326"/>
        <v>0.75</v>
      </c>
      <c r="I1563" s="11">
        <f>IF(G1563&lt;0,(G1563-'Coast Down Run'!H1558)*-1,)</f>
        <v>0</v>
      </c>
      <c r="K1563" s="11">
        <f t="shared" si="320"/>
        <v>497.70833333333331</v>
      </c>
      <c r="L1563" s="11">
        <f t="shared" si="319"/>
        <v>280.94639999999998</v>
      </c>
      <c r="M1563" s="11">
        <f t="shared" si="321"/>
        <v>730.84551433752858</v>
      </c>
      <c r="N1563" s="11">
        <f t="shared" si="322"/>
        <v>1509.5002476708619</v>
      </c>
      <c r="O1563" s="11">
        <f t="shared" si="323"/>
        <v>39498.589814054219</v>
      </c>
      <c r="P1563" s="11">
        <f t="shared" si="324"/>
        <v>39.49858981405422</v>
      </c>
      <c r="Q1563" s="11">
        <f t="shared" si="318"/>
        <v>14250.39695819491</v>
      </c>
      <c r="R1563" s="11">
        <f t="shared" si="317"/>
        <v>-3717.6426816751568</v>
      </c>
      <c r="S1563" s="11">
        <f t="shared" si="315"/>
        <v>0</v>
      </c>
      <c r="T1563" s="11">
        <f t="shared" si="316"/>
        <v>0</v>
      </c>
    </row>
    <row r="1564" spans="2:20" x14ac:dyDescent="0.2">
      <c r="B1564" s="23" t="s">
        <v>13</v>
      </c>
      <c r="C1564" s="23">
        <v>1554</v>
      </c>
      <c r="D1564" s="23">
        <v>77</v>
      </c>
      <c r="E1564" s="24">
        <v>94.9</v>
      </c>
      <c r="F1564" s="24">
        <f t="shared" si="327"/>
        <v>26.361111111111111</v>
      </c>
      <c r="G1564" s="15">
        <f t="shared" si="325"/>
        <v>0.20833333333333331</v>
      </c>
      <c r="H1564" s="15">
        <f t="shared" si="326"/>
        <v>0.75</v>
      </c>
      <c r="I1564" s="11">
        <f>IF(G1564&lt;0,(G1564-'Coast Down Run'!H1559)*-1,)</f>
        <v>0</v>
      </c>
      <c r="K1564" s="11">
        <f t="shared" si="320"/>
        <v>497.70833333333331</v>
      </c>
      <c r="L1564" s="11">
        <f t="shared" si="319"/>
        <v>280.94639999999998</v>
      </c>
      <c r="M1564" s="11">
        <f t="shared" si="321"/>
        <v>741.7476943598034</v>
      </c>
      <c r="N1564" s="11">
        <f t="shared" si="322"/>
        <v>1520.4024276931368</v>
      </c>
      <c r="O1564" s="11">
        <f t="shared" si="323"/>
        <v>40079.497330021855</v>
      </c>
      <c r="P1564" s="11">
        <f t="shared" si="324"/>
        <v>40.079497330021859</v>
      </c>
      <c r="Q1564" s="11">
        <f t="shared" si="318"/>
        <v>14290.476455524931</v>
      </c>
      <c r="R1564" s="11">
        <f t="shared" si="317"/>
        <v>-3717.6426816751568</v>
      </c>
      <c r="S1564" s="11">
        <f t="shared" si="315"/>
        <v>0</v>
      </c>
      <c r="T1564" s="11">
        <f t="shared" si="316"/>
        <v>0</v>
      </c>
    </row>
    <row r="1565" spans="2:20" x14ac:dyDescent="0.2">
      <c r="B1565" s="23" t="s">
        <v>13</v>
      </c>
      <c r="C1565" s="23">
        <v>1555</v>
      </c>
      <c r="D1565" s="23">
        <v>78</v>
      </c>
      <c r="E1565" s="24">
        <v>95.7</v>
      </c>
      <c r="F1565" s="24">
        <f t="shared" si="327"/>
        <v>26.583333333333332</v>
      </c>
      <c r="G1565" s="15">
        <f t="shared" si="325"/>
        <v>0.23611111111110952</v>
      </c>
      <c r="H1565" s="15">
        <f t="shared" si="326"/>
        <v>0.84999999999999432</v>
      </c>
      <c r="I1565" s="11">
        <f>IF(G1565&lt;0,(G1565-'Coast Down Run'!H1560)*-1,)</f>
        <v>0</v>
      </c>
      <c r="K1565" s="11">
        <f t="shared" si="320"/>
        <v>564.06944444444071</v>
      </c>
      <c r="L1565" s="11">
        <f t="shared" si="319"/>
        <v>280.94639999999998</v>
      </c>
      <c r="M1565" s="11">
        <f t="shared" si="321"/>
        <v>754.30616236461162</v>
      </c>
      <c r="N1565" s="11">
        <f t="shared" si="322"/>
        <v>1599.3220068090523</v>
      </c>
      <c r="O1565" s="11">
        <f t="shared" si="323"/>
        <v>42515.310014340634</v>
      </c>
      <c r="P1565" s="11">
        <f t="shared" si="324"/>
        <v>42.515310014340635</v>
      </c>
      <c r="Q1565" s="11">
        <f t="shared" si="318"/>
        <v>14332.991765539271</v>
      </c>
      <c r="R1565" s="11">
        <f t="shared" si="317"/>
        <v>-3717.6426816751568</v>
      </c>
      <c r="S1565" s="11">
        <f t="shared" si="315"/>
        <v>0</v>
      </c>
      <c r="T1565" s="11">
        <f t="shared" si="316"/>
        <v>0</v>
      </c>
    </row>
    <row r="1566" spans="2:20" x14ac:dyDescent="0.2">
      <c r="B1566" s="23" t="s">
        <v>13</v>
      </c>
      <c r="C1566" s="23">
        <v>1556</v>
      </c>
      <c r="D1566" s="23">
        <v>79</v>
      </c>
      <c r="E1566" s="24">
        <v>96.6</v>
      </c>
      <c r="F1566" s="24">
        <f t="shared" si="327"/>
        <v>26.833333333333332</v>
      </c>
      <c r="G1566" s="15">
        <f t="shared" si="325"/>
        <v>0.27777777777777779</v>
      </c>
      <c r="H1566" s="15">
        <f t="shared" si="326"/>
        <v>1</v>
      </c>
      <c r="I1566" s="11">
        <f>IF(G1566&lt;0,(G1566-'Coast Down Run'!H1561)*-1,)</f>
        <v>0</v>
      </c>
      <c r="K1566" s="11">
        <f t="shared" si="320"/>
        <v>663.61111111111109</v>
      </c>
      <c r="L1566" s="11">
        <f t="shared" si="319"/>
        <v>280.94639999999998</v>
      </c>
      <c r="M1566" s="11">
        <f t="shared" si="321"/>
        <v>768.56045182940795</v>
      </c>
      <c r="N1566" s="11">
        <f t="shared" si="322"/>
        <v>1713.1179629405192</v>
      </c>
      <c r="O1566" s="11">
        <f t="shared" si="323"/>
        <v>45968.665338903927</v>
      </c>
      <c r="P1566" s="11">
        <f t="shared" si="324"/>
        <v>45.968665338903925</v>
      </c>
      <c r="Q1566" s="11">
        <f t="shared" si="318"/>
        <v>14378.960430878175</v>
      </c>
      <c r="R1566" s="11">
        <f t="shared" si="317"/>
        <v>-3717.6426816751568</v>
      </c>
      <c r="S1566" s="11">
        <f t="shared" si="315"/>
        <v>0</v>
      </c>
      <c r="T1566" s="11">
        <f t="shared" si="316"/>
        <v>0</v>
      </c>
    </row>
    <row r="1567" spans="2:20" x14ac:dyDescent="0.2">
      <c r="B1567" s="23" t="s">
        <v>13</v>
      </c>
      <c r="C1567" s="23">
        <v>1557</v>
      </c>
      <c r="D1567" s="23">
        <v>80</v>
      </c>
      <c r="E1567" s="24">
        <v>97.7</v>
      </c>
      <c r="F1567" s="24">
        <f t="shared" si="327"/>
        <v>27.138888888888889</v>
      </c>
      <c r="G1567" s="15">
        <f t="shared" si="325"/>
        <v>0.31944444444444603</v>
      </c>
      <c r="H1567" s="15">
        <f t="shared" si="326"/>
        <v>1.1500000000000057</v>
      </c>
      <c r="I1567" s="11">
        <f>IF(G1567&lt;0,(G1567-'Coast Down Run'!H1562)*-1,)</f>
        <v>0</v>
      </c>
      <c r="K1567" s="11">
        <f t="shared" si="320"/>
        <v>763.15277777778158</v>
      </c>
      <c r="L1567" s="11">
        <f t="shared" si="319"/>
        <v>280.94639999999998</v>
      </c>
      <c r="M1567" s="11">
        <f t="shared" si="321"/>
        <v>786.16355628027156</v>
      </c>
      <c r="N1567" s="11">
        <f t="shared" si="322"/>
        <v>1830.262734058053</v>
      </c>
      <c r="O1567" s="11">
        <f t="shared" si="323"/>
        <v>49671.296977075493</v>
      </c>
      <c r="P1567" s="11">
        <f t="shared" si="324"/>
        <v>49.671296977075492</v>
      </c>
      <c r="Q1567" s="11">
        <f t="shared" si="318"/>
        <v>14428.631727855251</v>
      </c>
      <c r="R1567" s="11">
        <f t="shared" si="317"/>
        <v>-3717.6426816751568</v>
      </c>
      <c r="S1567" s="11">
        <f t="shared" si="315"/>
        <v>0</v>
      </c>
      <c r="T1567" s="11">
        <f t="shared" si="316"/>
        <v>0</v>
      </c>
    </row>
    <row r="1568" spans="2:20" x14ac:dyDescent="0.2">
      <c r="B1568" s="23" t="s">
        <v>13</v>
      </c>
      <c r="C1568" s="23">
        <v>1558</v>
      </c>
      <c r="D1568" s="23">
        <v>81</v>
      </c>
      <c r="E1568" s="24">
        <v>98.9</v>
      </c>
      <c r="F1568" s="24">
        <f t="shared" si="327"/>
        <v>27.472222222222221</v>
      </c>
      <c r="G1568" s="15">
        <f t="shared" si="325"/>
        <v>0.37500000000000039</v>
      </c>
      <c r="H1568" s="15">
        <f t="shared" si="326"/>
        <v>1.3500000000000014</v>
      </c>
      <c r="I1568" s="11">
        <f>IF(G1568&lt;0,(G1568-'Coast Down Run'!H1563)*-1,)</f>
        <v>0</v>
      </c>
      <c r="K1568" s="11">
        <f t="shared" si="320"/>
        <v>895.87500000000091</v>
      </c>
      <c r="L1568" s="11">
        <f t="shared" si="319"/>
        <v>280.94639999999998</v>
      </c>
      <c r="M1568" s="11">
        <f t="shared" si="321"/>
        <v>805.59426044930569</v>
      </c>
      <c r="N1568" s="11">
        <f t="shared" si="322"/>
        <v>1982.4156604493066</v>
      </c>
      <c r="O1568" s="11">
        <f t="shared" si="323"/>
        <v>54461.363560676786</v>
      </c>
      <c r="P1568" s="11">
        <f t="shared" si="324"/>
        <v>54.461363560676787</v>
      </c>
      <c r="Q1568" s="11">
        <f t="shared" si="318"/>
        <v>14483.093091415927</v>
      </c>
      <c r="R1568" s="11">
        <f t="shared" si="317"/>
        <v>-3717.6426816751568</v>
      </c>
      <c r="S1568" s="11">
        <f t="shared" si="315"/>
        <v>0</v>
      </c>
      <c r="T1568" s="11">
        <f t="shared" si="316"/>
        <v>0</v>
      </c>
    </row>
    <row r="1569" spans="2:20" x14ac:dyDescent="0.2">
      <c r="B1569" s="23" t="s">
        <v>13</v>
      </c>
      <c r="C1569" s="23">
        <v>1559</v>
      </c>
      <c r="D1569" s="23">
        <v>82</v>
      </c>
      <c r="E1569" s="24">
        <v>100.4</v>
      </c>
      <c r="F1569" s="24">
        <f t="shared" si="327"/>
        <v>27.888888888888889</v>
      </c>
      <c r="G1569" s="15">
        <f t="shared" si="325"/>
        <v>0.43055555555555475</v>
      </c>
      <c r="H1569" s="15">
        <f t="shared" si="326"/>
        <v>1.5499999999999972</v>
      </c>
      <c r="I1569" s="11">
        <f>IF(G1569&lt;0,(G1569-'Coast Down Run'!H1564)*-1,)</f>
        <v>0</v>
      </c>
      <c r="K1569" s="11">
        <f t="shared" si="320"/>
        <v>1028.5972222222204</v>
      </c>
      <c r="L1569" s="11">
        <f t="shared" si="319"/>
        <v>280.94639999999998</v>
      </c>
      <c r="M1569" s="11">
        <f t="shared" si="321"/>
        <v>830.21620437662364</v>
      </c>
      <c r="N1569" s="11">
        <f t="shared" si="322"/>
        <v>2139.759826598844</v>
      </c>
      <c r="O1569" s="11">
        <f t="shared" si="323"/>
        <v>59675.52405292332</v>
      </c>
      <c r="P1569" s="11">
        <f t="shared" si="324"/>
        <v>59.675524052923322</v>
      </c>
      <c r="Q1569" s="11">
        <f t="shared" si="318"/>
        <v>14542.768615468851</v>
      </c>
      <c r="R1569" s="11">
        <f t="shared" si="317"/>
        <v>-3717.6426816751568</v>
      </c>
      <c r="S1569" s="11">
        <f t="shared" si="315"/>
        <v>0</v>
      </c>
      <c r="T1569" s="11">
        <f t="shared" si="316"/>
        <v>0</v>
      </c>
    </row>
    <row r="1570" spans="2:20" x14ac:dyDescent="0.2">
      <c r="B1570" s="23" t="s">
        <v>13</v>
      </c>
      <c r="C1570" s="23">
        <v>1560</v>
      </c>
      <c r="D1570" s="23">
        <v>83</v>
      </c>
      <c r="E1570" s="24">
        <v>102</v>
      </c>
      <c r="F1570" s="24">
        <f t="shared" si="327"/>
        <v>28.333333333333332</v>
      </c>
      <c r="G1570" s="15">
        <f t="shared" si="325"/>
        <v>0.44444444444444287</v>
      </c>
      <c r="H1570" s="15">
        <f t="shared" si="326"/>
        <v>1.5999999999999943</v>
      </c>
      <c r="I1570" s="11">
        <f>IF(G1570&lt;0,(G1570-'Coast Down Run'!H1565)*-1,)</f>
        <v>0</v>
      </c>
      <c r="K1570" s="11">
        <f t="shared" si="320"/>
        <v>1061.777777777774</v>
      </c>
      <c r="L1570" s="11">
        <f t="shared" si="319"/>
        <v>280.94639999999998</v>
      </c>
      <c r="M1570" s="11">
        <f t="shared" si="321"/>
        <v>856.88812383279549</v>
      </c>
      <c r="N1570" s="11">
        <f t="shared" si="322"/>
        <v>2199.6123016105694</v>
      </c>
      <c r="O1570" s="11">
        <f t="shared" si="323"/>
        <v>62322.348545632798</v>
      </c>
      <c r="P1570" s="11">
        <f t="shared" si="324"/>
        <v>62.322348545632799</v>
      </c>
      <c r="Q1570" s="11">
        <f t="shared" si="318"/>
        <v>14605.090964014484</v>
      </c>
      <c r="R1570" s="11">
        <f t="shared" si="317"/>
        <v>-3717.6426816751568</v>
      </c>
      <c r="S1570" s="11">
        <f t="shared" si="315"/>
        <v>0</v>
      </c>
      <c r="T1570" s="11">
        <f t="shared" si="316"/>
        <v>0</v>
      </c>
    </row>
    <row r="1571" spans="2:20" x14ac:dyDescent="0.2">
      <c r="B1571" s="23" t="s">
        <v>13</v>
      </c>
      <c r="C1571" s="23">
        <v>1561</v>
      </c>
      <c r="D1571" s="23">
        <v>84</v>
      </c>
      <c r="E1571" s="24">
        <v>103.6</v>
      </c>
      <c r="F1571" s="24">
        <f t="shared" si="327"/>
        <v>28.777777777777775</v>
      </c>
      <c r="G1571" s="15">
        <f t="shared" si="325"/>
        <v>0.44444444444444481</v>
      </c>
      <c r="H1571" s="15">
        <f t="shared" si="326"/>
        <v>1.6000000000000014</v>
      </c>
      <c r="I1571" s="11">
        <f>IF(G1571&lt;0,(G1571-'Coast Down Run'!H1566)*-1,)</f>
        <v>0</v>
      </c>
      <c r="K1571" s="11">
        <f t="shared" si="320"/>
        <v>1061.7777777777787</v>
      </c>
      <c r="L1571" s="11">
        <f t="shared" si="319"/>
        <v>280.94639999999998</v>
      </c>
      <c r="M1571" s="11">
        <f t="shared" si="321"/>
        <v>883.98173371515179</v>
      </c>
      <c r="N1571" s="11">
        <f t="shared" si="322"/>
        <v>2226.7059114929307</v>
      </c>
      <c r="O1571" s="11">
        <f t="shared" si="323"/>
        <v>64079.647897407667</v>
      </c>
      <c r="P1571" s="11">
        <f t="shared" si="324"/>
        <v>64.079647897407668</v>
      </c>
      <c r="Q1571" s="11">
        <f t="shared" si="318"/>
        <v>14669.170611911892</v>
      </c>
      <c r="R1571" s="11">
        <f t="shared" si="317"/>
        <v>-3717.6426816751568</v>
      </c>
      <c r="S1571" s="11">
        <f t="shared" si="315"/>
        <v>0</v>
      </c>
      <c r="T1571" s="11">
        <f t="shared" si="316"/>
        <v>0</v>
      </c>
    </row>
    <row r="1572" spans="2:20" x14ac:dyDescent="0.2">
      <c r="B1572" s="23" t="s">
        <v>13</v>
      </c>
      <c r="C1572" s="23">
        <v>1562</v>
      </c>
      <c r="D1572" s="23">
        <v>85</v>
      </c>
      <c r="E1572" s="24">
        <v>105.2</v>
      </c>
      <c r="F1572" s="24">
        <f t="shared" si="327"/>
        <v>29.222222222222221</v>
      </c>
      <c r="G1572" s="15">
        <f t="shared" si="325"/>
        <v>0.44444444444444481</v>
      </c>
      <c r="H1572" s="15">
        <f t="shared" si="326"/>
        <v>1.6000000000000014</v>
      </c>
      <c r="I1572" s="11">
        <f>IF(G1572&lt;0,(G1572-'Coast Down Run'!H1567)*-1,)</f>
        <v>0</v>
      </c>
      <c r="K1572" s="11">
        <f t="shared" si="320"/>
        <v>1061.7777777777787</v>
      </c>
      <c r="L1572" s="11">
        <f t="shared" si="319"/>
        <v>280.94639999999998</v>
      </c>
      <c r="M1572" s="11">
        <f t="shared" si="321"/>
        <v>911.49703402369289</v>
      </c>
      <c r="N1572" s="11">
        <f t="shared" si="322"/>
        <v>2254.2212118014718</v>
      </c>
      <c r="O1572" s="11">
        <f t="shared" si="323"/>
        <v>65873.353189309681</v>
      </c>
      <c r="P1572" s="11">
        <f t="shared" si="324"/>
        <v>65.873353189309682</v>
      </c>
      <c r="Q1572" s="11">
        <f t="shared" si="318"/>
        <v>14735.043965101202</v>
      </c>
      <c r="R1572" s="11">
        <f t="shared" si="317"/>
        <v>-3717.6426816751568</v>
      </c>
      <c r="S1572" s="11">
        <f t="shared" si="315"/>
        <v>0</v>
      </c>
      <c r="T1572" s="11">
        <f t="shared" si="316"/>
        <v>0</v>
      </c>
    </row>
    <row r="1573" spans="2:20" x14ac:dyDescent="0.2">
      <c r="B1573" s="23" t="s">
        <v>13</v>
      </c>
      <c r="C1573" s="23">
        <v>1563</v>
      </c>
      <c r="D1573" s="23">
        <v>86</v>
      </c>
      <c r="E1573" s="24">
        <v>106.8</v>
      </c>
      <c r="F1573" s="24">
        <f t="shared" si="327"/>
        <v>29.666666666666664</v>
      </c>
      <c r="G1573" s="15">
        <f t="shared" si="325"/>
        <v>0.45833333333333293</v>
      </c>
      <c r="H1573" s="15">
        <f t="shared" si="326"/>
        <v>1.6499999999999986</v>
      </c>
      <c r="I1573" s="11">
        <f>IF(G1573&lt;0,(G1573-'Coast Down Run'!H1568)*-1,)</f>
        <v>0</v>
      </c>
      <c r="K1573" s="11">
        <f t="shared" si="320"/>
        <v>1094.9583333333323</v>
      </c>
      <c r="L1573" s="11">
        <f t="shared" si="319"/>
        <v>280.94639999999998</v>
      </c>
      <c r="M1573" s="11">
        <f t="shared" si="321"/>
        <v>939.43402475841833</v>
      </c>
      <c r="N1573" s="11">
        <f t="shared" si="322"/>
        <v>2315.3387580917506</v>
      </c>
      <c r="O1573" s="11">
        <f t="shared" si="323"/>
        <v>68688.383156721931</v>
      </c>
      <c r="P1573" s="11">
        <f t="shared" si="324"/>
        <v>68.688383156721926</v>
      </c>
      <c r="Q1573" s="11">
        <f t="shared" si="318"/>
        <v>14803.732348257923</v>
      </c>
      <c r="R1573" s="11">
        <f t="shared" si="317"/>
        <v>-3717.6426816751568</v>
      </c>
      <c r="S1573" s="11">
        <f t="shared" si="315"/>
        <v>0</v>
      </c>
      <c r="T1573" s="11">
        <f t="shared" si="316"/>
        <v>0</v>
      </c>
    </row>
    <row r="1574" spans="2:20" x14ac:dyDescent="0.2">
      <c r="B1574" s="23" t="s">
        <v>13</v>
      </c>
      <c r="C1574" s="23">
        <v>1564</v>
      </c>
      <c r="D1574" s="23">
        <v>87</v>
      </c>
      <c r="E1574" s="24">
        <v>108.5</v>
      </c>
      <c r="F1574" s="24">
        <f t="shared" si="327"/>
        <v>30.138888888888889</v>
      </c>
      <c r="G1574" s="15">
        <f t="shared" si="325"/>
        <v>0.47222222222222299</v>
      </c>
      <c r="H1574" s="15">
        <f t="shared" si="326"/>
        <v>1.7000000000000028</v>
      </c>
      <c r="I1574" s="11">
        <f>IF(G1574&lt;0,(G1574-'Coast Down Run'!H1569)*-1,)</f>
        <v>0</v>
      </c>
      <c r="K1574" s="11">
        <f t="shared" si="320"/>
        <v>1128.1388888888907</v>
      </c>
      <c r="L1574" s="11">
        <f t="shared" si="319"/>
        <v>280.94639999999998</v>
      </c>
      <c r="M1574" s="11">
        <f t="shared" si="321"/>
        <v>969.57912493181732</v>
      </c>
      <c r="N1574" s="11">
        <f t="shared" si="322"/>
        <v>2378.664413820708</v>
      </c>
      <c r="O1574" s="11">
        <f t="shared" si="323"/>
        <v>71690.302472096344</v>
      </c>
      <c r="P1574" s="11">
        <f t="shared" si="324"/>
        <v>71.690302472096349</v>
      </c>
      <c r="Q1574" s="11">
        <f t="shared" si="318"/>
        <v>14875.422650730019</v>
      </c>
      <c r="R1574" s="11">
        <f t="shared" si="317"/>
        <v>-3717.6426816751568</v>
      </c>
      <c r="S1574" s="11">
        <f t="shared" si="315"/>
        <v>0</v>
      </c>
      <c r="T1574" s="11">
        <f t="shared" si="316"/>
        <v>0</v>
      </c>
    </row>
    <row r="1575" spans="2:20" x14ac:dyDescent="0.2">
      <c r="B1575" s="23" t="s">
        <v>13</v>
      </c>
      <c r="C1575" s="23">
        <v>1565</v>
      </c>
      <c r="D1575" s="23">
        <v>88</v>
      </c>
      <c r="E1575" s="24">
        <v>110.2</v>
      </c>
      <c r="F1575" s="24">
        <f t="shared" si="327"/>
        <v>30.611111111111111</v>
      </c>
      <c r="G1575" s="15">
        <f t="shared" si="325"/>
        <v>0.47222222222222299</v>
      </c>
      <c r="H1575" s="15">
        <f t="shared" si="326"/>
        <v>1.7000000000000028</v>
      </c>
      <c r="I1575" s="11">
        <f>IF(G1575&lt;0,(G1575-'Coast Down Run'!H1570)*-1,)</f>
        <v>0</v>
      </c>
      <c r="K1575" s="11">
        <f t="shared" si="320"/>
        <v>1128.1388888888907</v>
      </c>
      <c r="L1575" s="11">
        <f t="shared" si="319"/>
        <v>280.94639999999998</v>
      </c>
      <c r="M1575" s="11">
        <f t="shared" si="321"/>
        <v>1000.2002740629009</v>
      </c>
      <c r="N1575" s="11">
        <f t="shared" si="322"/>
        <v>2409.2855629517917</v>
      </c>
      <c r="O1575" s="11">
        <f t="shared" si="323"/>
        <v>73750.908065913172</v>
      </c>
      <c r="P1575" s="11">
        <f t="shared" si="324"/>
        <v>73.750908065913166</v>
      </c>
      <c r="Q1575" s="11">
        <f t="shared" si="318"/>
        <v>14949.173558795932</v>
      </c>
      <c r="R1575" s="11">
        <f t="shared" si="317"/>
        <v>-3717.6426816751568</v>
      </c>
      <c r="S1575" s="11">
        <f t="shared" si="315"/>
        <v>0</v>
      </c>
      <c r="T1575" s="11">
        <f t="shared" si="316"/>
        <v>0</v>
      </c>
    </row>
    <row r="1576" spans="2:20" x14ac:dyDescent="0.2">
      <c r="B1576" s="23" t="s">
        <v>13</v>
      </c>
      <c r="C1576" s="23">
        <v>1566</v>
      </c>
      <c r="D1576" s="23">
        <v>89</v>
      </c>
      <c r="E1576" s="24">
        <v>111.9</v>
      </c>
      <c r="F1576" s="24">
        <f t="shared" si="327"/>
        <v>31.083333333333336</v>
      </c>
      <c r="G1576" s="15">
        <f t="shared" si="325"/>
        <v>0.4861111111111111</v>
      </c>
      <c r="H1576" s="15">
        <f t="shared" si="326"/>
        <v>1.75</v>
      </c>
      <c r="I1576" s="11">
        <f>IF(G1576&lt;0,(G1576-'Coast Down Run'!H1571)*-1,)</f>
        <v>0</v>
      </c>
      <c r="K1576" s="11">
        <f t="shared" si="320"/>
        <v>1161.3194444444443</v>
      </c>
      <c r="L1576" s="11">
        <f t="shared" si="319"/>
        <v>280.94639999999998</v>
      </c>
      <c r="M1576" s="11">
        <f t="shared" si="321"/>
        <v>1031.2974721516698</v>
      </c>
      <c r="N1576" s="11">
        <f t="shared" si="322"/>
        <v>2473.5633165961144</v>
      </c>
      <c r="O1576" s="11">
        <f t="shared" si="323"/>
        <v>76886.59309086256</v>
      </c>
      <c r="P1576" s="11">
        <f t="shared" si="324"/>
        <v>76.886593090862561</v>
      </c>
      <c r="Q1576" s="11">
        <f t="shared" si="318"/>
        <v>15026.060151886795</v>
      </c>
      <c r="R1576" s="11">
        <f t="shared" si="317"/>
        <v>-3717.6426816751568</v>
      </c>
      <c r="S1576" s="11">
        <f t="shared" si="315"/>
        <v>0</v>
      </c>
      <c r="T1576" s="11">
        <f t="shared" si="316"/>
        <v>0</v>
      </c>
    </row>
    <row r="1577" spans="2:20" x14ac:dyDescent="0.2">
      <c r="B1577" s="23" t="s">
        <v>13</v>
      </c>
      <c r="C1577" s="23">
        <v>1567</v>
      </c>
      <c r="D1577" s="23">
        <v>90</v>
      </c>
      <c r="E1577" s="24">
        <v>113.7</v>
      </c>
      <c r="F1577" s="24">
        <f t="shared" si="327"/>
        <v>31.583333333333332</v>
      </c>
      <c r="G1577" s="15">
        <f t="shared" si="325"/>
        <v>0.47222222222222104</v>
      </c>
      <c r="H1577" s="15">
        <f t="shared" si="326"/>
        <v>1.6999999999999957</v>
      </c>
      <c r="I1577" s="11">
        <f>IF(G1577&lt;0,(G1577-'Coast Down Run'!H1572)*-1,)</f>
        <v>0</v>
      </c>
      <c r="K1577" s="11">
        <f t="shared" si="320"/>
        <v>1128.1388888888862</v>
      </c>
      <c r="L1577" s="11">
        <f t="shared" si="319"/>
        <v>280.94639999999998</v>
      </c>
      <c r="M1577" s="11">
        <f t="shared" si="321"/>
        <v>1064.7427940784305</v>
      </c>
      <c r="N1577" s="11">
        <f t="shared" si="322"/>
        <v>2473.8280829673167</v>
      </c>
      <c r="O1577" s="11">
        <f t="shared" si="323"/>
        <v>78131.736953717744</v>
      </c>
      <c r="P1577" s="11">
        <f t="shared" si="324"/>
        <v>78.131736953717748</v>
      </c>
      <c r="Q1577" s="11">
        <f t="shared" si="318"/>
        <v>15104.191888840513</v>
      </c>
      <c r="R1577" s="11">
        <f t="shared" si="317"/>
        <v>-3717.6426816751568</v>
      </c>
      <c r="S1577" s="11">
        <f t="shared" si="315"/>
        <v>0</v>
      </c>
      <c r="T1577" s="11">
        <f t="shared" si="316"/>
        <v>0</v>
      </c>
    </row>
    <row r="1578" spans="2:20" x14ac:dyDescent="0.2">
      <c r="B1578" s="23" t="s">
        <v>13</v>
      </c>
      <c r="C1578" s="23">
        <v>1568</v>
      </c>
      <c r="D1578" s="23">
        <v>91</v>
      </c>
      <c r="E1578" s="24">
        <v>115.3</v>
      </c>
      <c r="F1578" s="24">
        <f t="shared" si="327"/>
        <v>32.027777777777779</v>
      </c>
      <c r="G1578" s="15">
        <f t="shared" si="325"/>
        <v>0.43055555555555475</v>
      </c>
      <c r="H1578" s="15">
        <f t="shared" si="326"/>
        <v>1.5499999999999972</v>
      </c>
      <c r="I1578" s="11">
        <f>IF(G1578&lt;0,(G1578-'Coast Down Run'!H1573)*-1,)</f>
        <v>0</v>
      </c>
      <c r="K1578" s="11">
        <f t="shared" si="320"/>
        <v>1028.5972222222204</v>
      </c>
      <c r="L1578" s="11">
        <f t="shared" si="319"/>
        <v>280.94639999999998</v>
      </c>
      <c r="M1578" s="11">
        <f t="shared" si="321"/>
        <v>1094.9200152022615</v>
      </c>
      <c r="N1578" s="11">
        <f t="shared" si="322"/>
        <v>2404.4636374244819</v>
      </c>
      <c r="O1578" s="11">
        <f t="shared" si="323"/>
        <v>77009.627054178549</v>
      </c>
      <c r="P1578" s="11">
        <f t="shared" si="324"/>
        <v>77.009627054178551</v>
      </c>
      <c r="Q1578" s="11">
        <f t="shared" si="318"/>
        <v>15181.201515894691</v>
      </c>
      <c r="R1578" s="11">
        <f t="shared" si="317"/>
        <v>-3717.6426816751568</v>
      </c>
      <c r="S1578" s="11">
        <f t="shared" si="315"/>
        <v>0</v>
      </c>
      <c r="T1578" s="11">
        <f t="shared" si="316"/>
        <v>0</v>
      </c>
    </row>
    <row r="1579" spans="2:20" x14ac:dyDescent="0.2">
      <c r="B1579" s="23" t="s">
        <v>13</v>
      </c>
      <c r="C1579" s="23">
        <v>1569</v>
      </c>
      <c r="D1579" s="23">
        <v>92</v>
      </c>
      <c r="E1579" s="24">
        <v>116.8</v>
      </c>
      <c r="F1579" s="24">
        <f t="shared" si="327"/>
        <v>32.444444444444443</v>
      </c>
      <c r="G1579" s="15">
        <f t="shared" si="325"/>
        <v>0.40277777777777857</v>
      </c>
      <c r="H1579" s="15">
        <f t="shared" si="326"/>
        <v>1.4500000000000028</v>
      </c>
      <c r="I1579" s="11">
        <f>IF(G1579&lt;0,(G1579-'Coast Down Run'!H1574)*-1,)</f>
        <v>0</v>
      </c>
      <c r="K1579" s="11">
        <f t="shared" si="320"/>
        <v>962.23611111111302</v>
      </c>
      <c r="L1579" s="11">
        <f t="shared" si="319"/>
        <v>280.94639999999998</v>
      </c>
      <c r="M1579" s="11">
        <f t="shared" si="321"/>
        <v>1123.594140568696</v>
      </c>
      <c r="N1579" s="11">
        <f t="shared" si="322"/>
        <v>2366.7766516798092</v>
      </c>
      <c r="O1579" s="11">
        <f t="shared" si="323"/>
        <v>76788.753587833809</v>
      </c>
      <c r="P1579" s="11">
        <f t="shared" si="324"/>
        <v>76.78875358783381</v>
      </c>
      <c r="Q1579" s="11">
        <f t="shared" si="318"/>
        <v>15257.990269482525</v>
      </c>
      <c r="R1579" s="11">
        <f t="shared" si="317"/>
        <v>-3717.6426816751568</v>
      </c>
      <c r="S1579" s="11">
        <f t="shared" si="315"/>
        <v>0</v>
      </c>
      <c r="T1579" s="11">
        <f t="shared" si="316"/>
        <v>0</v>
      </c>
    </row>
    <row r="1580" spans="2:20" x14ac:dyDescent="0.2">
      <c r="B1580" s="23" t="s">
        <v>13</v>
      </c>
      <c r="C1580" s="23">
        <v>1570</v>
      </c>
      <c r="D1580" s="23">
        <v>93</v>
      </c>
      <c r="E1580" s="24">
        <v>118.2</v>
      </c>
      <c r="F1580" s="24">
        <f t="shared" si="327"/>
        <v>32.833333333333336</v>
      </c>
      <c r="G1580" s="15">
        <f t="shared" si="325"/>
        <v>0.37500000000000039</v>
      </c>
      <c r="H1580" s="15">
        <f t="shared" si="326"/>
        <v>1.3500000000000014</v>
      </c>
      <c r="I1580" s="11">
        <f>IF(G1580&lt;0,(G1580-'Coast Down Run'!H1575)*-1,)</f>
        <v>0</v>
      </c>
      <c r="K1580" s="11">
        <f t="shared" si="320"/>
        <v>895.87500000000091</v>
      </c>
      <c r="L1580" s="11">
        <f t="shared" si="319"/>
        <v>280.94639999999998</v>
      </c>
      <c r="M1580" s="11">
        <f t="shared" si="321"/>
        <v>1150.6910449075074</v>
      </c>
      <c r="N1580" s="11">
        <f t="shared" si="322"/>
        <v>2327.5124449075083</v>
      </c>
      <c r="O1580" s="11">
        <f t="shared" si="323"/>
        <v>76419.991941129862</v>
      </c>
      <c r="P1580" s="11">
        <f t="shared" si="324"/>
        <v>76.419991941129865</v>
      </c>
      <c r="Q1580" s="11">
        <f t="shared" si="318"/>
        <v>15334.410261423654</v>
      </c>
      <c r="R1580" s="11">
        <f t="shared" si="317"/>
        <v>-3717.6426816751568</v>
      </c>
      <c r="S1580" s="11">
        <f t="shared" si="315"/>
        <v>0</v>
      </c>
      <c r="T1580" s="11">
        <f t="shared" si="316"/>
        <v>0</v>
      </c>
    </row>
    <row r="1581" spans="2:20" x14ac:dyDescent="0.2">
      <c r="B1581" s="23" t="s">
        <v>13</v>
      </c>
      <c r="C1581" s="23">
        <v>1571</v>
      </c>
      <c r="D1581" s="23">
        <v>94</v>
      </c>
      <c r="E1581" s="24">
        <v>119.5</v>
      </c>
      <c r="F1581" s="24">
        <f t="shared" si="327"/>
        <v>33.194444444444443</v>
      </c>
      <c r="G1581" s="15">
        <f t="shared" si="325"/>
        <v>0.34722222222222221</v>
      </c>
      <c r="H1581" s="15">
        <f t="shared" si="326"/>
        <v>1.25</v>
      </c>
      <c r="I1581" s="11">
        <f>IF(G1581&lt;0,(G1581-'Coast Down Run'!H1576)*-1,)</f>
        <v>0</v>
      </c>
      <c r="K1581" s="11">
        <f t="shared" si="320"/>
        <v>829.51388888888891</v>
      </c>
      <c r="L1581" s="11">
        <f t="shared" si="319"/>
        <v>280.94639999999998</v>
      </c>
      <c r="M1581" s="11">
        <f t="shared" si="321"/>
        <v>1176.1415446331484</v>
      </c>
      <c r="N1581" s="11">
        <f t="shared" si="322"/>
        <v>2286.6018335220374</v>
      </c>
      <c r="O1581" s="11">
        <f t="shared" si="323"/>
        <v>75902.477529412077</v>
      </c>
      <c r="P1581" s="11">
        <f t="shared" si="324"/>
        <v>75.902477529412081</v>
      </c>
      <c r="Q1581" s="11">
        <f t="shared" si="318"/>
        <v>15410.312738953067</v>
      </c>
      <c r="R1581" s="11">
        <f t="shared" si="317"/>
        <v>-3717.6426816751568</v>
      </c>
      <c r="S1581" s="11">
        <f t="shared" si="315"/>
        <v>0</v>
      </c>
      <c r="T1581" s="11">
        <f t="shared" si="316"/>
        <v>0</v>
      </c>
    </row>
    <row r="1582" spans="2:20" x14ac:dyDescent="0.2">
      <c r="B1582" s="23" t="s">
        <v>13</v>
      </c>
      <c r="C1582" s="23">
        <v>1572</v>
      </c>
      <c r="D1582" s="23">
        <v>95</v>
      </c>
      <c r="E1582" s="24">
        <v>120.7</v>
      </c>
      <c r="F1582" s="24">
        <f t="shared" si="327"/>
        <v>33.527777777777779</v>
      </c>
      <c r="G1582" s="15">
        <f t="shared" si="325"/>
        <v>0.31944444444444403</v>
      </c>
      <c r="H1582" s="15">
        <f t="shared" si="326"/>
        <v>1.1499999999999986</v>
      </c>
      <c r="I1582" s="11">
        <f>IF(G1582&lt;0,(G1582-'Coast Down Run'!H1577)*-1,)</f>
        <v>0</v>
      </c>
      <c r="K1582" s="11">
        <f t="shared" si="320"/>
        <v>763.15277777777681</v>
      </c>
      <c r="L1582" s="11">
        <f t="shared" si="319"/>
        <v>280.94639999999998</v>
      </c>
      <c r="M1582" s="11">
        <f t="shared" si="321"/>
        <v>1199.8813978447563</v>
      </c>
      <c r="N1582" s="11">
        <f t="shared" si="322"/>
        <v>2243.9805756225333</v>
      </c>
      <c r="O1582" s="11">
        <f t="shared" si="323"/>
        <v>75235.682077122154</v>
      </c>
      <c r="P1582" s="11">
        <f t="shared" si="324"/>
        <v>75.235682077122149</v>
      </c>
      <c r="Q1582" s="11">
        <f t="shared" si="318"/>
        <v>15485.548421030189</v>
      </c>
      <c r="R1582" s="11">
        <f t="shared" si="317"/>
        <v>-3717.6426816751568</v>
      </c>
      <c r="S1582" s="11">
        <f t="shared" si="315"/>
        <v>0</v>
      </c>
      <c r="T1582" s="11">
        <f t="shared" si="316"/>
        <v>0</v>
      </c>
    </row>
    <row r="1583" spans="2:20" x14ac:dyDescent="0.2">
      <c r="B1583" s="23" t="s">
        <v>13</v>
      </c>
      <c r="C1583" s="23">
        <v>1573</v>
      </c>
      <c r="D1583" s="23">
        <v>96</v>
      </c>
      <c r="E1583" s="24">
        <v>121.8</v>
      </c>
      <c r="F1583" s="24">
        <f t="shared" si="327"/>
        <v>33.833333333333329</v>
      </c>
      <c r="G1583" s="15">
        <f t="shared" si="325"/>
        <v>0.26388888888888767</v>
      </c>
      <c r="H1583" s="15">
        <f t="shared" si="326"/>
        <v>0.94999999999999574</v>
      </c>
      <c r="I1583" s="11">
        <f>IF(G1583&lt;0,(G1583-'Coast Down Run'!H1578)*-1,)</f>
        <v>0</v>
      </c>
      <c r="K1583" s="11">
        <f t="shared" si="320"/>
        <v>630.4305555555527</v>
      </c>
      <c r="L1583" s="11">
        <f t="shared" si="319"/>
        <v>280.94639999999998</v>
      </c>
      <c r="M1583" s="11">
        <f t="shared" si="321"/>
        <v>1221.8513043261473</v>
      </c>
      <c r="N1583" s="11">
        <f t="shared" si="322"/>
        <v>2133.2282598817001</v>
      </c>
      <c r="O1583" s="11">
        <f t="shared" si="323"/>
        <v>72174.222792664179</v>
      </c>
      <c r="P1583" s="11">
        <f t="shared" si="324"/>
        <v>72.174222792664182</v>
      </c>
      <c r="Q1583" s="11">
        <f t="shared" si="318"/>
        <v>15557.722643822854</v>
      </c>
      <c r="R1583" s="11">
        <f t="shared" si="317"/>
        <v>-3717.6426816751568</v>
      </c>
      <c r="S1583" s="11">
        <f t="shared" si="315"/>
        <v>0</v>
      </c>
      <c r="T1583" s="11">
        <f t="shared" si="316"/>
        <v>0</v>
      </c>
    </row>
    <row r="1584" spans="2:20" x14ac:dyDescent="0.2">
      <c r="B1584" s="23" t="s">
        <v>13</v>
      </c>
      <c r="C1584" s="23">
        <v>1574</v>
      </c>
      <c r="D1584" s="23">
        <v>97</v>
      </c>
      <c r="E1584" s="24">
        <v>122.6</v>
      </c>
      <c r="F1584" s="24">
        <f t="shared" si="327"/>
        <v>34.05555555555555</v>
      </c>
      <c r="G1584" s="15">
        <f t="shared" si="325"/>
        <v>0.19444444444444522</v>
      </c>
      <c r="H1584" s="15">
        <f t="shared" si="326"/>
        <v>0.70000000000000284</v>
      </c>
      <c r="I1584" s="11">
        <f>IF(G1584&lt;0,(G1584-'Coast Down Run'!H1579)*-1,)</f>
        <v>0</v>
      </c>
      <c r="K1584" s="11">
        <f t="shared" si="320"/>
        <v>464.52777777777965</v>
      </c>
      <c r="L1584" s="11">
        <f t="shared" si="319"/>
        <v>280.94639999999998</v>
      </c>
      <c r="M1584" s="11">
        <f t="shared" si="321"/>
        <v>1237.9546074760694</v>
      </c>
      <c r="N1584" s="11">
        <f t="shared" si="322"/>
        <v>1983.4287852538491</v>
      </c>
      <c r="O1584" s="11">
        <f t="shared" si="323"/>
        <v>67546.76918670052</v>
      </c>
      <c r="P1584" s="11">
        <f t="shared" si="324"/>
        <v>67.546769186700516</v>
      </c>
      <c r="Q1584" s="11">
        <f t="shared" si="318"/>
        <v>15625.269413009553</v>
      </c>
      <c r="R1584" s="11">
        <f t="shared" si="317"/>
        <v>-3717.6426816751568</v>
      </c>
      <c r="S1584" s="11">
        <f t="shared" si="315"/>
        <v>0</v>
      </c>
      <c r="T1584" s="11">
        <f t="shared" si="316"/>
        <v>0</v>
      </c>
    </row>
    <row r="1585" spans="2:20" x14ac:dyDescent="0.2">
      <c r="B1585" s="23" t="s">
        <v>13</v>
      </c>
      <c r="C1585" s="23">
        <v>1575</v>
      </c>
      <c r="D1585" s="23">
        <v>98</v>
      </c>
      <c r="E1585" s="24">
        <v>123.2</v>
      </c>
      <c r="F1585" s="24">
        <f t="shared" si="327"/>
        <v>34.222222222222221</v>
      </c>
      <c r="G1585" s="15">
        <f t="shared" si="325"/>
        <v>0.1388888888888889</v>
      </c>
      <c r="H1585" s="15">
        <f t="shared" si="326"/>
        <v>0.5</v>
      </c>
      <c r="I1585" s="11">
        <f>IF(G1585&lt;0,(G1585-'Coast Down Run'!H1580)*-1,)</f>
        <v>0</v>
      </c>
      <c r="K1585" s="11">
        <f t="shared" si="320"/>
        <v>331.80555555555554</v>
      </c>
      <c r="L1585" s="11">
        <f t="shared" si="319"/>
        <v>280.94639999999998</v>
      </c>
      <c r="M1585" s="11">
        <f t="shared" si="321"/>
        <v>1250.1012684240573</v>
      </c>
      <c r="N1585" s="11">
        <f t="shared" si="322"/>
        <v>1862.8532239796127</v>
      </c>
      <c r="O1585" s="11">
        <f t="shared" si="323"/>
        <v>63750.976998413411</v>
      </c>
      <c r="P1585" s="11">
        <f t="shared" si="324"/>
        <v>63.750976998413414</v>
      </c>
      <c r="Q1585" s="11">
        <f t="shared" si="318"/>
        <v>15689.020390007967</v>
      </c>
      <c r="R1585" s="11">
        <f t="shared" si="317"/>
        <v>-3717.6426816751568</v>
      </c>
      <c r="S1585" s="11">
        <f t="shared" ref="S1585:S1648" si="328">IF(P1585&lt;0,P1585*-1,)</f>
        <v>0</v>
      </c>
      <c r="T1585" s="11">
        <f t="shared" ref="T1585:T1648" si="329">IF(S1585&gt;0,T1584+((S1585+S1586)/2*(C1586-C1585)),0)</f>
        <v>0</v>
      </c>
    </row>
    <row r="1586" spans="2:20" x14ac:dyDescent="0.2">
      <c r="B1586" s="23" t="s">
        <v>13</v>
      </c>
      <c r="C1586" s="23">
        <v>1576</v>
      </c>
      <c r="D1586" s="23">
        <v>99</v>
      </c>
      <c r="E1586" s="24">
        <v>123.6</v>
      </c>
      <c r="F1586" s="24">
        <f t="shared" si="327"/>
        <v>34.333333333333329</v>
      </c>
      <c r="G1586" s="15">
        <f t="shared" si="325"/>
        <v>6.9444444444444448E-2</v>
      </c>
      <c r="H1586" s="15">
        <f t="shared" si="326"/>
        <v>0.25</v>
      </c>
      <c r="I1586" s="11">
        <f>IF(G1586&lt;0,(G1586-'Coast Down Run'!H1581)*-1,)</f>
        <v>0</v>
      </c>
      <c r="K1586" s="11">
        <f t="shared" si="320"/>
        <v>165.90277777777777</v>
      </c>
      <c r="L1586" s="11">
        <f t="shared" si="319"/>
        <v>280.94639999999998</v>
      </c>
      <c r="M1586" s="11">
        <f t="shared" si="321"/>
        <v>1258.2319869539274</v>
      </c>
      <c r="N1586" s="11">
        <f t="shared" si="322"/>
        <v>1705.081164731705</v>
      </c>
      <c r="O1586" s="11">
        <f t="shared" si="323"/>
        <v>58541.119989121864</v>
      </c>
      <c r="P1586" s="11">
        <f t="shared" si="324"/>
        <v>58.541119989121867</v>
      </c>
      <c r="Q1586" s="11">
        <f t="shared" si="318"/>
        <v>15747.561509997089</v>
      </c>
      <c r="R1586" s="11">
        <f t="shared" si="317"/>
        <v>-3717.6426816751568</v>
      </c>
      <c r="S1586" s="11">
        <f t="shared" si="328"/>
        <v>0</v>
      </c>
      <c r="T1586" s="11">
        <f t="shared" si="329"/>
        <v>0</v>
      </c>
    </row>
    <row r="1587" spans="2:20" x14ac:dyDescent="0.2">
      <c r="B1587" s="23" t="s">
        <v>13</v>
      </c>
      <c r="C1587" s="23">
        <v>1577</v>
      </c>
      <c r="D1587" s="23">
        <v>100</v>
      </c>
      <c r="E1587" s="24">
        <v>123.7</v>
      </c>
      <c r="F1587" s="24">
        <f t="shared" si="327"/>
        <v>34.361111111111114</v>
      </c>
      <c r="G1587" s="15">
        <f t="shared" si="325"/>
        <v>0</v>
      </c>
      <c r="H1587" s="15">
        <f t="shared" si="326"/>
        <v>0</v>
      </c>
      <c r="I1587" s="11">
        <f>IF(G1587&lt;0,(G1587-'Coast Down Run'!H1582)*-1,)</f>
        <v>0</v>
      </c>
      <c r="K1587" s="11">
        <f t="shared" si="320"/>
        <v>0</v>
      </c>
      <c r="L1587" s="11">
        <f t="shared" si="319"/>
        <v>280.94639999999998</v>
      </c>
      <c r="M1587" s="11">
        <f t="shared" si="321"/>
        <v>1260.2687846569638</v>
      </c>
      <c r="N1587" s="11">
        <f t="shared" si="322"/>
        <v>1541.2151846569639</v>
      </c>
      <c r="O1587" s="11">
        <f t="shared" si="323"/>
        <v>52957.866206129569</v>
      </c>
      <c r="P1587" s="11">
        <f t="shared" si="324"/>
        <v>52.957866206129566</v>
      </c>
      <c r="Q1587" s="11">
        <f t="shared" si="318"/>
        <v>15800.51937620322</v>
      </c>
      <c r="R1587" s="11">
        <f t="shared" si="317"/>
        <v>-3717.6426816751568</v>
      </c>
      <c r="S1587" s="11">
        <f t="shared" si="328"/>
        <v>0</v>
      </c>
      <c r="T1587" s="11">
        <f t="shared" si="329"/>
        <v>0</v>
      </c>
    </row>
    <row r="1588" spans="2:20" x14ac:dyDescent="0.2">
      <c r="B1588" s="23" t="s">
        <v>13</v>
      </c>
      <c r="C1588" s="23">
        <v>1578</v>
      </c>
      <c r="D1588" s="23">
        <v>101</v>
      </c>
      <c r="E1588" s="24">
        <v>123.6</v>
      </c>
      <c r="F1588" s="24">
        <f t="shared" si="327"/>
        <v>34.333333333333329</v>
      </c>
      <c r="G1588" s="15">
        <f t="shared" si="325"/>
        <v>-5.5555555555556344E-2</v>
      </c>
      <c r="H1588" s="15">
        <f t="shared" si="326"/>
        <v>-0.20000000000000284</v>
      </c>
      <c r="I1588" s="11">
        <f>IF(G1588&lt;0,(G1588-'Coast Down Run'!H1583)*-1,)</f>
        <v>5.5555555555556344E-2</v>
      </c>
      <c r="K1588" s="11">
        <f t="shared" si="320"/>
        <v>-132.7222222222241</v>
      </c>
      <c r="L1588" s="11">
        <f t="shared" si="319"/>
        <v>280.94639999999998</v>
      </c>
      <c r="M1588" s="11">
        <f t="shared" si="321"/>
        <v>1258.2319869539274</v>
      </c>
      <c r="N1588" s="11">
        <f t="shared" si="322"/>
        <v>1406.4561647317032</v>
      </c>
      <c r="O1588" s="11">
        <f t="shared" si="323"/>
        <v>48288.328322455134</v>
      </c>
      <c r="P1588" s="11">
        <f t="shared" si="324"/>
        <v>48.288328322455136</v>
      </c>
      <c r="Q1588" s="11">
        <f t="shared" si="318"/>
        <v>15848.807704525674</v>
      </c>
      <c r="R1588" s="11">
        <f t="shared" si="317"/>
        <v>-3717.6426816751568</v>
      </c>
      <c r="S1588" s="11">
        <f t="shared" si="328"/>
        <v>0</v>
      </c>
      <c r="T1588" s="11">
        <f t="shared" si="329"/>
        <v>0</v>
      </c>
    </row>
    <row r="1589" spans="2:20" x14ac:dyDescent="0.2">
      <c r="B1589" s="23" t="s">
        <v>13</v>
      </c>
      <c r="C1589" s="23">
        <v>1579</v>
      </c>
      <c r="D1589" s="23">
        <v>102</v>
      </c>
      <c r="E1589" s="24">
        <v>123.3</v>
      </c>
      <c r="F1589" s="24">
        <f t="shared" si="327"/>
        <v>34.25</v>
      </c>
      <c r="G1589" s="15">
        <f t="shared" si="325"/>
        <v>-8.3333333333332538E-2</v>
      </c>
      <c r="H1589" s="15">
        <f t="shared" si="326"/>
        <v>-0.29999999999999716</v>
      </c>
      <c r="I1589" s="11">
        <f>IF(G1589&lt;0,(G1589-'Coast Down Run'!H1584)*-1,)</f>
        <v>8.3333333333332538E-2</v>
      </c>
      <c r="K1589" s="11">
        <f t="shared" si="320"/>
        <v>-199.08333333333144</v>
      </c>
      <c r="L1589" s="11">
        <f t="shared" si="319"/>
        <v>280.94639999999998</v>
      </c>
      <c r="M1589" s="11">
        <f t="shared" si="321"/>
        <v>1252.1314772141839</v>
      </c>
      <c r="N1589" s="11">
        <f t="shared" si="322"/>
        <v>1333.9945438808525</v>
      </c>
      <c r="O1589" s="11">
        <f t="shared" si="323"/>
        <v>45689.313127919195</v>
      </c>
      <c r="P1589" s="11">
        <f t="shared" si="324"/>
        <v>45.689313127919192</v>
      </c>
      <c r="Q1589" s="11">
        <f t="shared" si="318"/>
        <v>15894.497017653594</v>
      </c>
      <c r="R1589" s="11">
        <f t="shared" si="317"/>
        <v>-3717.6426816751568</v>
      </c>
      <c r="S1589" s="11">
        <f t="shared" si="328"/>
        <v>0</v>
      </c>
      <c r="T1589" s="11">
        <f t="shared" si="329"/>
        <v>0</v>
      </c>
    </row>
    <row r="1590" spans="2:20" x14ac:dyDescent="0.2">
      <c r="B1590" s="23" t="s">
        <v>13</v>
      </c>
      <c r="C1590" s="23">
        <v>1580</v>
      </c>
      <c r="D1590" s="23">
        <v>103</v>
      </c>
      <c r="E1590" s="24">
        <v>123</v>
      </c>
      <c r="F1590" s="24">
        <f t="shared" si="327"/>
        <v>34.166666666666664</v>
      </c>
      <c r="G1590" s="15">
        <f t="shared" si="325"/>
        <v>-0.11111111111111072</v>
      </c>
      <c r="H1590" s="15">
        <f t="shared" si="326"/>
        <v>-0.39999999999999858</v>
      </c>
      <c r="I1590" s="11">
        <f>IF(G1590&lt;0,(G1590-'Coast Down Run'!H1585)*-1,)</f>
        <v>0.11111111111111072</v>
      </c>
      <c r="K1590" s="11">
        <f t="shared" si="320"/>
        <v>-265.44444444444349</v>
      </c>
      <c r="L1590" s="11">
        <f t="shared" si="319"/>
        <v>280.94639999999998</v>
      </c>
      <c r="M1590" s="11">
        <f t="shared" si="321"/>
        <v>1246.0457925284852</v>
      </c>
      <c r="N1590" s="11">
        <f t="shared" si="322"/>
        <v>1261.5477480840418</v>
      </c>
      <c r="O1590" s="11">
        <f t="shared" si="323"/>
        <v>43102.881392871423</v>
      </c>
      <c r="P1590" s="11">
        <f t="shared" si="324"/>
        <v>43.102881392871424</v>
      </c>
      <c r="Q1590" s="11">
        <f t="shared" si="318"/>
        <v>15937.599899046465</v>
      </c>
      <c r="R1590" s="11">
        <f t="shared" si="317"/>
        <v>-3717.6426816751568</v>
      </c>
      <c r="S1590" s="11">
        <f t="shared" si="328"/>
        <v>0</v>
      </c>
      <c r="T1590" s="11">
        <f t="shared" si="329"/>
        <v>0</v>
      </c>
    </row>
    <row r="1591" spans="2:20" x14ac:dyDescent="0.2">
      <c r="B1591" s="23" t="s">
        <v>13</v>
      </c>
      <c r="C1591" s="23">
        <v>1581</v>
      </c>
      <c r="D1591" s="23">
        <v>104</v>
      </c>
      <c r="E1591" s="24">
        <v>122.5</v>
      </c>
      <c r="F1591" s="24">
        <f t="shared" si="327"/>
        <v>34.027777777777779</v>
      </c>
      <c r="G1591" s="15">
        <f t="shared" si="325"/>
        <v>-0.12500000000000078</v>
      </c>
      <c r="H1591" s="15">
        <f t="shared" si="326"/>
        <v>-0.45000000000000284</v>
      </c>
      <c r="I1591" s="11">
        <f>IF(G1591&lt;0,(G1591-'Coast Down Run'!H1586)*-1,)</f>
        <v>0.12500000000000078</v>
      </c>
      <c r="K1591" s="11">
        <f t="shared" si="320"/>
        <v>-298.62500000000188</v>
      </c>
      <c r="L1591" s="11">
        <f t="shared" si="319"/>
        <v>280.94639999999998</v>
      </c>
      <c r="M1591" s="11">
        <f t="shared" si="321"/>
        <v>1235.9359292835341</v>
      </c>
      <c r="N1591" s="11">
        <f t="shared" si="322"/>
        <v>1218.2573292835323</v>
      </c>
      <c r="O1591" s="11">
        <f t="shared" si="323"/>
        <v>41454.589677009084</v>
      </c>
      <c r="P1591" s="11">
        <f t="shared" si="324"/>
        <v>41.454589677009082</v>
      </c>
      <c r="Q1591" s="11">
        <f t="shared" si="318"/>
        <v>15979.054488723474</v>
      </c>
      <c r="R1591" s="11">
        <f t="shared" si="317"/>
        <v>-3717.6426816751568</v>
      </c>
      <c r="S1591" s="11">
        <f t="shared" si="328"/>
        <v>0</v>
      </c>
      <c r="T1591" s="11">
        <f t="shared" si="329"/>
        <v>0</v>
      </c>
    </row>
    <row r="1592" spans="2:20" x14ac:dyDescent="0.2">
      <c r="B1592" s="23" t="s">
        <v>13</v>
      </c>
      <c r="C1592" s="23">
        <v>1582</v>
      </c>
      <c r="D1592" s="23">
        <v>105</v>
      </c>
      <c r="E1592" s="24">
        <v>122.1</v>
      </c>
      <c r="F1592" s="24">
        <f t="shared" si="327"/>
        <v>33.916666666666664</v>
      </c>
      <c r="G1592" s="15">
        <f t="shared" si="325"/>
        <v>-0.1388888888888889</v>
      </c>
      <c r="H1592" s="15">
        <f t="shared" si="326"/>
        <v>-0.5</v>
      </c>
      <c r="I1592" s="11">
        <f>IF(G1592&lt;0,(G1592-'Coast Down Run'!H1587)*-1,)</f>
        <v>0.1388888888888889</v>
      </c>
      <c r="K1592" s="11">
        <f t="shared" si="320"/>
        <v>-331.80555555555554</v>
      </c>
      <c r="L1592" s="11">
        <f t="shared" si="319"/>
        <v>280.94639999999998</v>
      </c>
      <c r="M1592" s="11">
        <f t="shared" si="321"/>
        <v>1227.8776887956637</v>
      </c>
      <c r="N1592" s="11">
        <f t="shared" si="322"/>
        <v>1177.0185332401081</v>
      </c>
      <c r="O1592" s="11">
        <f t="shared" si="323"/>
        <v>39920.545252393662</v>
      </c>
      <c r="P1592" s="11">
        <f t="shared" si="324"/>
        <v>39.920545252393659</v>
      </c>
      <c r="Q1592" s="11">
        <f t="shared" si="318"/>
        <v>16018.975033975867</v>
      </c>
      <c r="R1592" s="11">
        <f t="shared" si="317"/>
        <v>-3717.6426816751568</v>
      </c>
      <c r="S1592" s="11">
        <f t="shared" si="328"/>
        <v>0</v>
      </c>
      <c r="T1592" s="11">
        <f t="shared" si="329"/>
        <v>0</v>
      </c>
    </row>
    <row r="1593" spans="2:20" x14ac:dyDescent="0.2">
      <c r="B1593" s="23" t="s">
        <v>13</v>
      </c>
      <c r="C1593" s="23">
        <v>1583</v>
      </c>
      <c r="D1593" s="23">
        <v>106</v>
      </c>
      <c r="E1593" s="24">
        <v>121.5</v>
      </c>
      <c r="F1593" s="24">
        <f t="shared" si="327"/>
        <v>33.75</v>
      </c>
      <c r="G1593" s="15">
        <f t="shared" si="325"/>
        <v>-0.18055555555555516</v>
      </c>
      <c r="H1593" s="15">
        <f t="shared" si="326"/>
        <v>-0.64999999999999858</v>
      </c>
      <c r="I1593" s="11">
        <f>IF(G1593&lt;0,(G1593-'Coast Down Run'!H1588)*-1,)</f>
        <v>0.18055555555555516</v>
      </c>
      <c r="K1593" s="11">
        <f t="shared" si="320"/>
        <v>-431.34722222222126</v>
      </c>
      <c r="L1593" s="11">
        <f t="shared" si="319"/>
        <v>280.94639999999998</v>
      </c>
      <c r="M1593" s="11">
        <f t="shared" si="321"/>
        <v>1215.8397449106772</v>
      </c>
      <c r="N1593" s="11">
        <f t="shared" si="322"/>
        <v>1065.4389226884559</v>
      </c>
      <c r="O1593" s="11">
        <f t="shared" si="323"/>
        <v>35958.563640735389</v>
      </c>
      <c r="P1593" s="11">
        <f t="shared" si="324"/>
        <v>35.958563640735392</v>
      </c>
      <c r="Q1593" s="11">
        <f t="shared" si="318"/>
        <v>16054.933597616602</v>
      </c>
      <c r="R1593" s="11">
        <f t="shared" si="317"/>
        <v>-3717.6426816751568</v>
      </c>
      <c r="S1593" s="11">
        <f t="shared" si="328"/>
        <v>0</v>
      </c>
      <c r="T1593" s="11">
        <f t="shared" si="329"/>
        <v>0</v>
      </c>
    </row>
    <row r="1594" spans="2:20" x14ac:dyDescent="0.2">
      <c r="B1594" s="23" t="s">
        <v>13</v>
      </c>
      <c r="C1594" s="23">
        <v>1584</v>
      </c>
      <c r="D1594" s="23">
        <v>107</v>
      </c>
      <c r="E1594" s="24">
        <v>120.8</v>
      </c>
      <c r="F1594" s="24">
        <f t="shared" si="327"/>
        <v>33.555555555555557</v>
      </c>
      <c r="G1594" s="15">
        <f t="shared" si="325"/>
        <v>-0.20833333333333331</v>
      </c>
      <c r="H1594" s="15">
        <f t="shared" si="326"/>
        <v>-0.75</v>
      </c>
      <c r="I1594" s="11">
        <f>IF(G1594&lt;0,(G1594-'Coast Down Run'!H1589)*-1,)</f>
        <v>0.20833333333333331</v>
      </c>
      <c r="K1594" s="11">
        <f t="shared" si="320"/>
        <v>-497.70833333333331</v>
      </c>
      <c r="L1594" s="11">
        <f t="shared" si="319"/>
        <v>280.94639999999998</v>
      </c>
      <c r="M1594" s="11">
        <f t="shared" si="321"/>
        <v>1201.870425929201</v>
      </c>
      <c r="N1594" s="11">
        <f t="shared" si="322"/>
        <v>985.10849259586769</v>
      </c>
      <c r="O1594" s="11">
        <f t="shared" si="323"/>
        <v>33055.86275155023</v>
      </c>
      <c r="P1594" s="11">
        <f t="shared" si="324"/>
        <v>33.055862751550229</v>
      </c>
      <c r="Q1594" s="11">
        <f t="shared" si="318"/>
        <v>16087.989460368153</v>
      </c>
      <c r="R1594" s="11">
        <f t="shared" si="317"/>
        <v>-3717.6426816751568</v>
      </c>
      <c r="S1594" s="11">
        <f t="shared" si="328"/>
        <v>0</v>
      </c>
      <c r="T1594" s="11">
        <f t="shared" si="329"/>
        <v>0</v>
      </c>
    </row>
    <row r="1595" spans="2:20" x14ac:dyDescent="0.2">
      <c r="B1595" s="23" t="s">
        <v>13</v>
      </c>
      <c r="C1595" s="23">
        <v>1585</v>
      </c>
      <c r="D1595" s="23">
        <v>108</v>
      </c>
      <c r="E1595" s="24">
        <v>120</v>
      </c>
      <c r="F1595" s="24">
        <f t="shared" si="327"/>
        <v>33.333333333333336</v>
      </c>
      <c r="G1595" s="15">
        <f t="shared" si="325"/>
        <v>-0.23611111111111149</v>
      </c>
      <c r="H1595" s="15">
        <f t="shared" si="326"/>
        <v>-0.85000000000000142</v>
      </c>
      <c r="I1595" s="11">
        <f>IF(G1595&lt;0,(G1595-'Coast Down Run'!H1590)*-1,)</f>
        <v>0.23611111111111149</v>
      </c>
      <c r="K1595" s="11">
        <f t="shared" si="320"/>
        <v>-564.06944444444537</v>
      </c>
      <c r="L1595" s="11">
        <f t="shared" si="319"/>
        <v>280.94639999999998</v>
      </c>
      <c r="M1595" s="11">
        <f t="shared" si="321"/>
        <v>1186.0043236440079</v>
      </c>
      <c r="N1595" s="11">
        <f t="shared" si="322"/>
        <v>902.88127919956241</v>
      </c>
      <c r="O1595" s="11">
        <f t="shared" si="323"/>
        <v>30096.042639985415</v>
      </c>
      <c r="P1595" s="11">
        <f t="shared" si="324"/>
        <v>30.096042639985416</v>
      </c>
      <c r="Q1595" s="11">
        <f t="shared" si="318"/>
        <v>16118.085503008138</v>
      </c>
      <c r="R1595" s="11">
        <f t="shared" si="317"/>
        <v>-3717.6426816751568</v>
      </c>
      <c r="S1595" s="11">
        <f t="shared" si="328"/>
        <v>0</v>
      </c>
      <c r="T1595" s="11">
        <f t="shared" si="329"/>
        <v>0</v>
      </c>
    </row>
    <row r="1596" spans="2:20" x14ac:dyDescent="0.2">
      <c r="B1596" s="23" t="s">
        <v>13</v>
      </c>
      <c r="C1596" s="23">
        <v>1586</v>
      </c>
      <c r="D1596" s="23">
        <v>109</v>
      </c>
      <c r="E1596" s="24">
        <v>119.1</v>
      </c>
      <c r="F1596" s="24">
        <f t="shared" si="327"/>
        <v>33.083333333333329</v>
      </c>
      <c r="G1596" s="15">
        <f t="shared" si="325"/>
        <v>-0.26388888888888967</v>
      </c>
      <c r="H1596" s="15">
        <f t="shared" si="326"/>
        <v>-0.95000000000000284</v>
      </c>
      <c r="I1596" s="11">
        <f>IF(G1596&lt;0,(G1596-'Coast Down Run'!H1591)*-1,)</f>
        <v>0.26388888888888967</v>
      </c>
      <c r="K1596" s="11">
        <f t="shared" si="320"/>
        <v>-630.43055555555748</v>
      </c>
      <c r="L1596" s="11">
        <f t="shared" si="319"/>
        <v>280.94639999999998</v>
      </c>
      <c r="M1596" s="11">
        <f t="shared" si="321"/>
        <v>1168.2809715325523</v>
      </c>
      <c r="N1596" s="11">
        <f t="shared" si="322"/>
        <v>818.79681597699482</v>
      </c>
      <c r="O1596" s="11">
        <f t="shared" si="323"/>
        <v>27088.527995238906</v>
      </c>
      <c r="P1596" s="11">
        <f t="shared" si="324"/>
        <v>27.088527995238906</v>
      </c>
      <c r="Q1596" s="11">
        <f t="shared" si="318"/>
        <v>16145.174031003377</v>
      </c>
      <c r="R1596" s="11">
        <f t="shared" ref="R1596:R1659" si="330">IF(P1596&lt;0,R1595+P1596,R1595)</f>
        <v>-3717.6426816751568</v>
      </c>
      <c r="S1596" s="11">
        <f t="shared" si="328"/>
        <v>0</v>
      </c>
      <c r="T1596" s="11">
        <f t="shared" si="329"/>
        <v>0</v>
      </c>
    </row>
    <row r="1597" spans="2:20" x14ac:dyDescent="0.2">
      <c r="B1597" s="23" t="s">
        <v>13</v>
      </c>
      <c r="C1597" s="23">
        <v>1587</v>
      </c>
      <c r="D1597" s="23">
        <v>110</v>
      </c>
      <c r="E1597" s="24">
        <v>118.1</v>
      </c>
      <c r="F1597" s="24">
        <f t="shared" si="327"/>
        <v>32.80555555555555</v>
      </c>
      <c r="G1597" s="15">
        <f t="shared" si="325"/>
        <v>-0.27777777777777779</v>
      </c>
      <c r="H1597" s="15">
        <f t="shared" si="326"/>
        <v>-1</v>
      </c>
      <c r="I1597" s="11">
        <f>IF(G1597&lt;0,(G1597-'Coast Down Run'!H1592)*-1,)</f>
        <v>0.27777777777777779</v>
      </c>
      <c r="K1597" s="11">
        <f t="shared" si="320"/>
        <v>-663.61111111111109</v>
      </c>
      <c r="L1597" s="11">
        <f t="shared" si="319"/>
        <v>280.94639999999998</v>
      </c>
      <c r="M1597" s="11">
        <f t="shared" si="321"/>
        <v>1148.7448447569716</v>
      </c>
      <c r="N1597" s="11">
        <f t="shared" si="322"/>
        <v>766.08013364586054</v>
      </c>
      <c r="O1597" s="11">
        <f t="shared" si="323"/>
        <v>25131.684384326698</v>
      </c>
      <c r="P1597" s="11">
        <f t="shared" si="324"/>
        <v>25.131684384326697</v>
      </c>
      <c r="Q1597" s="11">
        <f t="shared" si="318"/>
        <v>16170.305715387703</v>
      </c>
      <c r="R1597" s="11">
        <f t="shared" si="330"/>
        <v>-3717.6426816751568</v>
      </c>
      <c r="S1597" s="11">
        <f t="shared" si="328"/>
        <v>0</v>
      </c>
      <c r="T1597" s="11">
        <f t="shared" si="329"/>
        <v>0</v>
      </c>
    </row>
    <row r="1598" spans="2:20" x14ac:dyDescent="0.2">
      <c r="B1598" s="23" t="s">
        <v>13</v>
      </c>
      <c r="C1598" s="23">
        <v>1588</v>
      </c>
      <c r="D1598" s="23">
        <v>111</v>
      </c>
      <c r="E1598" s="24">
        <v>117.1</v>
      </c>
      <c r="F1598" s="24">
        <f t="shared" si="327"/>
        <v>32.527777777777779</v>
      </c>
      <c r="G1598" s="15">
        <f t="shared" si="325"/>
        <v>-0.26388888888888767</v>
      </c>
      <c r="H1598" s="15">
        <f t="shared" si="326"/>
        <v>-0.94999999999999574</v>
      </c>
      <c r="I1598" s="11">
        <f>IF(G1598&lt;0,(G1598-'Coast Down Run'!H1593)*-1,)</f>
        <v>0.26388888888888767</v>
      </c>
      <c r="K1598" s="11">
        <f t="shared" si="320"/>
        <v>-630.4305555555527</v>
      </c>
      <c r="L1598" s="11">
        <f t="shared" si="319"/>
        <v>280.94639999999998</v>
      </c>
      <c r="M1598" s="11">
        <f t="shared" si="321"/>
        <v>1129.3734408041198</v>
      </c>
      <c r="N1598" s="11">
        <f t="shared" si="322"/>
        <v>779.88928524856715</v>
      </c>
      <c r="O1598" s="11">
        <f t="shared" si="323"/>
        <v>25368.065361835339</v>
      </c>
      <c r="P1598" s="11">
        <f t="shared" si="324"/>
        <v>25.368065361835338</v>
      </c>
      <c r="Q1598" s="11">
        <f t="shared" ref="Q1598:Q1661" si="331">IF(P1598&gt;0,Q1597+P1598,Q1597)</f>
        <v>16195.673780749539</v>
      </c>
      <c r="R1598" s="11">
        <f t="shared" si="330"/>
        <v>-3717.6426816751568</v>
      </c>
      <c r="S1598" s="11">
        <f t="shared" si="328"/>
        <v>0</v>
      </c>
      <c r="T1598" s="11">
        <f t="shared" si="329"/>
        <v>0</v>
      </c>
    </row>
    <row r="1599" spans="2:20" x14ac:dyDescent="0.2">
      <c r="B1599" s="23" t="s">
        <v>13</v>
      </c>
      <c r="C1599" s="23">
        <v>1589</v>
      </c>
      <c r="D1599" s="23">
        <v>112</v>
      </c>
      <c r="E1599" s="24">
        <v>116.2</v>
      </c>
      <c r="F1599" s="24">
        <f t="shared" si="327"/>
        <v>32.277777777777779</v>
      </c>
      <c r="G1599" s="15">
        <f t="shared" si="325"/>
        <v>-0.22222222222222143</v>
      </c>
      <c r="H1599" s="15">
        <f t="shared" si="326"/>
        <v>-0.79999999999999716</v>
      </c>
      <c r="I1599" s="11">
        <f>IF(G1599&lt;0,(G1599-'Coast Down Run'!H1594)*-1,)</f>
        <v>0.22222222222222143</v>
      </c>
      <c r="K1599" s="11">
        <f t="shared" si="320"/>
        <v>-530.88888888888698</v>
      </c>
      <c r="L1599" s="11">
        <f t="shared" si="319"/>
        <v>280.94639999999998</v>
      </c>
      <c r="M1599" s="11">
        <f t="shared" si="321"/>
        <v>1112.0800152599859</v>
      </c>
      <c r="N1599" s="11">
        <f t="shared" si="322"/>
        <v>862.13752637109883</v>
      </c>
      <c r="O1599" s="11">
        <f t="shared" si="323"/>
        <v>27827.883490089356</v>
      </c>
      <c r="P1599" s="11">
        <f t="shared" si="324"/>
        <v>27.827883490089356</v>
      </c>
      <c r="Q1599" s="11">
        <f t="shared" si="331"/>
        <v>16223.501664239629</v>
      </c>
      <c r="R1599" s="11">
        <f t="shared" si="330"/>
        <v>-3717.6426816751568</v>
      </c>
      <c r="S1599" s="11">
        <f t="shared" si="328"/>
        <v>0</v>
      </c>
      <c r="T1599" s="11">
        <f t="shared" si="329"/>
        <v>0</v>
      </c>
    </row>
    <row r="1600" spans="2:20" x14ac:dyDescent="0.2">
      <c r="B1600" s="23" t="s">
        <v>13</v>
      </c>
      <c r="C1600" s="23">
        <v>1590</v>
      </c>
      <c r="D1600" s="23">
        <v>113</v>
      </c>
      <c r="E1600" s="24">
        <v>115.5</v>
      </c>
      <c r="F1600" s="24">
        <f t="shared" si="327"/>
        <v>32.083333333333336</v>
      </c>
      <c r="G1600" s="15">
        <f t="shared" si="325"/>
        <v>-0.18055555555555516</v>
      </c>
      <c r="H1600" s="15">
        <f t="shared" si="326"/>
        <v>-0.64999999999999858</v>
      </c>
      <c r="I1600" s="11">
        <f>IF(G1600&lt;0,(G1600-'Coast Down Run'!H1595)*-1,)</f>
        <v>0.18055555555555516</v>
      </c>
      <c r="K1600" s="11">
        <f t="shared" si="320"/>
        <v>-431.34722222222126</v>
      </c>
      <c r="L1600" s="11">
        <f t="shared" si="319"/>
        <v>280.94639999999998</v>
      </c>
      <c r="M1600" s="11">
        <f t="shared" si="321"/>
        <v>1098.7218179508316</v>
      </c>
      <c r="N1600" s="11">
        <f t="shared" si="322"/>
        <v>948.32099572861034</v>
      </c>
      <c r="O1600" s="11">
        <f t="shared" si="323"/>
        <v>30425.298612959585</v>
      </c>
      <c r="P1600" s="11">
        <f t="shared" si="324"/>
        <v>30.425298612959583</v>
      </c>
      <c r="Q1600" s="11">
        <f t="shared" si="331"/>
        <v>16253.926962852589</v>
      </c>
      <c r="R1600" s="11">
        <f t="shared" si="330"/>
        <v>-3717.6426816751568</v>
      </c>
      <c r="S1600" s="11">
        <f t="shared" si="328"/>
        <v>0</v>
      </c>
      <c r="T1600" s="11">
        <f t="shared" si="329"/>
        <v>0</v>
      </c>
    </row>
    <row r="1601" spans="2:20" x14ac:dyDescent="0.2">
      <c r="B1601" s="23" t="s">
        <v>13</v>
      </c>
      <c r="C1601" s="23">
        <v>1591</v>
      </c>
      <c r="D1601" s="23">
        <v>114</v>
      </c>
      <c r="E1601" s="24">
        <v>114.9</v>
      </c>
      <c r="F1601" s="24">
        <f t="shared" si="327"/>
        <v>31.916666666666668</v>
      </c>
      <c r="G1601" s="15">
        <f t="shared" si="325"/>
        <v>-0.1388888888888889</v>
      </c>
      <c r="H1601" s="15">
        <f t="shared" si="326"/>
        <v>-0.5</v>
      </c>
      <c r="I1601" s="11">
        <f>IF(G1601&lt;0,(G1601-'Coast Down Run'!H1596)*-1,)</f>
        <v>0.1388888888888889</v>
      </c>
      <c r="K1601" s="11">
        <f t="shared" si="320"/>
        <v>-331.80555555555554</v>
      </c>
      <c r="L1601" s="11">
        <f t="shared" si="319"/>
        <v>280.94639999999998</v>
      </c>
      <c r="M1601" s="11">
        <f t="shared" si="321"/>
        <v>1087.3361764438491</v>
      </c>
      <c r="N1601" s="11">
        <f t="shared" si="322"/>
        <v>1036.4770208882935</v>
      </c>
      <c r="O1601" s="11">
        <f t="shared" si="323"/>
        <v>33080.891583351367</v>
      </c>
      <c r="P1601" s="11">
        <f t="shared" si="324"/>
        <v>33.080891583351367</v>
      </c>
      <c r="Q1601" s="11">
        <f t="shared" si="331"/>
        <v>16287.00785443594</v>
      </c>
      <c r="R1601" s="11">
        <f t="shared" si="330"/>
        <v>-3717.6426816751568</v>
      </c>
      <c r="S1601" s="11">
        <f t="shared" si="328"/>
        <v>0</v>
      </c>
      <c r="T1601" s="11">
        <f t="shared" si="329"/>
        <v>0</v>
      </c>
    </row>
    <row r="1602" spans="2:20" x14ac:dyDescent="0.2">
      <c r="B1602" s="23" t="s">
        <v>13</v>
      </c>
      <c r="C1602" s="23">
        <v>1592</v>
      </c>
      <c r="D1602" s="23">
        <v>115</v>
      </c>
      <c r="E1602" s="24">
        <v>114.5</v>
      </c>
      <c r="F1602" s="24">
        <f t="shared" si="327"/>
        <v>31.805555555555554</v>
      </c>
      <c r="G1602" s="15">
        <f t="shared" si="325"/>
        <v>-0.11111111111111269</v>
      </c>
      <c r="H1602" s="15">
        <f t="shared" si="326"/>
        <v>-0.40000000000000568</v>
      </c>
      <c r="I1602" s="11">
        <f>IF(G1602&lt;0,(G1602-'Coast Down Run'!H1597)*-1,)</f>
        <v>0.11111111111111269</v>
      </c>
      <c r="K1602" s="11">
        <f t="shared" si="320"/>
        <v>-265.44444444444821</v>
      </c>
      <c r="L1602" s="11">
        <f t="shared" si="319"/>
        <v>280.94639999999998</v>
      </c>
      <c r="M1602" s="11">
        <f t="shared" si="321"/>
        <v>1079.7786933370728</v>
      </c>
      <c r="N1602" s="11">
        <f t="shared" si="322"/>
        <v>1095.2806488926246</v>
      </c>
      <c r="O1602" s="11">
        <f t="shared" si="323"/>
        <v>34836.009527279311</v>
      </c>
      <c r="P1602" s="11">
        <f t="shared" si="324"/>
        <v>34.836009527279309</v>
      </c>
      <c r="Q1602" s="11">
        <f t="shared" si="331"/>
        <v>16321.84386396322</v>
      </c>
      <c r="R1602" s="11">
        <f t="shared" si="330"/>
        <v>-3717.6426816751568</v>
      </c>
      <c r="S1602" s="11">
        <f t="shared" si="328"/>
        <v>0</v>
      </c>
      <c r="T1602" s="11">
        <f t="shared" si="329"/>
        <v>0</v>
      </c>
    </row>
    <row r="1603" spans="2:20" x14ac:dyDescent="0.2">
      <c r="B1603" s="23" t="s">
        <v>13</v>
      </c>
      <c r="C1603" s="23">
        <v>1593</v>
      </c>
      <c r="D1603" s="23">
        <v>116</v>
      </c>
      <c r="E1603" s="24">
        <v>114.1</v>
      </c>
      <c r="F1603" s="24">
        <f t="shared" si="327"/>
        <v>31.694444444444443</v>
      </c>
      <c r="G1603" s="15">
        <f t="shared" si="325"/>
        <v>-8.3333333333332538E-2</v>
      </c>
      <c r="H1603" s="15">
        <f t="shared" si="326"/>
        <v>-0.29999999999999716</v>
      </c>
      <c r="I1603" s="11">
        <f>IF(G1603&lt;0,(G1603-'Coast Down Run'!H1598)*-1,)</f>
        <v>8.3333333333332538E-2</v>
      </c>
      <c r="K1603" s="11">
        <f t="shared" si="320"/>
        <v>-199.08333333333144</v>
      </c>
      <c r="L1603" s="11">
        <f t="shared" si="319"/>
        <v>280.94639999999998</v>
      </c>
      <c r="M1603" s="11">
        <f t="shared" si="321"/>
        <v>1072.2475658819335</v>
      </c>
      <c r="N1603" s="11">
        <f t="shared" si="322"/>
        <v>1154.1106325486021</v>
      </c>
      <c r="O1603" s="11">
        <f t="shared" si="323"/>
        <v>36578.895326054306</v>
      </c>
      <c r="P1603" s="11">
        <f t="shared" si="324"/>
        <v>36.578895326054308</v>
      </c>
      <c r="Q1603" s="11">
        <f t="shared" si="331"/>
        <v>16358.422759289275</v>
      </c>
      <c r="R1603" s="11">
        <f t="shared" si="330"/>
        <v>-3717.6426816751568</v>
      </c>
      <c r="S1603" s="11">
        <f t="shared" si="328"/>
        <v>0</v>
      </c>
      <c r="T1603" s="11">
        <f t="shared" si="329"/>
        <v>0</v>
      </c>
    </row>
    <row r="1604" spans="2:20" x14ac:dyDescent="0.2">
      <c r="B1604" s="23" t="s">
        <v>13</v>
      </c>
      <c r="C1604" s="23">
        <v>1594</v>
      </c>
      <c r="D1604" s="23">
        <v>117</v>
      </c>
      <c r="E1604" s="24">
        <v>113.9</v>
      </c>
      <c r="F1604" s="24">
        <f t="shared" si="327"/>
        <v>31.638888888888889</v>
      </c>
      <c r="G1604" s="15">
        <f t="shared" si="325"/>
        <v>-5.5555555555554373E-2</v>
      </c>
      <c r="H1604" s="15">
        <f t="shared" si="326"/>
        <v>-0.19999999999999574</v>
      </c>
      <c r="I1604" s="11">
        <f>IF(G1604&lt;0,(G1604-'Coast Down Run'!H1599)*-1,)</f>
        <v>5.5555555555554373E-2</v>
      </c>
      <c r="K1604" s="11">
        <f t="shared" si="320"/>
        <v>-132.72222222221939</v>
      </c>
      <c r="L1604" s="11">
        <f t="shared" si="319"/>
        <v>280.94639999999998</v>
      </c>
      <c r="M1604" s="11">
        <f t="shared" si="321"/>
        <v>1068.4918855237277</v>
      </c>
      <c r="N1604" s="11">
        <f t="shared" si="322"/>
        <v>1216.7160633015083</v>
      </c>
      <c r="O1604" s="11">
        <f t="shared" si="323"/>
        <v>38495.544336122723</v>
      </c>
      <c r="P1604" s="11">
        <f t="shared" si="324"/>
        <v>38.49554433612272</v>
      </c>
      <c r="Q1604" s="11">
        <f t="shared" si="331"/>
        <v>16396.918303625396</v>
      </c>
      <c r="R1604" s="11">
        <f t="shared" si="330"/>
        <v>-3717.6426816751568</v>
      </c>
      <c r="S1604" s="11">
        <f t="shared" si="328"/>
        <v>0</v>
      </c>
      <c r="T1604" s="11">
        <f t="shared" si="329"/>
        <v>0</v>
      </c>
    </row>
    <row r="1605" spans="2:20" x14ac:dyDescent="0.2">
      <c r="B1605" s="23" t="s">
        <v>13</v>
      </c>
      <c r="C1605" s="23">
        <v>1595</v>
      </c>
      <c r="D1605" s="23">
        <v>118</v>
      </c>
      <c r="E1605" s="24">
        <v>113.7</v>
      </c>
      <c r="F1605" s="24">
        <f t="shared" si="327"/>
        <v>31.583333333333332</v>
      </c>
      <c r="G1605" s="15">
        <f t="shared" si="325"/>
        <v>-8.3333333333334522E-2</v>
      </c>
      <c r="H1605" s="15">
        <f t="shared" si="326"/>
        <v>-0.30000000000000426</v>
      </c>
      <c r="I1605" s="11">
        <f>IF(G1605&lt;0,(G1605-'Coast Down Run'!H1600)*-1,)</f>
        <v>8.3333333333334522E-2</v>
      </c>
      <c r="K1605" s="11">
        <f t="shared" si="320"/>
        <v>-199.08333333333618</v>
      </c>
      <c r="L1605" s="11">
        <f t="shared" si="319"/>
        <v>280.94639999999998</v>
      </c>
      <c r="M1605" s="11">
        <f t="shared" si="321"/>
        <v>1064.7427940784305</v>
      </c>
      <c r="N1605" s="11">
        <f t="shared" si="322"/>
        <v>1146.6058607450943</v>
      </c>
      <c r="O1605" s="11">
        <f t="shared" si="323"/>
        <v>36213.635101865897</v>
      </c>
      <c r="P1605" s="11">
        <f t="shared" si="324"/>
        <v>36.213635101865897</v>
      </c>
      <c r="Q1605" s="11">
        <f t="shared" si="331"/>
        <v>16433.131938727263</v>
      </c>
      <c r="R1605" s="11">
        <f t="shared" si="330"/>
        <v>-3717.6426816751568</v>
      </c>
      <c r="S1605" s="11">
        <f t="shared" si="328"/>
        <v>0</v>
      </c>
      <c r="T1605" s="11">
        <f t="shared" si="329"/>
        <v>0</v>
      </c>
    </row>
    <row r="1606" spans="2:20" x14ac:dyDescent="0.2">
      <c r="B1606" s="23" t="s">
        <v>13</v>
      </c>
      <c r="C1606" s="23">
        <v>1596</v>
      </c>
      <c r="D1606" s="23">
        <v>119</v>
      </c>
      <c r="E1606" s="24">
        <v>113.3</v>
      </c>
      <c r="F1606" s="24">
        <f t="shared" si="327"/>
        <v>31.472222222222221</v>
      </c>
      <c r="G1606" s="15">
        <f t="shared" si="325"/>
        <v>-0.11111111111111072</v>
      </c>
      <c r="H1606" s="15">
        <f t="shared" si="326"/>
        <v>-0.39999999999999858</v>
      </c>
      <c r="I1606" s="11">
        <f>IF(G1606&lt;0,(G1606-'Coast Down Run'!H1601)*-1,)</f>
        <v>0.11111111111111072</v>
      </c>
      <c r="K1606" s="11">
        <f t="shared" si="320"/>
        <v>-265.44444444444349</v>
      </c>
      <c r="L1606" s="11">
        <f t="shared" si="319"/>
        <v>280.94639999999998</v>
      </c>
      <c r="M1606" s="11">
        <f t="shared" si="321"/>
        <v>1057.2643779265643</v>
      </c>
      <c r="N1606" s="11">
        <f t="shared" si="322"/>
        <v>1072.7663334821209</v>
      </c>
      <c r="O1606" s="11">
        <f t="shared" si="323"/>
        <v>33762.340439867861</v>
      </c>
      <c r="P1606" s="11">
        <f t="shared" si="324"/>
        <v>33.762340439867863</v>
      </c>
      <c r="Q1606" s="11">
        <f t="shared" si="331"/>
        <v>16466.894279167132</v>
      </c>
      <c r="R1606" s="11">
        <f t="shared" si="330"/>
        <v>-3717.6426816751568</v>
      </c>
      <c r="S1606" s="11">
        <f t="shared" si="328"/>
        <v>0</v>
      </c>
      <c r="T1606" s="11">
        <f t="shared" si="329"/>
        <v>0</v>
      </c>
    </row>
    <row r="1607" spans="2:20" x14ac:dyDescent="0.2">
      <c r="B1607" s="23" t="s">
        <v>13</v>
      </c>
      <c r="C1607" s="23">
        <v>1597</v>
      </c>
      <c r="D1607" s="23">
        <v>120</v>
      </c>
      <c r="E1607" s="24">
        <v>112.9</v>
      </c>
      <c r="F1607" s="24">
        <f t="shared" si="327"/>
        <v>31.361111111111111</v>
      </c>
      <c r="G1607" s="15">
        <f t="shared" si="325"/>
        <v>-0.15277777777777699</v>
      </c>
      <c r="H1607" s="15">
        <f t="shared" si="326"/>
        <v>-0.54999999999999716</v>
      </c>
      <c r="I1607" s="11">
        <f>IF(G1607&lt;0,(G1607-'Coast Down Run'!H1602)*-1,)</f>
        <v>0.15277777777777699</v>
      </c>
      <c r="K1607" s="11">
        <f t="shared" si="320"/>
        <v>-364.98611111110921</v>
      </c>
      <c r="L1607" s="11">
        <f t="shared" si="319"/>
        <v>280.94639999999998</v>
      </c>
      <c r="M1607" s="11">
        <f t="shared" si="321"/>
        <v>1049.8123174263344</v>
      </c>
      <c r="N1607" s="11">
        <f t="shared" si="322"/>
        <v>965.77260631522518</v>
      </c>
      <c r="O1607" s="11">
        <f t="shared" si="323"/>
        <v>30287.702014719143</v>
      </c>
      <c r="P1607" s="11">
        <f t="shared" si="324"/>
        <v>30.287702014719144</v>
      </c>
      <c r="Q1607" s="11">
        <f t="shared" si="331"/>
        <v>16497.181981181853</v>
      </c>
      <c r="R1607" s="11">
        <f t="shared" si="330"/>
        <v>-3717.6426816751568</v>
      </c>
      <c r="S1607" s="11">
        <f t="shared" si="328"/>
        <v>0</v>
      </c>
      <c r="T1607" s="11">
        <f t="shared" si="329"/>
        <v>0</v>
      </c>
    </row>
    <row r="1608" spans="2:20" x14ac:dyDescent="0.2">
      <c r="B1608" s="23" t="s">
        <v>13</v>
      </c>
      <c r="C1608" s="23">
        <v>1598</v>
      </c>
      <c r="D1608" s="23">
        <v>121</v>
      </c>
      <c r="E1608" s="24">
        <v>112.2</v>
      </c>
      <c r="F1608" s="24">
        <f t="shared" si="327"/>
        <v>31.166666666666668</v>
      </c>
      <c r="G1608" s="15">
        <f t="shared" si="325"/>
        <v>-0.20833333333333331</v>
      </c>
      <c r="H1608" s="15">
        <f t="shared" si="326"/>
        <v>-0.75</v>
      </c>
      <c r="I1608" s="11">
        <f>IF(G1608&lt;0,(G1608-'Coast Down Run'!H1603)*-1,)</f>
        <v>0.20833333333333331</v>
      </c>
      <c r="K1608" s="11">
        <f t="shared" si="320"/>
        <v>-497.70833333333331</v>
      </c>
      <c r="L1608" s="11">
        <f t="shared" si="319"/>
        <v>280.94639999999998</v>
      </c>
      <c r="M1608" s="11">
        <f t="shared" si="321"/>
        <v>1036.8346298376828</v>
      </c>
      <c r="N1608" s="11">
        <f t="shared" si="322"/>
        <v>820.07269650434944</v>
      </c>
      <c r="O1608" s="11">
        <f t="shared" si="323"/>
        <v>25558.93237438556</v>
      </c>
      <c r="P1608" s="11">
        <f t="shared" si="324"/>
        <v>25.558932374385559</v>
      </c>
      <c r="Q1608" s="11">
        <f t="shared" si="331"/>
        <v>16522.740913556238</v>
      </c>
      <c r="R1608" s="11">
        <f t="shared" si="330"/>
        <v>-3717.6426816751568</v>
      </c>
      <c r="S1608" s="11">
        <f t="shared" si="328"/>
        <v>0</v>
      </c>
      <c r="T1608" s="11">
        <f t="shared" si="329"/>
        <v>0</v>
      </c>
    </row>
    <row r="1609" spans="2:20" x14ac:dyDescent="0.2">
      <c r="B1609" s="23" t="s">
        <v>13</v>
      </c>
      <c r="C1609" s="23">
        <v>1599</v>
      </c>
      <c r="D1609" s="23">
        <v>122</v>
      </c>
      <c r="E1609" s="24">
        <v>111.4</v>
      </c>
      <c r="F1609" s="24">
        <f t="shared" si="327"/>
        <v>30.944444444444446</v>
      </c>
      <c r="G1609" s="15">
        <f t="shared" si="325"/>
        <v>-0.23611111111111149</v>
      </c>
      <c r="H1609" s="15">
        <f t="shared" si="326"/>
        <v>-0.85000000000000142</v>
      </c>
      <c r="I1609" s="11">
        <f>IF(G1609&lt;0,(G1609-'Coast Down Run'!H1604)*-1,)</f>
        <v>0.23611111111111149</v>
      </c>
      <c r="K1609" s="11">
        <f t="shared" si="320"/>
        <v>-564.06944444444537</v>
      </c>
      <c r="L1609" s="11">
        <f t="shared" si="319"/>
        <v>280.94639999999998</v>
      </c>
      <c r="M1609" s="11">
        <f t="shared" si="321"/>
        <v>1022.1018205728604</v>
      </c>
      <c r="N1609" s="11">
        <f t="shared" si="322"/>
        <v>738.97877612841512</v>
      </c>
      <c r="O1609" s="11">
        <f t="shared" si="323"/>
        <v>22867.287683529292</v>
      </c>
      <c r="P1609" s="11">
        <f t="shared" si="324"/>
        <v>22.867287683529291</v>
      </c>
      <c r="Q1609" s="11">
        <f t="shared" si="331"/>
        <v>16545.608201239767</v>
      </c>
      <c r="R1609" s="11">
        <f t="shared" si="330"/>
        <v>-3717.6426816751568</v>
      </c>
      <c r="S1609" s="11">
        <f t="shared" si="328"/>
        <v>0</v>
      </c>
      <c r="T1609" s="11">
        <f t="shared" si="329"/>
        <v>0</v>
      </c>
    </row>
    <row r="1610" spans="2:20" x14ac:dyDescent="0.2">
      <c r="B1610" s="23" t="s">
        <v>13</v>
      </c>
      <c r="C1610" s="23">
        <v>1600</v>
      </c>
      <c r="D1610" s="23">
        <v>123</v>
      </c>
      <c r="E1610" s="24">
        <v>110.5</v>
      </c>
      <c r="F1610" s="24">
        <f t="shared" si="327"/>
        <v>30.694444444444443</v>
      </c>
      <c r="G1610" s="15">
        <f t="shared" si="325"/>
        <v>-0.26388888888888967</v>
      </c>
      <c r="H1610" s="15">
        <f t="shared" si="326"/>
        <v>-0.95000000000000284</v>
      </c>
      <c r="I1610" s="11">
        <f>IF(G1610&lt;0,(G1610-'Coast Down Run'!H1605)*-1,)</f>
        <v>0.26388888888888967</v>
      </c>
      <c r="K1610" s="11">
        <f t="shared" si="320"/>
        <v>-630.43055555555748</v>
      </c>
      <c r="L1610" s="11">
        <f t="shared" ref="L1610:L1673" si="332">$B$5*$K$5*$D$5</f>
        <v>280.94639999999998</v>
      </c>
      <c r="M1610" s="11">
        <f t="shared" si="321"/>
        <v>1005.6534231093225</v>
      </c>
      <c r="N1610" s="11">
        <f t="shared" si="322"/>
        <v>656.16926755376494</v>
      </c>
      <c r="O1610" s="11">
        <f t="shared" si="323"/>
        <v>20140.75112908084</v>
      </c>
      <c r="P1610" s="11">
        <f t="shared" si="324"/>
        <v>20.14075112908084</v>
      </c>
      <c r="Q1610" s="11">
        <f t="shared" si="331"/>
        <v>16565.748952368849</v>
      </c>
      <c r="R1610" s="11">
        <f t="shared" si="330"/>
        <v>-3717.6426816751568</v>
      </c>
      <c r="S1610" s="11">
        <f t="shared" si="328"/>
        <v>0</v>
      </c>
      <c r="T1610" s="11">
        <f t="shared" si="329"/>
        <v>0</v>
      </c>
    </row>
    <row r="1611" spans="2:20" x14ac:dyDescent="0.2">
      <c r="B1611" s="23" t="s">
        <v>13</v>
      </c>
      <c r="C1611" s="23">
        <v>1601</v>
      </c>
      <c r="D1611" s="23">
        <v>124</v>
      </c>
      <c r="E1611" s="24">
        <v>109.5</v>
      </c>
      <c r="F1611" s="24">
        <f t="shared" si="327"/>
        <v>30.416666666666664</v>
      </c>
      <c r="G1611" s="15">
        <f t="shared" si="325"/>
        <v>-0.27777777777777779</v>
      </c>
      <c r="H1611" s="15">
        <f t="shared" si="326"/>
        <v>-1</v>
      </c>
      <c r="I1611" s="11">
        <f>IF(G1611&lt;0,(G1611-'Coast Down Run'!H1606)*-1,)</f>
        <v>0.27777777777777779</v>
      </c>
      <c r="K1611" s="11">
        <f t="shared" ref="K1611:K1674" si="333">$B$5*G1611</f>
        <v>-663.61111111111109</v>
      </c>
      <c r="L1611" s="11">
        <f t="shared" si="332"/>
        <v>280.94639999999998</v>
      </c>
      <c r="M1611" s="11">
        <f t="shared" ref="M1611:M1674" si="334">($C$5*$E$5*$L$5*(F1611^2))/2</f>
        <v>987.53391260920557</v>
      </c>
      <c r="N1611" s="11">
        <f t="shared" ref="N1611:N1674" si="335">SUM(K1611:M1611)</f>
        <v>604.86920149809453</v>
      </c>
      <c r="O1611" s="11">
        <f t="shared" ref="O1611:O1674" si="336">N1611*F1611</f>
        <v>18398.104878900373</v>
      </c>
      <c r="P1611" s="11">
        <f t="shared" ref="P1611:P1674" si="337">O1611/1000</f>
        <v>18.398104878900373</v>
      </c>
      <c r="Q1611" s="11">
        <f t="shared" si="331"/>
        <v>16584.147057247748</v>
      </c>
      <c r="R1611" s="11">
        <f t="shared" si="330"/>
        <v>-3717.6426816751568</v>
      </c>
      <c r="S1611" s="11">
        <f t="shared" si="328"/>
        <v>0</v>
      </c>
      <c r="T1611" s="11">
        <f t="shared" si="329"/>
        <v>0</v>
      </c>
    </row>
    <row r="1612" spans="2:20" x14ac:dyDescent="0.2">
      <c r="B1612" s="23" t="s">
        <v>13</v>
      </c>
      <c r="C1612" s="23">
        <v>1602</v>
      </c>
      <c r="D1612" s="23">
        <v>125</v>
      </c>
      <c r="E1612" s="24">
        <v>108.5</v>
      </c>
      <c r="F1612" s="24">
        <f t="shared" si="327"/>
        <v>30.138888888888889</v>
      </c>
      <c r="G1612" s="15">
        <f t="shared" ref="G1612:G1675" si="338">($E1613-$E1611)/2/3.6</f>
        <v>-0.24999999999999961</v>
      </c>
      <c r="H1612" s="15">
        <f t="shared" ref="H1612:H1675" si="339">($E1613-$E1611)/2</f>
        <v>-0.89999999999999858</v>
      </c>
      <c r="I1612" s="11">
        <f>IF(G1612&lt;0,(G1612-'Coast Down Run'!H1607)*-1,)</f>
        <v>0.24999999999999961</v>
      </c>
      <c r="K1612" s="11">
        <f t="shared" si="333"/>
        <v>-597.24999999999909</v>
      </c>
      <c r="L1612" s="11">
        <f t="shared" si="332"/>
        <v>280.94639999999998</v>
      </c>
      <c r="M1612" s="11">
        <f t="shared" si="334"/>
        <v>969.57912493181732</v>
      </c>
      <c r="N1612" s="11">
        <f t="shared" si="335"/>
        <v>653.27552493181815</v>
      </c>
      <c r="O1612" s="11">
        <f t="shared" si="336"/>
        <v>19688.99845975063</v>
      </c>
      <c r="P1612" s="11">
        <f t="shared" si="337"/>
        <v>19.688998459750628</v>
      </c>
      <c r="Q1612" s="11">
        <f t="shared" si="331"/>
        <v>16603.836055707499</v>
      </c>
      <c r="R1612" s="11">
        <f t="shared" si="330"/>
        <v>-3717.6426816751568</v>
      </c>
      <c r="S1612" s="11">
        <f t="shared" si="328"/>
        <v>0</v>
      </c>
      <c r="T1612" s="11">
        <f t="shared" si="329"/>
        <v>0</v>
      </c>
    </row>
    <row r="1613" spans="2:20" x14ac:dyDescent="0.2">
      <c r="B1613" s="23" t="s">
        <v>13</v>
      </c>
      <c r="C1613" s="23">
        <v>1603</v>
      </c>
      <c r="D1613" s="23">
        <v>126</v>
      </c>
      <c r="E1613" s="24">
        <v>107.7</v>
      </c>
      <c r="F1613" s="24">
        <f t="shared" si="327"/>
        <v>29.916666666666668</v>
      </c>
      <c r="G1613" s="15">
        <f t="shared" si="338"/>
        <v>-0.19444444444444522</v>
      </c>
      <c r="H1613" s="15">
        <f t="shared" si="339"/>
        <v>-0.70000000000000284</v>
      </c>
      <c r="I1613" s="11">
        <f>IF(G1613&lt;0,(G1613-'Coast Down Run'!H1608)*-1,)</f>
        <v>0.19444444444444522</v>
      </c>
      <c r="K1613" s="11">
        <f t="shared" si="333"/>
        <v>-464.52777777777965</v>
      </c>
      <c r="L1613" s="11">
        <f t="shared" si="332"/>
        <v>280.94639999999998</v>
      </c>
      <c r="M1613" s="11">
        <f t="shared" si="334"/>
        <v>955.33389522227105</v>
      </c>
      <c r="N1613" s="11">
        <f t="shared" si="335"/>
        <v>771.75251744449133</v>
      </c>
      <c r="O1613" s="11">
        <f t="shared" si="336"/>
        <v>23088.262813547699</v>
      </c>
      <c r="P1613" s="11">
        <f t="shared" si="337"/>
        <v>23.088262813547701</v>
      </c>
      <c r="Q1613" s="11">
        <f t="shared" si="331"/>
        <v>16626.924318521047</v>
      </c>
      <c r="R1613" s="11">
        <f t="shared" si="330"/>
        <v>-3717.6426816751568</v>
      </c>
      <c r="S1613" s="11">
        <f t="shared" si="328"/>
        <v>0</v>
      </c>
      <c r="T1613" s="11">
        <f t="shared" si="329"/>
        <v>0</v>
      </c>
    </row>
    <row r="1614" spans="2:20" x14ac:dyDescent="0.2">
      <c r="B1614" s="23" t="s">
        <v>13</v>
      </c>
      <c r="C1614" s="23">
        <v>1604</v>
      </c>
      <c r="D1614" s="23">
        <v>127</v>
      </c>
      <c r="E1614" s="24">
        <v>107.1</v>
      </c>
      <c r="F1614" s="24">
        <f t="shared" si="327"/>
        <v>29.749999999999996</v>
      </c>
      <c r="G1614" s="15">
        <f t="shared" si="338"/>
        <v>-0.15277777777777896</v>
      </c>
      <c r="H1614" s="15">
        <f t="shared" si="339"/>
        <v>-0.55000000000000426</v>
      </c>
      <c r="I1614" s="11">
        <f>IF(G1614&lt;0,(G1614-'Coast Down Run'!H1609)*-1,)</f>
        <v>0.15277777777777896</v>
      </c>
      <c r="K1614" s="11">
        <f t="shared" si="333"/>
        <v>-364.98611111111393</v>
      </c>
      <c r="L1614" s="11">
        <f t="shared" si="332"/>
        <v>280.94639999999998</v>
      </c>
      <c r="M1614" s="11">
        <f t="shared" si="334"/>
        <v>944.71915652565679</v>
      </c>
      <c r="N1614" s="11">
        <f t="shared" si="335"/>
        <v>860.6794454145429</v>
      </c>
      <c r="O1614" s="11">
        <f t="shared" si="336"/>
        <v>25605.21350108265</v>
      </c>
      <c r="P1614" s="11">
        <f t="shared" si="337"/>
        <v>25.605213501082648</v>
      </c>
      <c r="Q1614" s="11">
        <f t="shared" si="331"/>
        <v>16652.52953202213</v>
      </c>
      <c r="R1614" s="11">
        <f t="shared" si="330"/>
        <v>-3717.6426816751568</v>
      </c>
      <c r="S1614" s="11">
        <f t="shared" si="328"/>
        <v>0</v>
      </c>
      <c r="T1614" s="11">
        <f t="shared" si="329"/>
        <v>0</v>
      </c>
    </row>
    <row r="1615" spans="2:20" x14ac:dyDescent="0.2">
      <c r="B1615" s="23" t="s">
        <v>13</v>
      </c>
      <c r="C1615" s="23">
        <v>1605</v>
      </c>
      <c r="D1615" s="23">
        <v>128</v>
      </c>
      <c r="E1615" s="24">
        <v>106.6</v>
      </c>
      <c r="F1615" s="24">
        <f t="shared" si="327"/>
        <v>29.611111111111107</v>
      </c>
      <c r="G1615" s="15">
        <f t="shared" si="338"/>
        <v>-9.7222222222220642E-2</v>
      </c>
      <c r="H1615" s="15">
        <f t="shared" si="339"/>
        <v>-0.34999999999999432</v>
      </c>
      <c r="I1615" s="11">
        <f>IF(G1615&lt;0,(G1615-'Coast Down Run'!H1610)*-1,)</f>
        <v>9.7222222222220642E-2</v>
      </c>
      <c r="K1615" s="11">
        <f t="shared" si="333"/>
        <v>-232.26388888888511</v>
      </c>
      <c r="L1615" s="11">
        <f t="shared" si="332"/>
        <v>280.94639999999998</v>
      </c>
      <c r="M1615" s="11">
        <f t="shared" si="334"/>
        <v>935.91883972139556</v>
      </c>
      <c r="N1615" s="11">
        <f t="shared" si="335"/>
        <v>984.60135083251043</v>
      </c>
      <c r="O1615" s="11">
        <f t="shared" si="336"/>
        <v>29155.139999651554</v>
      </c>
      <c r="P1615" s="11">
        <f t="shared" si="337"/>
        <v>29.155139999651553</v>
      </c>
      <c r="Q1615" s="11">
        <f t="shared" si="331"/>
        <v>16681.684672021784</v>
      </c>
      <c r="R1615" s="11">
        <f t="shared" si="330"/>
        <v>-3717.6426816751568</v>
      </c>
      <c r="S1615" s="11">
        <f t="shared" si="328"/>
        <v>0</v>
      </c>
      <c r="T1615" s="11">
        <f t="shared" si="329"/>
        <v>0</v>
      </c>
    </row>
    <row r="1616" spans="2:20" x14ac:dyDescent="0.2">
      <c r="B1616" s="23" t="s">
        <v>13</v>
      </c>
      <c r="C1616" s="23">
        <v>1606</v>
      </c>
      <c r="D1616" s="23">
        <v>129</v>
      </c>
      <c r="E1616" s="24">
        <v>106.4</v>
      </c>
      <c r="F1616" s="24">
        <f t="shared" si="327"/>
        <v>29.555555555555557</v>
      </c>
      <c r="G1616" s="15">
        <f t="shared" si="338"/>
        <v>-5.5555555555554373E-2</v>
      </c>
      <c r="H1616" s="15">
        <f t="shared" si="339"/>
        <v>-0.19999999999999574</v>
      </c>
      <c r="I1616" s="11">
        <f>IF(G1616&lt;0,(G1616-'Coast Down Run'!H1611)*-1,)</f>
        <v>5.5555555555554373E-2</v>
      </c>
      <c r="K1616" s="11">
        <f t="shared" si="333"/>
        <v>-132.72222222221939</v>
      </c>
      <c r="L1616" s="11">
        <f t="shared" si="332"/>
        <v>280.94639999999998</v>
      </c>
      <c r="M1616" s="11">
        <f t="shared" si="334"/>
        <v>932.41024359728237</v>
      </c>
      <c r="N1616" s="11">
        <f t="shared" si="335"/>
        <v>1080.6344213750631</v>
      </c>
      <c r="O1616" s="11">
        <f t="shared" si="336"/>
        <v>31938.750676196312</v>
      </c>
      <c r="P1616" s="11">
        <f t="shared" si="337"/>
        <v>31.938750676196314</v>
      </c>
      <c r="Q1616" s="11">
        <f t="shared" si="331"/>
        <v>16713.62342269798</v>
      </c>
      <c r="R1616" s="11">
        <f t="shared" si="330"/>
        <v>-3717.6426816751568</v>
      </c>
      <c r="S1616" s="11">
        <f t="shared" si="328"/>
        <v>0</v>
      </c>
      <c r="T1616" s="11">
        <f t="shared" si="329"/>
        <v>0</v>
      </c>
    </row>
    <row r="1617" spans="2:20" x14ac:dyDescent="0.2">
      <c r="B1617" s="23" t="s">
        <v>13</v>
      </c>
      <c r="C1617" s="23">
        <v>1607</v>
      </c>
      <c r="D1617" s="23">
        <v>130</v>
      </c>
      <c r="E1617" s="24">
        <v>106.2</v>
      </c>
      <c r="F1617" s="24">
        <f t="shared" ref="F1617:F1680" si="340">E1617/3.6</f>
        <v>29.5</v>
      </c>
      <c r="G1617" s="15">
        <f t="shared" si="338"/>
        <v>-2.7777777777778172E-2</v>
      </c>
      <c r="H1617" s="15">
        <f t="shared" si="339"/>
        <v>-0.10000000000000142</v>
      </c>
      <c r="I1617" s="11">
        <f>IF(G1617&lt;0,(G1617-'Coast Down Run'!H1612)*-1,)</f>
        <v>2.7777777777778172E-2</v>
      </c>
      <c r="K1617" s="11">
        <f t="shared" si="333"/>
        <v>-66.361111111112052</v>
      </c>
      <c r="L1617" s="11">
        <f t="shared" si="332"/>
        <v>280.94639999999998</v>
      </c>
      <c r="M1617" s="11">
        <f t="shared" si="334"/>
        <v>928.90823638607787</v>
      </c>
      <c r="N1617" s="11">
        <f t="shared" si="335"/>
        <v>1143.4935252749658</v>
      </c>
      <c r="O1617" s="11">
        <f t="shared" si="336"/>
        <v>33733.058995611493</v>
      </c>
      <c r="P1617" s="11">
        <f t="shared" si="337"/>
        <v>33.733058995611493</v>
      </c>
      <c r="Q1617" s="11">
        <f t="shared" si="331"/>
        <v>16747.35648169359</v>
      </c>
      <c r="R1617" s="11">
        <f t="shared" si="330"/>
        <v>-3717.6426816751568</v>
      </c>
      <c r="S1617" s="11">
        <f t="shared" si="328"/>
        <v>0</v>
      </c>
      <c r="T1617" s="11">
        <f t="shared" si="329"/>
        <v>0</v>
      </c>
    </row>
    <row r="1618" spans="2:20" x14ac:dyDescent="0.2">
      <c r="B1618" s="23" t="s">
        <v>13</v>
      </c>
      <c r="C1618" s="23">
        <v>1608</v>
      </c>
      <c r="D1618" s="23">
        <v>131</v>
      </c>
      <c r="E1618" s="24">
        <v>106.2</v>
      </c>
      <c r="F1618" s="24">
        <f t="shared" si="340"/>
        <v>29.5</v>
      </c>
      <c r="G1618" s="15">
        <f t="shared" si="338"/>
        <v>0</v>
      </c>
      <c r="H1618" s="15">
        <f t="shared" si="339"/>
        <v>0</v>
      </c>
      <c r="I1618" s="11">
        <f>IF(G1618&lt;0,(G1618-'Coast Down Run'!H1613)*-1,)</f>
        <v>0</v>
      </c>
      <c r="K1618" s="11">
        <f t="shared" si="333"/>
        <v>0</v>
      </c>
      <c r="L1618" s="11">
        <f t="shared" si="332"/>
        <v>280.94639999999998</v>
      </c>
      <c r="M1618" s="11">
        <f t="shared" si="334"/>
        <v>928.90823638607787</v>
      </c>
      <c r="N1618" s="11">
        <f t="shared" si="335"/>
        <v>1209.8546363860778</v>
      </c>
      <c r="O1618" s="11">
        <f t="shared" si="336"/>
        <v>35690.711773389296</v>
      </c>
      <c r="P1618" s="11">
        <f t="shared" si="337"/>
        <v>35.690711773389296</v>
      </c>
      <c r="Q1618" s="11">
        <f t="shared" si="331"/>
        <v>16783.04719346698</v>
      </c>
      <c r="R1618" s="11">
        <f t="shared" si="330"/>
        <v>-3717.6426816751568</v>
      </c>
      <c r="S1618" s="11">
        <f t="shared" si="328"/>
        <v>0</v>
      </c>
      <c r="T1618" s="11">
        <f t="shared" si="329"/>
        <v>0</v>
      </c>
    </row>
    <row r="1619" spans="2:20" x14ac:dyDescent="0.2">
      <c r="B1619" s="23" t="s">
        <v>13</v>
      </c>
      <c r="C1619" s="23">
        <v>1609</v>
      </c>
      <c r="D1619" s="23">
        <v>132</v>
      </c>
      <c r="E1619" s="24">
        <v>106.2</v>
      </c>
      <c r="F1619" s="24">
        <f t="shared" si="340"/>
        <v>29.5</v>
      </c>
      <c r="G1619" s="15">
        <f t="shared" si="338"/>
        <v>2.7777777777778172E-2</v>
      </c>
      <c r="H1619" s="15">
        <f t="shared" si="339"/>
        <v>0.10000000000000142</v>
      </c>
      <c r="I1619" s="11">
        <f>IF(G1619&lt;0,(G1619-'Coast Down Run'!H1614)*-1,)</f>
        <v>0</v>
      </c>
      <c r="K1619" s="11">
        <f t="shared" si="333"/>
        <v>66.361111111112052</v>
      </c>
      <c r="L1619" s="11">
        <f t="shared" si="332"/>
        <v>280.94639999999998</v>
      </c>
      <c r="M1619" s="11">
        <f t="shared" si="334"/>
        <v>928.90823638607787</v>
      </c>
      <c r="N1619" s="11">
        <f t="shared" si="335"/>
        <v>1276.21574749719</v>
      </c>
      <c r="O1619" s="11">
        <f t="shared" si="336"/>
        <v>37648.364551167106</v>
      </c>
      <c r="P1619" s="11">
        <f t="shared" si="337"/>
        <v>37.648364551167106</v>
      </c>
      <c r="Q1619" s="11">
        <f t="shared" si="331"/>
        <v>16820.695558018146</v>
      </c>
      <c r="R1619" s="11">
        <f t="shared" si="330"/>
        <v>-3717.6426816751568</v>
      </c>
      <c r="S1619" s="11">
        <f t="shared" si="328"/>
        <v>0</v>
      </c>
      <c r="T1619" s="11">
        <f t="shared" si="329"/>
        <v>0</v>
      </c>
    </row>
    <row r="1620" spans="2:20" x14ac:dyDescent="0.2">
      <c r="B1620" s="23" t="s">
        <v>13</v>
      </c>
      <c r="C1620" s="23">
        <v>1610</v>
      </c>
      <c r="D1620" s="23">
        <v>133</v>
      </c>
      <c r="E1620" s="24">
        <v>106.4</v>
      </c>
      <c r="F1620" s="24">
        <f t="shared" si="340"/>
        <v>29.555555555555557</v>
      </c>
      <c r="G1620" s="15">
        <f t="shared" si="338"/>
        <v>4.1666666666666269E-2</v>
      </c>
      <c r="H1620" s="15">
        <f t="shared" si="339"/>
        <v>0.14999999999999858</v>
      </c>
      <c r="I1620" s="11">
        <f>IF(G1620&lt;0,(G1620-'Coast Down Run'!H1615)*-1,)</f>
        <v>0</v>
      </c>
      <c r="K1620" s="11">
        <f t="shared" si="333"/>
        <v>99.541666666665719</v>
      </c>
      <c r="L1620" s="11">
        <f t="shared" si="332"/>
        <v>280.94639999999998</v>
      </c>
      <c r="M1620" s="11">
        <f t="shared" si="334"/>
        <v>932.41024359728237</v>
      </c>
      <c r="N1620" s="11">
        <f t="shared" si="335"/>
        <v>1312.8983102639481</v>
      </c>
      <c r="O1620" s="11">
        <f t="shared" si="336"/>
        <v>38803.438947801136</v>
      </c>
      <c r="P1620" s="11">
        <f t="shared" si="337"/>
        <v>38.803438947801133</v>
      </c>
      <c r="Q1620" s="11">
        <f t="shared" si="331"/>
        <v>16859.498996965947</v>
      </c>
      <c r="R1620" s="11">
        <f t="shared" si="330"/>
        <v>-3717.6426816751568</v>
      </c>
      <c r="S1620" s="11">
        <f t="shared" si="328"/>
        <v>0</v>
      </c>
      <c r="T1620" s="11">
        <f t="shared" si="329"/>
        <v>0</v>
      </c>
    </row>
    <row r="1621" spans="2:20" x14ac:dyDescent="0.2">
      <c r="B1621" s="23" t="s">
        <v>13</v>
      </c>
      <c r="C1621" s="23">
        <v>1611</v>
      </c>
      <c r="D1621" s="23">
        <v>134</v>
      </c>
      <c r="E1621" s="24">
        <v>106.5</v>
      </c>
      <c r="F1621" s="24">
        <f t="shared" si="340"/>
        <v>29.583333333333332</v>
      </c>
      <c r="G1621" s="15">
        <f t="shared" si="338"/>
        <v>5.5555555555554373E-2</v>
      </c>
      <c r="H1621" s="15">
        <f t="shared" si="339"/>
        <v>0.19999999999999574</v>
      </c>
      <c r="I1621" s="11">
        <f>IF(G1621&lt;0,(G1621-'Coast Down Run'!H1616)*-1,)</f>
        <v>0</v>
      </c>
      <c r="K1621" s="11">
        <f t="shared" si="333"/>
        <v>132.72222222221939</v>
      </c>
      <c r="L1621" s="11">
        <f t="shared" si="332"/>
        <v>280.94639999999998</v>
      </c>
      <c r="M1621" s="11">
        <f t="shared" si="334"/>
        <v>934.16371804522532</v>
      </c>
      <c r="N1621" s="11">
        <f t="shared" si="335"/>
        <v>1347.8323402674446</v>
      </c>
      <c r="O1621" s="11">
        <f t="shared" si="336"/>
        <v>39873.373399578566</v>
      </c>
      <c r="P1621" s="11">
        <f t="shared" si="337"/>
        <v>39.873373399578568</v>
      </c>
      <c r="Q1621" s="11">
        <f t="shared" si="331"/>
        <v>16899.372370365527</v>
      </c>
      <c r="R1621" s="11">
        <f t="shared" si="330"/>
        <v>-3717.6426816751568</v>
      </c>
      <c r="S1621" s="11">
        <f t="shared" si="328"/>
        <v>0</v>
      </c>
      <c r="T1621" s="11">
        <f t="shared" si="329"/>
        <v>0</v>
      </c>
    </row>
    <row r="1622" spans="2:20" x14ac:dyDescent="0.2">
      <c r="B1622" s="23" t="s">
        <v>13</v>
      </c>
      <c r="C1622" s="23">
        <v>1612</v>
      </c>
      <c r="D1622" s="23">
        <v>135</v>
      </c>
      <c r="E1622" s="24">
        <v>106.8</v>
      </c>
      <c r="F1622" s="24">
        <f t="shared" si="340"/>
        <v>29.666666666666664</v>
      </c>
      <c r="G1622" s="15">
        <f t="shared" si="338"/>
        <v>9.7222222222222612E-2</v>
      </c>
      <c r="H1622" s="15">
        <f t="shared" si="339"/>
        <v>0.35000000000000142</v>
      </c>
      <c r="I1622" s="11">
        <f>IF(G1622&lt;0,(G1622-'Coast Down Run'!H1617)*-1,)</f>
        <v>0</v>
      </c>
      <c r="K1622" s="11">
        <f t="shared" si="333"/>
        <v>232.26388888888982</v>
      </c>
      <c r="L1622" s="11">
        <f t="shared" si="332"/>
        <v>280.94639999999998</v>
      </c>
      <c r="M1622" s="11">
        <f t="shared" si="334"/>
        <v>939.43402475841833</v>
      </c>
      <c r="N1622" s="11">
        <f t="shared" si="335"/>
        <v>1452.6443136473081</v>
      </c>
      <c r="O1622" s="11">
        <f t="shared" si="336"/>
        <v>43095.114638203471</v>
      </c>
      <c r="P1622" s="11">
        <f t="shared" si="337"/>
        <v>43.095114638203469</v>
      </c>
      <c r="Q1622" s="11">
        <f t="shared" si="331"/>
        <v>16942.46748500373</v>
      </c>
      <c r="R1622" s="11">
        <f t="shared" si="330"/>
        <v>-3717.6426816751568</v>
      </c>
      <c r="S1622" s="11">
        <f t="shared" si="328"/>
        <v>0</v>
      </c>
      <c r="T1622" s="11">
        <f t="shared" si="329"/>
        <v>0</v>
      </c>
    </row>
    <row r="1623" spans="2:20" x14ac:dyDescent="0.2">
      <c r="B1623" s="23" t="s">
        <v>13</v>
      </c>
      <c r="C1623" s="23">
        <v>1613</v>
      </c>
      <c r="D1623" s="23">
        <v>136</v>
      </c>
      <c r="E1623" s="24">
        <v>107.2</v>
      </c>
      <c r="F1623" s="24">
        <f t="shared" si="340"/>
        <v>29.777777777777779</v>
      </c>
      <c r="G1623" s="15">
        <f t="shared" si="338"/>
        <v>0.1388888888888889</v>
      </c>
      <c r="H1623" s="15">
        <f t="shared" si="339"/>
        <v>0.5</v>
      </c>
      <c r="I1623" s="11">
        <f>IF(G1623&lt;0,(G1623-'Coast Down Run'!H1618)*-1,)</f>
        <v>0</v>
      </c>
      <c r="K1623" s="11">
        <f t="shared" si="333"/>
        <v>331.80555555555554</v>
      </c>
      <c r="L1623" s="11">
        <f t="shared" si="332"/>
        <v>280.94639999999998</v>
      </c>
      <c r="M1623" s="11">
        <f t="shared" si="334"/>
        <v>946.48416157119118</v>
      </c>
      <c r="N1623" s="11">
        <f t="shared" si="335"/>
        <v>1559.2361171267466</v>
      </c>
      <c r="O1623" s="11">
        <f t="shared" si="336"/>
        <v>46430.586598885347</v>
      </c>
      <c r="P1623" s="11">
        <f t="shared" si="337"/>
        <v>46.430586598885348</v>
      </c>
      <c r="Q1623" s="11">
        <f t="shared" si="331"/>
        <v>16988.898071602616</v>
      </c>
      <c r="R1623" s="11">
        <f t="shared" si="330"/>
        <v>-3717.6426816751568</v>
      </c>
      <c r="S1623" s="11">
        <f t="shared" si="328"/>
        <v>0</v>
      </c>
      <c r="T1623" s="11">
        <f t="shared" si="329"/>
        <v>0</v>
      </c>
    </row>
    <row r="1624" spans="2:20" x14ac:dyDescent="0.2">
      <c r="B1624" s="23" t="s">
        <v>13</v>
      </c>
      <c r="C1624" s="23">
        <v>1614</v>
      </c>
      <c r="D1624" s="23">
        <v>137</v>
      </c>
      <c r="E1624" s="24">
        <v>107.8</v>
      </c>
      <c r="F1624" s="24">
        <f t="shared" si="340"/>
        <v>29.944444444444443</v>
      </c>
      <c r="G1624" s="15">
        <f t="shared" si="338"/>
        <v>0.18055555555555516</v>
      </c>
      <c r="H1624" s="15">
        <f t="shared" si="339"/>
        <v>0.64999999999999858</v>
      </c>
      <c r="I1624" s="11">
        <f>IF(G1624&lt;0,(G1624-'Coast Down Run'!H1619)*-1,)</f>
        <v>0</v>
      </c>
      <c r="K1624" s="11">
        <f t="shared" si="333"/>
        <v>431.34722222222126</v>
      </c>
      <c r="L1624" s="11">
        <f t="shared" si="332"/>
        <v>280.94639999999998</v>
      </c>
      <c r="M1624" s="11">
        <f t="shared" si="334"/>
        <v>957.10878363716859</v>
      </c>
      <c r="N1624" s="11">
        <f t="shared" si="335"/>
        <v>1669.40240585939</v>
      </c>
      <c r="O1624" s="11">
        <f t="shared" si="336"/>
        <v>49989.327597678399</v>
      </c>
      <c r="P1624" s="11">
        <f t="shared" si="337"/>
        <v>49.989327597678397</v>
      </c>
      <c r="Q1624" s="11">
        <f t="shared" si="331"/>
        <v>17038.887399200295</v>
      </c>
      <c r="R1624" s="11">
        <f t="shared" si="330"/>
        <v>-3717.6426816751568</v>
      </c>
      <c r="S1624" s="11">
        <f t="shared" si="328"/>
        <v>0</v>
      </c>
      <c r="T1624" s="11">
        <f t="shared" si="329"/>
        <v>0</v>
      </c>
    </row>
    <row r="1625" spans="2:20" x14ac:dyDescent="0.2">
      <c r="B1625" s="23" t="s">
        <v>13</v>
      </c>
      <c r="C1625" s="23">
        <v>1615</v>
      </c>
      <c r="D1625" s="23">
        <v>138</v>
      </c>
      <c r="E1625" s="24">
        <v>108.5</v>
      </c>
      <c r="F1625" s="24">
        <f t="shared" si="340"/>
        <v>30.138888888888889</v>
      </c>
      <c r="G1625" s="15">
        <f t="shared" si="338"/>
        <v>0.2222222222222234</v>
      </c>
      <c r="H1625" s="15">
        <f t="shared" si="339"/>
        <v>0.80000000000000426</v>
      </c>
      <c r="I1625" s="11">
        <f>IF(G1625&lt;0,(G1625-'Coast Down Run'!H1620)*-1,)</f>
        <v>0</v>
      </c>
      <c r="K1625" s="11">
        <f t="shared" si="333"/>
        <v>530.88888888889176</v>
      </c>
      <c r="L1625" s="11">
        <f t="shared" si="332"/>
        <v>280.94639999999998</v>
      </c>
      <c r="M1625" s="11">
        <f t="shared" si="334"/>
        <v>969.57912493181732</v>
      </c>
      <c r="N1625" s="11">
        <f t="shared" si="335"/>
        <v>1781.4144138207089</v>
      </c>
      <c r="O1625" s="11">
        <f t="shared" si="336"/>
        <v>53689.851083207475</v>
      </c>
      <c r="P1625" s="11">
        <f t="shared" si="337"/>
        <v>53.689851083207472</v>
      </c>
      <c r="Q1625" s="11">
        <f t="shared" si="331"/>
        <v>17092.577250283503</v>
      </c>
      <c r="R1625" s="11">
        <f t="shared" si="330"/>
        <v>-3717.6426816751568</v>
      </c>
      <c r="S1625" s="11">
        <f t="shared" si="328"/>
        <v>0</v>
      </c>
      <c r="T1625" s="11">
        <f t="shared" si="329"/>
        <v>0</v>
      </c>
    </row>
    <row r="1626" spans="2:20" x14ac:dyDescent="0.2">
      <c r="B1626" s="23" t="s">
        <v>13</v>
      </c>
      <c r="C1626" s="23">
        <v>1616</v>
      </c>
      <c r="D1626" s="23">
        <v>139</v>
      </c>
      <c r="E1626" s="24">
        <v>109.4</v>
      </c>
      <c r="F1626" s="24">
        <f t="shared" si="340"/>
        <v>30.388888888888889</v>
      </c>
      <c r="G1626" s="15">
        <f t="shared" si="338"/>
        <v>0.27777777777777779</v>
      </c>
      <c r="H1626" s="15">
        <f t="shared" si="339"/>
        <v>1</v>
      </c>
      <c r="I1626" s="11">
        <f>IF(G1626&lt;0,(G1626-'Coast Down Run'!H1621)*-1,)</f>
        <v>0</v>
      </c>
      <c r="K1626" s="11">
        <f t="shared" si="333"/>
        <v>663.61111111111109</v>
      </c>
      <c r="L1626" s="11">
        <f t="shared" si="332"/>
        <v>280.94639999999998</v>
      </c>
      <c r="M1626" s="11">
        <f t="shared" si="334"/>
        <v>985.73102131444421</v>
      </c>
      <c r="N1626" s="11">
        <f t="shared" si="335"/>
        <v>1930.2885324255553</v>
      </c>
      <c r="O1626" s="11">
        <f t="shared" si="336"/>
        <v>58659.323735376602</v>
      </c>
      <c r="P1626" s="11">
        <f t="shared" si="337"/>
        <v>58.659323735376603</v>
      </c>
      <c r="Q1626" s="11">
        <f t="shared" si="331"/>
        <v>17151.23657401888</v>
      </c>
      <c r="R1626" s="11">
        <f t="shared" si="330"/>
        <v>-3717.6426816751568</v>
      </c>
      <c r="S1626" s="11">
        <f t="shared" si="328"/>
        <v>0</v>
      </c>
      <c r="T1626" s="11">
        <f t="shared" si="329"/>
        <v>0</v>
      </c>
    </row>
    <row r="1627" spans="2:20" x14ac:dyDescent="0.2">
      <c r="B1627" s="23" t="s">
        <v>13</v>
      </c>
      <c r="C1627" s="23">
        <v>1617</v>
      </c>
      <c r="D1627" s="23">
        <v>140</v>
      </c>
      <c r="E1627" s="24">
        <v>110.5</v>
      </c>
      <c r="F1627" s="24">
        <f t="shared" si="340"/>
        <v>30.694444444444443</v>
      </c>
      <c r="G1627" s="15">
        <f t="shared" si="338"/>
        <v>0.31944444444444403</v>
      </c>
      <c r="H1627" s="15">
        <f t="shared" si="339"/>
        <v>1.1499999999999986</v>
      </c>
      <c r="I1627" s="11">
        <f>IF(G1627&lt;0,(G1627-'Coast Down Run'!H1622)*-1,)</f>
        <v>0</v>
      </c>
      <c r="K1627" s="11">
        <f t="shared" si="333"/>
        <v>763.15277777777681</v>
      </c>
      <c r="L1627" s="11">
        <f t="shared" si="332"/>
        <v>280.94639999999998</v>
      </c>
      <c r="M1627" s="11">
        <f t="shared" si="334"/>
        <v>1005.6534231093225</v>
      </c>
      <c r="N1627" s="11">
        <f t="shared" si="335"/>
        <v>2049.7526008870991</v>
      </c>
      <c r="O1627" s="11">
        <f t="shared" si="336"/>
        <v>62916.01733278457</v>
      </c>
      <c r="P1627" s="11">
        <f t="shared" si="337"/>
        <v>62.91601733278457</v>
      </c>
      <c r="Q1627" s="11">
        <f t="shared" si="331"/>
        <v>17214.152591351663</v>
      </c>
      <c r="R1627" s="11">
        <f t="shared" si="330"/>
        <v>-3717.6426816751568</v>
      </c>
      <c r="S1627" s="11">
        <f t="shared" si="328"/>
        <v>0</v>
      </c>
      <c r="T1627" s="11">
        <f t="shared" si="329"/>
        <v>0</v>
      </c>
    </row>
    <row r="1628" spans="2:20" x14ac:dyDescent="0.2">
      <c r="B1628" s="23" t="s">
        <v>13</v>
      </c>
      <c r="C1628" s="23">
        <v>1618</v>
      </c>
      <c r="D1628" s="23">
        <v>141</v>
      </c>
      <c r="E1628" s="24">
        <v>111.7</v>
      </c>
      <c r="F1628" s="24">
        <f t="shared" si="340"/>
        <v>31.027777777777779</v>
      </c>
      <c r="G1628" s="15">
        <f t="shared" si="338"/>
        <v>0.34722222222222221</v>
      </c>
      <c r="H1628" s="15">
        <f t="shared" si="339"/>
        <v>1.25</v>
      </c>
      <c r="I1628" s="11">
        <f>IF(G1628&lt;0,(G1628-'Coast Down Run'!H1623)*-1,)</f>
        <v>0</v>
      </c>
      <c r="K1628" s="11">
        <f t="shared" si="333"/>
        <v>829.51388888888891</v>
      </c>
      <c r="L1628" s="11">
        <f t="shared" si="332"/>
        <v>280.94639999999998</v>
      </c>
      <c r="M1628" s="11">
        <f t="shared" si="334"/>
        <v>1027.614269835464</v>
      </c>
      <c r="N1628" s="11">
        <f t="shared" si="335"/>
        <v>2138.0745587243528</v>
      </c>
      <c r="O1628" s="11">
        <f t="shared" si="336"/>
        <v>66339.7022804195</v>
      </c>
      <c r="P1628" s="11">
        <f t="shared" si="337"/>
        <v>66.339702280419502</v>
      </c>
      <c r="Q1628" s="11">
        <f t="shared" si="331"/>
        <v>17280.492293632084</v>
      </c>
      <c r="R1628" s="11">
        <f t="shared" si="330"/>
        <v>-3717.6426816751568</v>
      </c>
      <c r="S1628" s="11">
        <f t="shared" si="328"/>
        <v>0</v>
      </c>
      <c r="T1628" s="11">
        <f t="shared" si="329"/>
        <v>0</v>
      </c>
    </row>
    <row r="1629" spans="2:20" x14ac:dyDescent="0.2">
      <c r="B1629" s="23" t="s">
        <v>13</v>
      </c>
      <c r="C1629" s="23">
        <v>1619</v>
      </c>
      <c r="D1629" s="23">
        <v>142</v>
      </c>
      <c r="E1629" s="24">
        <v>113</v>
      </c>
      <c r="F1629" s="24">
        <f t="shared" si="340"/>
        <v>31.388888888888889</v>
      </c>
      <c r="G1629" s="15">
        <f t="shared" si="338"/>
        <v>0.33333333333333215</v>
      </c>
      <c r="H1629" s="15">
        <f t="shared" si="339"/>
        <v>1.1999999999999957</v>
      </c>
      <c r="I1629" s="11">
        <f>IF(G1629&lt;0,(G1629-'Coast Down Run'!H1624)*-1,)</f>
        <v>0</v>
      </c>
      <c r="K1629" s="11">
        <f t="shared" si="333"/>
        <v>796.33333333333053</v>
      </c>
      <c r="L1629" s="11">
        <f t="shared" si="332"/>
        <v>280.94639999999998</v>
      </c>
      <c r="M1629" s="11">
        <f t="shared" si="334"/>
        <v>1051.6728617090509</v>
      </c>
      <c r="N1629" s="11">
        <f t="shared" si="335"/>
        <v>2128.9525950423813</v>
      </c>
      <c r="O1629" s="11">
        <f t="shared" si="336"/>
        <v>66825.456455496969</v>
      </c>
      <c r="P1629" s="11">
        <f t="shared" si="337"/>
        <v>66.825456455496976</v>
      </c>
      <c r="Q1629" s="11">
        <f t="shared" si="331"/>
        <v>17347.317750087579</v>
      </c>
      <c r="R1629" s="11">
        <f t="shared" si="330"/>
        <v>-3717.6426816751568</v>
      </c>
      <c r="S1629" s="11">
        <f t="shared" si="328"/>
        <v>0</v>
      </c>
      <c r="T1629" s="11">
        <f t="shared" si="329"/>
        <v>0</v>
      </c>
    </row>
    <row r="1630" spans="2:20" x14ac:dyDescent="0.2">
      <c r="B1630" s="23" t="s">
        <v>13</v>
      </c>
      <c r="C1630" s="23">
        <v>1620</v>
      </c>
      <c r="D1630" s="23">
        <v>143</v>
      </c>
      <c r="E1630" s="24">
        <v>114.1</v>
      </c>
      <c r="F1630" s="24">
        <f t="shared" si="340"/>
        <v>31.694444444444443</v>
      </c>
      <c r="G1630" s="15">
        <f t="shared" si="338"/>
        <v>0.29166666666666585</v>
      </c>
      <c r="H1630" s="15">
        <f t="shared" si="339"/>
        <v>1.0499999999999972</v>
      </c>
      <c r="I1630" s="11">
        <f>IF(G1630&lt;0,(G1630-'Coast Down Run'!H1625)*-1,)</f>
        <v>0</v>
      </c>
      <c r="K1630" s="11">
        <f t="shared" si="333"/>
        <v>696.7916666666647</v>
      </c>
      <c r="L1630" s="11">
        <f t="shared" si="332"/>
        <v>280.94639999999998</v>
      </c>
      <c r="M1630" s="11">
        <f t="shared" si="334"/>
        <v>1072.2475658819335</v>
      </c>
      <c r="N1630" s="11">
        <f t="shared" si="335"/>
        <v>2049.985632548598</v>
      </c>
      <c r="O1630" s="11">
        <f t="shared" si="336"/>
        <v>64973.155742720839</v>
      </c>
      <c r="P1630" s="11">
        <f t="shared" si="337"/>
        <v>64.973155742720834</v>
      </c>
      <c r="Q1630" s="11">
        <f t="shared" si="331"/>
        <v>17412.290905830301</v>
      </c>
      <c r="R1630" s="11">
        <f t="shared" si="330"/>
        <v>-3717.6426816751568</v>
      </c>
      <c r="S1630" s="11">
        <f t="shared" si="328"/>
        <v>0</v>
      </c>
      <c r="T1630" s="11">
        <f t="shared" si="329"/>
        <v>0</v>
      </c>
    </row>
    <row r="1631" spans="2:20" x14ac:dyDescent="0.2">
      <c r="B1631" s="23" t="s">
        <v>13</v>
      </c>
      <c r="C1631" s="23">
        <v>1621</v>
      </c>
      <c r="D1631" s="23">
        <v>144</v>
      </c>
      <c r="E1631" s="24">
        <v>115.1</v>
      </c>
      <c r="F1631" s="24">
        <f t="shared" si="340"/>
        <v>31.972222222222221</v>
      </c>
      <c r="G1631" s="15">
        <f t="shared" si="338"/>
        <v>0.25000000000000155</v>
      </c>
      <c r="H1631" s="15">
        <f t="shared" si="339"/>
        <v>0.90000000000000568</v>
      </c>
      <c r="I1631" s="11">
        <f>IF(G1631&lt;0,(G1631-'Coast Down Run'!H1626)*-1,)</f>
        <v>0</v>
      </c>
      <c r="K1631" s="11">
        <f t="shared" si="333"/>
        <v>597.25000000000375</v>
      </c>
      <c r="L1631" s="11">
        <f t="shared" si="332"/>
        <v>280.94639999999998</v>
      </c>
      <c r="M1631" s="11">
        <f t="shared" si="334"/>
        <v>1091.1248013666006</v>
      </c>
      <c r="N1631" s="11">
        <f t="shared" si="335"/>
        <v>1969.3212013666043</v>
      </c>
      <c r="O1631" s="11">
        <f t="shared" si="336"/>
        <v>62963.575077026711</v>
      </c>
      <c r="P1631" s="11">
        <f t="shared" si="337"/>
        <v>62.963575077026711</v>
      </c>
      <c r="Q1631" s="11">
        <f t="shared" si="331"/>
        <v>17475.25448090733</v>
      </c>
      <c r="R1631" s="11">
        <f t="shared" si="330"/>
        <v>-3717.6426816751568</v>
      </c>
      <c r="S1631" s="11">
        <f t="shared" si="328"/>
        <v>0</v>
      </c>
      <c r="T1631" s="11">
        <f t="shared" si="329"/>
        <v>0</v>
      </c>
    </row>
    <row r="1632" spans="2:20" x14ac:dyDescent="0.2">
      <c r="B1632" s="23" t="s">
        <v>13</v>
      </c>
      <c r="C1632" s="23">
        <v>1622</v>
      </c>
      <c r="D1632" s="23">
        <v>145</v>
      </c>
      <c r="E1632" s="24">
        <v>115.9</v>
      </c>
      <c r="F1632" s="24">
        <f t="shared" si="340"/>
        <v>32.194444444444443</v>
      </c>
      <c r="G1632" s="15">
        <f t="shared" si="338"/>
        <v>0.19444444444444522</v>
      </c>
      <c r="H1632" s="15">
        <f t="shared" si="339"/>
        <v>0.70000000000000284</v>
      </c>
      <c r="I1632" s="11">
        <f>IF(G1632&lt;0,(G1632-'Coast Down Run'!H1627)*-1,)</f>
        <v>0</v>
      </c>
      <c r="K1632" s="11">
        <f t="shared" si="333"/>
        <v>464.52777777777965</v>
      </c>
      <c r="L1632" s="11">
        <f t="shared" si="332"/>
        <v>280.94639999999998</v>
      </c>
      <c r="M1632" s="11">
        <f t="shared" si="334"/>
        <v>1106.3451901866986</v>
      </c>
      <c r="N1632" s="11">
        <f t="shared" si="335"/>
        <v>1851.8193679644783</v>
      </c>
      <c r="O1632" s="11">
        <f t="shared" si="336"/>
        <v>59618.295763078619</v>
      </c>
      <c r="P1632" s="11">
        <f t="shared" si="337"/>
        <v>59.618295763078621</v>
      </c>
      <c r="Q1632" s="11">
        <f t="shared" si="331"/>
        <v>17534.872776670407</v>
      </c>
      <c r="R1632" s="11">
        <f t="shared" si="330"/>
        <v>-3717.6426816751568</v>
      </c>
      <c r="S1632" s="11">
        <f t="shared" si="328"/>
        <v>0</v>
      </c>
      <c r="T1632" s="11">
        <f t="shared" si="329"/>
        <v>0</v>
      </c>
    </row>
    <row r="1633" spans="2:20" x14ac:dyDescent="0.2">
      <c r="B1633" s="23" t="s">
        <v>13</v>
      </c>
      <c r="C1633" s="23">
        <v>1623</v>
      </c>
      <c r="D1633" s="23">
        <v>146</v>
      </c>
      <c r="E1633" s="24">
        <v>116.5</v>
      </c>
      <c r="F1633" s="24">
        <f t="shared" si="340"/>
        <v>32.361111111111107</v>
      </c>
      <c r="G1633" s="15">
        <f t="shared" si="338"/>
        <v>0.11111111111111072</v>
      </c>
      <c r="H1633" s="15">
        <f t="shared" si="339"/>
        <v>0.39999999999999858</v>
      </c>
      <c r="I1633" s="11">
        <f>IF(G1633&lt;0,(G1633-'Coast Down Run'!H1628)*-1,)</f>
        <v>0</v>
      </c>
      <c r="K1633" s="11">
        <f t="shared" si="333"/>
        <v>265.44444444444349</v>
      </c>
      <c r="L1633" s="11">
        <f t="shared" si="332"/>
        <v>280.94639999999998</v>
      </c>
      <c r="M1633" s="11">
        <f t="shared" si="334"/>
        <v>1117.8296653873181</v>
      </c>
      <c r="N1633" s="11">
        <f t="shared" si="335"/>
        <v>1664.2205098317615</v>
      </c>
      <c r="O1633" s="11">
        <f t="shared" si="336"/>
        <v>53856.024832055613</v>
      </c>
      <c r="P1633" s="11">
        <f t="shared" si="337"/>
        <v>53.85602483205561</v>
      </c>
      <c r="Q1633" s="11">
        <f t="shared" si="331"/>
        <v>17588.728801502464</v>
      </c>
      <c r="R1633" s="11">
        <f t="shared" si="330"/>
        <v>-3717.6426816751568</v>
      </c>
      <c r="S1633" s="11">
        <f t="shared" si="328"/>
        <v>0</v>
      </c>
      <c r="T1633" s="11">
        <f t="shared" si="329"/>
        <v>0</v>
      </c>
    </row>
    <row r="1634" spans="2:20" x14ac:dyDescent="0.2">
      <c r="B1634" s="23" t="s">
        <v>13</v>
      </c>
      <c r="C1634" s="23">
        <v>1624</v>
      </c>
      <c r="D1634" s="23">
        <v>147</v>
      </c>
      <c r="E1634" s="24">
        <v>116.7</v>
      </c>
      <c r="F1634" s="24">
        <f t="shared" si="340"/>
        <v>32.416666666666664</v>
      </c>
      <c r="G1634" s="15">
        <f t="shared" si="338"/>
        <v>1.3888888888888099E-2</v>
      </c>
      <c r="H1634" s="15">
        <f t="shared" si="339"/>
        <v>4.9999999999997158E-2</v>
      </c>
      <c r="I1634" s="11">
        <f>IF(G1634&lt;0,(G1634-'Coast Down Run'!H1629)*-1,)</f>
        <v>0</v>
      </c>
      <c r="K1634" s="11">
        <f t="shared" si="333"/>
        <v>33.180555555553667</v>
      </c>
      <c r="L1634" s="11">
        <f t="shared" si="332"/>
        <v>280.94639999999998</v>
      </c>
      <c r="M1634" s="11">
        <f t="shared" si="334"/>
        <v>1121.6710016133429</v>
      </c>
      <c r="N1634" s="11">
        <f t="shared" si="335"/>
        <v>1435.7979571688966</v>
      </c>
      <c r="O1634" s="11">
        <f t="shared" si="336"/>
        <v>46543.783778225057</v>
      </c>
      <c r="P1634" s="11">
        <f t="shared" si="337"/>
        <v>46.543783778225055</v>
      </c>
      <c r="Q1634" s="11">
        <f t="shared" si="331"/>
        <v>17635.272585280691</v>
      </c>
      <c r="R1634" s="11">
        <f t="shared" si="330"/>
        <v>-3717.6426816751568</v>
      </c>
      <c r="S1634" s="11">
        <f t="shared" si="328"/>
        <v>0</v>
      </c>
      <c r="T1634" s="11">
        <f t="shared" si="329"/>
        <v>0</v>
      </c>
    </row>
    <row r="1635" spans="2:20" x14ac:dyDescent="0.2">
      <c r="B1635" s="23" t="s">
        <v>13</v>
      </c>
      <c r="C1635" s="23">
        <v>1625</v>
      </c>
      <c r="D1635" s="23">
        <v>148</v>
      </c>
      <c r="E1635" s="24">
        <v>116.6</v>
      </c>
      <c r="F1635" s="24">
        <f t="shared" si="340"/>
        <v>32.388888888888886</v>
      </c>
      <c r="G1635" s="15">
        <f t="shared" si="338"/>
        <v>-6.9444444444444448E-2</v>
      </c>
      <c r="H1635" s="15">
        <f t="shared" si="339"/>
        <v>-0.25</v>
      </c>
      <c r="I1635" s="11">
        <f>IF(G1635&lt;0,(G1635-'Coast Down Run'!H1630)*-1,)</f>
        <v>6.9444444444444448E-2</v>
      </c>
      <c r="K1635" s="11">
        <f t="shared" si="333"/>
        <v>-165.90277777777777</v>
      </c>
      <c r="L1635" s="11">
        <f t="shared" si="332"/>
        <v>280.94639999999998</v>
      </c>
      <c r="M1635" s="11">
        <f t="shared" si="334"/>
        <v>1119.7495098862166</v>
      </c>
      <c r="N1635" s="11">
        <f t="shared" si="335"/>
        <v>1234.7931321084388</v>
      </c>
      <c r="O1635" s="11">
        <f t="shared" si="336"/>
        <v>39993.577556623321</v>
      </c>
      <c r="P1635" s="11">
        <f t="shared" si="337"/>
        <v>39.993577556623322</v>
      </c>
      <c r="Q1635" s="11">
        <f t="shared" si="331"/>
        <v>17675.266162837313</v>
      </c>
      <c r="R1635" s="11">
        <f t="shared" si="330"/>
        <v>-3717.6426816751568</v>
      </c>
      <c r="S1635" s="11">
        <f t="shared" si="328"/>
        <v>0</v>
      </c>
      <c r="T1635" s="11">
        <f t="shared" si="329"/>
        <v>0</v>
      </c>
    </row>
    <row r="1636" spans="2:20" x14ac:dyDescent="0.2">
      <c r="B1636" s="23" t="s">
        <v>13</v>
      </c>
      <c r="C1636" s="23">
        <v>1626</v>
      </c>
      <c r="D1636" s="23">
        <v>149</v>
      </c>
      <c r="E1636" s="24">
        <v>116.2</v>
      </c>
      <c r="F1636" s="24">
        <f t="shared" si="340"/>
        <v>32.277777777777779</v>
      </c>
      <c r="G1636" s="15">
        <f t="shared" si="338"/>
        <v>-0.19444444444444325</v>
      </c>
      <c r="H1636" s="15">
        <f t="shared" si="339"/>
        <v>-0.69999999999999574</v>
      </c>
      <c r="I1636" s="11">
        <f>IF(G1636&lt;0,(G1636-'Coast Down Run'!H1631)*-1,)</f>
        <v>0.19444444444444325</v>
      </c>
      <c r="K1636" s="11">
        <f t="shared" si="333"/>
        <v>-464.52777777777493</v>
      </c>
      <c r="L1636" s="11">
        <f t="shared" si="332"/>
        <v>280.94639999999998</v>
      </c>
      <c r="M1636" s="11">
        <f t="shared" si="334"/>
        <v>1112.0800152599859</v>
      </c>
      <c r="N1636" s="11">
        <f t="shared" si="335"/>
        <v>928.49863748221094</v>
      </c>
      <c r="O1636" s="11">
        <f t="shared" si="336"/>
        <v>29969.872687620253</v>
      </c>
      <c r="P1636" s="11">
        <f t="shared" si="337"/>
        <v>29.969872687620253</v>
      </c>
      <c r="Q1636" s="11">
        <f t="shared" si="331"/>
        <v>17705.236035524933</v>
      </c>
      <c r="R1636" s="11">
        <f t="shared" si="330"/>
        <v>-3717.6426816751568</v>
      </c>
      <c r="S1636" s="11">
        <f t="shared" si="328"/>
        <v>0</v>
      </c>
      <c r="T1636" s="11">
        <f t="shared" si="329"/>
        <v>0</v>
      </c>
    </row>
    <row r="1637" spans="2:20" x14ac:dyDescent="0.2">
      <c r="B1637" s="23" t="s">
        <v>13</v>
      </c>
      <c r="C1637" s="23">
        <v>1627</v>
      </c>
      <c r="D1637" s="23">
        <v>150</v>
      </c>
      <c r="E1637" s="24">
        <v>115.2</v>
      </c>
      <c r="F1637" s="24">
        <f t="shared" si="340"/>
        <v>32</v>
      </c>
      <c r="G1637" s="15">
        <f t="shared" si="338"/>
        <v>-0.33333333333333409</v>
      </c>
      <c r="H1637" s="15">
        <f t="shared" si="339"/>
        <v>-1.2000000000000028</v>
      </c>
      <c r="I1637" s="11">
        <f>IF(G1637&lt;0,(G1637-'Coast Down Run'!H1632)*-1,)</f>
        <v>0.33333333333333409</v>
      </c>
      <c r="K1637" s="11">
        <f t="shared" si="333"/>
        <v>-796.33333333333519</v>
      </c>
      <c r="L1637" s="11">
        <f t="shared" si="332"/>
        <v>280.94639999999998</v>
      </c>
      <c r="M1637" s="11">
        <f t="shared" si="334"/>
        <v>1093.0215846703175</v>
      </c>
      <c r="N1637" s="11">
        <f t="shared" si="335"/>
        <v>577.63465133698219</v>
      </c>
      <c r="O1637" s="11">
        <f t="shared" si="336"/>
        <v>18484.30884278343</v>
      </c>
      <c r="P1637" s="11">
        <f t="shared" si="337"/>
        <v>18.484308842783431</v>
      </c>
      <c r="Q1637" s="11">
        <f t="shared" si="331"/>
        <v>17723.720344367717</v>
      </c>
      <c r="R1637" s="11">
        <f t="shared" si="330"/>
        <v>-3717.6426816751568</v>
      </c>
      <c r="S1637" s="11">
        <f t="shared" si="328"/>
        <v>0</v>
      </c>
      <c r="T1637" s="11">
        <f t="shared" si="329"/>
        <v>0</v>
      </c>
    </row>
    <row r="1638" spans="2:20" x14ac:dyDescent="0.2">
      <c r="B1638" s="23" t="s">
        <v>13</v>
      </c>
      <c r="C1638" s="23">
        <v>1628</v>
      </c>
      <c r="D1638" s="23">
        <v>151</v>
      </c>
      <c r="E1638" s="24">
        <v>113.8</v>
      </c>
      <c r="F1638" s="24">
        <f t="shared" si="340"/>
        <v>31.611111111111111</v>
      </c>
      <c r="G1638" s="15">
        <f t="shared" si="338"/>
        <v>-0.44444444444444481</v>
      </c>
      <c r="H1638" s="15">
        <f t="shared" si="339"/>
        <v>-1.6000000000000014</v>
      </c>
      <c r="I1638" s="11">
        <f>IF(G1638&lt;0,(G1638-'Coast Down Run'!H1633)*-1,)</f>
        <v>0.44444444444444481</v>
      </c>
      <c r="K1638" s="11">
        <f t="shared" si="333"/>
        <v>-1061.7777777777787</v>
      </c>
      <c r="L1638" s="11">
        <f t="shared" si="332"/>
        <v>280.94639999999998</v>
      </c>
      <c r="M1638" s="11">
        <f t="shared" si="334"/>
        <v>1066.6165161869656</v>
      </c>
      <c r="N1638" s="11">
        <f t="shared" si="335"/>
        <v>285.78513840918686</v>
      </c>
      <c r="O1638" s="11">
        <f t="shared" si="336"/>
        <v>9033.9857641570725</v>
      </c>
      <c r="P1638" s="11">
        <f t="shared" si="337"/>
        <v>9.0339857641570731</v>
      </c>
      <c r="Q1638" s="11">
        <f t="shared" si="331"/>
        <v>17732.754330131873</v>
      </c>
      <c r="R1638" s="11">
        <f t="shared" si="330"/>
        <v>-3717.6426816751568</v>
      </c>
      <c r="S1638" s="11">
        <f t="shared" si="328"/>
        <v>0</v>
      </c>
      <c r="T1638" s="11">
        <f t="shared" si="329"/>
        <v>0</v>
      </c>
    </row>
    <row r="1639" spans="2:20" x14ac:dyDescent="0.2">
      <c r="B1639" s="23" t="s">
        <v>13</v>
      </c>
      <c r="C1639" s="23">
        <v>1629</v>
      </c>
      <c r="D1639" s="23">
        <v>152</v>
      </c>
      <c r="E1639" s="24">
        <v>112</v>
      </c>
      <c r="F1639" s="24">
        <f t="shared" si="340"/>
        <v>31.111111111111111</v>
      </c>
      <c r="G1639" s="15">
        <f t="shared" si="338"/>
        <v>-0.51388888888888928</v>
      </c>
      <c r="H1639" s="15">
        <f t="shared" si="339"/>
        <v>-1.8500000000000014</v>
      </c>
      <c r="I1639" s="11">
        <f>IF(G1639&lt;0,(G1639-'Coast Down Run'!H1634)*-1,)</f>
        <v>0.51388888888888928</v>
      </c>
      <c r="K1639" s="11">
        <f t="shared" si="333"/>
        <v>-1227.6805555555566</v>
      </c>
      <c r="L1639" s="11">
        <f t="shared" si="332"/>
        <v>280.94639999999998</v>
      </c>
      <c r="M1639" s="11">
        <f t="shared" si="334"/>
        <v>1033.1415441521133</v>
      </c>
      <c r="N1639" s="11">
        <f t="shared" si="335"/>
        <v>86.407388596556757</v>
      </c>
      <c r="O1639" s="11">
        <f t="shared" si="336"/>
        <v>2688.2298674484323</v>
      </c>
      <c r="P1639" s="11">
        <f t="shared" si="337"/>
        <v>2.6882298674484324</v>
      </c>
      <c r="Q1639" s="11">
        <f t="shared" si="331"/>
        <v>17735.442559999323</v>
      </c>
      <c r="R1639" s="11">
        <f t="shared" si="330"/>
        <v>-3717.6426816751568</v>
      </c>
      <c r="S1639" s="11">
        <f t="shared" si="328"/>
        <v>0</v>
      </c>
      <c r="T1639" s="11">
        <f t="shared" si="329"/>
        <v>0</v>
      </c>
    </row>
    <row r="1640" spans="2:20" x14ac:dyDescent="0.2">
      <c r="B1640" s="23" t="s">
        <v>13</v>
      </c>
      <c r="C1640" s="23">
        <v>1630</v>
      </c>
      <c r="D1640" s="23">
        <v>153</v>
      </c>
      <c r="E1640" s="24">
        <v>110.1</v>
      </c>
      <c r="F1640" s="24">
        <f t="shared" si="340"/>
        <v>30.583333333333332</v>
      </c>
      <c r="G1640" s="15">
        <f t="shared" si="338"/>
        <v>-0.51388888888888928</v>
      </c>
      <c r="H1640" s="15">
        <f t="shared" si="339"/>
        <v>-1.8500000000000014</v>
      </c>
      <c r="I1640" s="11">
        <f>IF(G1640&lt;0,(G1640-'Coast Down Run'!H1635)*-1,)</f>
        <v>0.51388888888888928</v>
      </c>
      <c r="K1640" s="11">
        <f t="shared" si="333"/>
        <v>-1227.6805555555566</v>
      </c>
      <c r="L1640" s="11">
        <f t="shared" si="332"/>
        <v>280.94639999999998</v>
      </c>
      <c r="M1640" s="11">
        <f t="shared" si="334"/>
        <v>998.38585217054833</v>
      </c>
      <c r="N1640" s="11">
        <f t="shared" si="335"/>
        <v>51.651696614991806</v>
      </c>
      <c r="O1640" s="11">
        <f t="shared" si="336"/>
        <v>1579.6810548084993</v>
      </c>
      <c r="P1640" s="11">
        <f t="shared" si="337"/>
        <v>1.5796810548084994</v>
      </c>
      <c r="Q1640" s="11">
        <f t="shared" si="331"/>
        <v>17737.022241054132</v>
      </c>
      <c r="R1640" s="11">
        <f t="shared" si="330"/>
        <v>-3717.6426816751568</v>
      </c>
      <c r="S1640" s="11">
        <f t="shared" si="328"/>
        <v>0</v>
      </c>
      <c r="T1640" s="11">
        <f t="shared" si="329"/>
        <v>0</v>
      </c>
    </row>
    <row r="1641" spans="2:20" x14ac:dyDescent="0.2">
      <c r="B1641" s="23" t="s">
        <v>13</v>
      </c>
      <c r="C1641" s="23">
        <v>1631</v>
      </c>
      <c r="D1641" s="23">
        <v>154</v>
      </c>
      <c r="E1641" s="24">
        <v>108.3</v>
      </c>
      <c r="F1641" s="24">
        <f t="shared" si="340"/>
        <v>30.083333333333332</v>
      </c>
      <c r="G1641" s="15">
        <f t="shared" si="338"/>
        <v>-0.43055555555555475</v>
      </c>
      <c r="H1641" s="15">
        <f t="shared" si="339"/>
        <v>-1.5499999999999972</v>
      </c>
      <c r="I1641" s="11">
        <f>IF(G1641&lt;0,(G1641-'Coast Down Run'!H1636)*-1,)</f>
        <v>0.43055555555555475</v>
      </c>
      <c r="K1641" s="11">
        <f t="shared" si="333"/>
        <v>-1028.5972222222204</v>
      </c>
      <c r="L1641" s="11">
        <f t="shared" si="332"/>
        <v>280.94639999999998</v>
      </c>
      <c r="M1641" s="11">
        <f t="shared" si="334"/>
        <v>966.00793413506688</v>
      </c>
      <c r="N1641" s="11">
        <f t="shared" si="335"/>
        <v>218.35711191284656</v>
      </c>
      <c r="O1641" s="11">
        <f t="shared" si="336"/>
        <v>6568.9097833781334</v>
      </c>
      <c r="P1641" s="11">
        <f t="shared" si="337"/>
        <v>6.5689097833781336</v>
      </c>
      <c r="Q1641" s="11">
        <f t="shared" si="331"/>
        <v>17743.59115083751</v>
      </c>
      <c r="R1641" s="11">
        <f t="shared" si="330"/>
        <v>-3717.6426816751568</v>
      </c>
      <c r="S1641" s="11">
        <f t="shared" si="328"/>
        <v>0</v>
      </c>
      <c r="T1641" s="11">
        <f t="shared" si="329"/>
        <v>0</v>
      </c>
    </row>
    <row r="1642" spans="2:20" x14ac:dyDescent="0.2">
      <c r="B1642" s="23" t="s">
        <v>13</v>
      </c>
      <c r="C1642" s="23">
        <v>1632</v>
      </c>
      <c r="D1642" s="23">
        <v>155</v>
      </c>
      <c r="E1642" s="24">
        <v>107</v>
      </c>
      <c r="F1642" s="24">
        <f t="shared" si="340"/>
        <v>29.722222222222221</v>
      </c>
      <c r="G1642" s="15">
        <f t="shared" si="338"/>
        <v>-0.30555555555555597</v>
      </c>
      <c r="H1642" s="15">
        <f t="shared" si="339"/>
        <v>-1.1000000000000014</v>
      </c>
      <c r="I1642" s="11">
        <f>IF(G1642&lt;0,(G1642-'Coast Down Run'!H1637)*-1,)</f>
        <v>0.30555555555555597</v>
      </c>
      <c r="K1642" s="11">
        <f t="shared" si="333"/>
        <v>-729.97222222222319</v>
      </c>
      <c r="L1642" s="11">
        <f t="shared" si="332"/>
        <v>280.94639999999998</v>
      </c>
      <c r="M1642" s="11">
        <f t="shared" si="334"/>
        <v>942.95579870835013</v>
      </c>
      <c r="N1642" s="11">
        <f t="shared" si="335"/>
        <v>493.92997648612692</v>
      </c>
      <c r="O1642" s="11">
        <f t="shared" si="336"/>
        <v>14680.696523337661</v>
      </c>
      <c r="P1642" s="11">
        <f t="shared" si="337"/>
        <v>14.680696523337661</v>
      </c>
      <c r="Q1642" s="11">
        <f t="shared" si="331"/>
        <v>17758.271847360847</v>
      </c>
      <c r="R1642" s="11">
        <f t="shared" si="330"/>
        <v>-3717.6426816751568</v>
      </c>
      <c r="S1642" s="11">
        <f t="shared" si="328"/>
        <v>0</v>
      </c>
      <c r="T1642" s="11">
        <f t="shared" si="329"/>
        <v>0</v>
      </c>
    </row>
    <row r="1643" spans="2:20" x14ac:dyDescent="0.2">
      <c r="B1643" s="23" t="s">
        <v>13</v>
      </c>
      <c r="C1643" s="23">
        <v>1633</v>
      </c>
      <c r="D1643" s="23">
        <v>156</v>
      </c>
      <c r="E1643" s="24">
        <v>106.1</v>
      </c>
      <c r="F1643" s="24">
        <f t="shared" si="340"/>
        <v>29.472222222222221</v>
      </c>
      <c r="G1643" s="15">
        <f t="shared" si="338"/>
        <v>-0.16666666666666705</v>
      </c>
      <c r="H1643" s="15">
        <f t="shared" si="339"/>
        <v>-0.60000000000000142</v>
      </c>
      <c r="I1643" s="11">
        <f>IF(G1643&lt;0,(G1643-'Coast Down Run'!H1638)*-1,)</f>
        <v>0.16666666666666705</v>
      </c>
      <c r="K1643" s="11">
        <f t="shared" si="333"/>
        <v>-398.1666666666676</v>
      </c>
      <c r="L1643" s="11">
        <f t="shared" si="332"/>
        <v>280.94639999999998</v>
      </c>
      <c r="M1643" s="11">
        <f t="shared" si="334"/>
        <v>927.15970362281655</v>
      </c>
      <c r="N1643" s="11">
        <f t="shared" si="335"/>
        <v>809.93943695614894</v>
      </c>
      <c r="O1643" s="11">
        <f t="shared" si="336"/>
        <v>23870.715072513165</v>
      </c>
      <c r="P1643" s="11">
        <f t="shared" si="337"/>
        <v>23.870715072513164</v>
      </c>
      <c r="Q1643" s="11">
        <f t="shared" si="331"/>
        <v>17782.142562433361</v>
      </c>
      <c r="R1643" s="11">
        <f t="shared" si="330"/>
        <v>-3717.6426816751568</v>
      </c>
      <c r="S1643" s="11">
        <f t="shared" si="328"/>
        <v>0</v>
      </c>
      <c r="T1643" s="11">
        <f t="shared" si="329"/>
        <v>0</v>
      </c>
    </row>
    <row r="1644" spans="2:20" x14ac:dyDescent="0.2">
      <c r="B1644" s="23" t="s">
        <v>13</v>
      </c>
      <c r="C1644" s="23">
        <v>1634</v>
      </c>
      <c r="D1644" s="23">
        <v>157</v>
      </c>
      <c r="E1644" s="24">
        <v>105.8</v>
      </c>
      <c r="F1644" s="24">
        <f t="shared" si="340"/>
        <v>29.388888888888886</v>
      </c>
      <c r="G1644" s="15">
        <f t="shared" si="338"/>
        <v>-5.5555555555554373E-2</v>
      </c>
      <c r="H1644" s="15">
        <f t="shared" si="339"/>
        <v>-0.19999999999999574</v>
      </c>
      <c r="I1644" s="11">
        <f>IF(G1644&lt;0,(G1644-'Coast Down Run'!H1639)*-1,)</f>
        <v>5.5555555555554373E-2</v>
      </c>
      <c r="K1644" s="11">
        <f t="shared" si="333"/>
        <v>-132.72222222221939</v>
      </c>
      <c r="L1644" s="11">
        <f t="shared" si="332"/>
        <v>280.94639999999998</v>
      </c>
      <c r="M1644" s="11">
        <f t="shared" si="334"/>
        <v>921.92398870239629</v>
      </c>
      <c r="N1644" s="11">
        <f t="shared" si="335"/>
        <v>1070.1481664801768</v>
      </c>
      <c r="O1644" s="11">
        <f t="shared" si="336"/>
        <v>31450.465559334079</v>
      </c>
      <c r="P1644" s="11">
        <f t="shared" si="337"/>
        <v>31.450465559334081</v>
      </c>
      <c r="Q1644" s="11">
        <f t="shared" si="331"/>
        <v>17813.593027992694</v>
      </c>
      <c r="R1644" s="11">
        <f t="shared" si="330"/>
        <v>-3717.6426816751568</v>
      </c>
      <c r="S1644" s="11">
        <f t="shared" si="328"/>
        <v>0</v>
      </c>
      <c r="T1644" s="11">
        <f t="shared" si="329"/>
        <v>0</v>
      </c>
    </row>
    <row r="1645" spans="2:20" x14ac:dyDescent="0.2">
      <c r="B1645" s="23" t="s">
        <v>13</v>
      </c>
      <c r="C1645" s="23">
        <v>1635</v>
      </c>
      <c r="D1645" s="23">
        <v>158</v>
      </c>
      <c r="E1645" s="24">
        <v>105.7</v>
      </c>
      <c r="F1645" s="24">
        <f t="shared" si="340"/>
        <v>29.361111111111111</v>
      </c>
      <c r="G1645" s="15">
        <f t="shared" si="338"/>
        <v>-1.3888888888888099E-2</v>
      </c>
      <c r="H1645" s="15">
        <f t="shared" si="339"/>
        <v>-4.9999999999997158E-2</v>
      </c>
      <c r="I1645" s="11">
        <f>IF(G1645&lt;0,(G1645-'Coast Down Run'!H1640)*-1,)</f>
        <v>1.3888888888888099E-2</v>
      </c>
      <c r="K1645" s="11">
        <f t="shared" si="333"/>
        <v>-33.180555555553667</v>
      </c>
      <c r="L1645" s="11">
        <f t="shared" si="332"/>
        <v>280.94639999999998</v>
      </c>
      <c r="M1645" s="11">
        <f t="shared" si="334"/>
        <v>920.18204485204444</v>
      </c>
      <c r="N1645" s="11">
        <f t="shared" si="335"/>
        <v>1167.9478892964908</v>
      </c>
      <c r="O1645" s="11">
        <f t="shared" si="336"/>
        <v>34292.247749621965</v>
      </c>
      <c r="P1645" s="11">
        <f t="shared" si="337"/>
        <v>34.292247749621964</v>
      </c>
      <c r="Q1645" s="11">
        <f t="shared" si="331"/>
        <v>17847.885275742316</v>
      </c>
      <c r="R1645" s="11">
        <f t="shared" si="330"/>
        <v>-3717.6426816751568</v>
      </c>
      <c r="S1645" s="11">
        <f t="shared" si="328"/>
        <v>0</v>
      </c>
      <c r="T1645" s="11">
        <f t="shared" si="329"/>
        <v>0</v>
      </c>
    </row>
    <row r="1646" spans="2:20" x14ac:dyDescent="0.2">
      <c r="B1646" s="23" t="s">
        <v>13</v>
      </c>
      <c r="C1646" s="23">
        <v>1636</v>
      </c>
      <c r="D1646" s="23">
        <v>159</v>
      </c>
      <c r="E1646" s="24">
        <v>105.7</v>
      </c>
      <c r="F1646" s="24">
        <f t="shared" si="340"/>
        <v>29.361111111111111</v>
      </c>
      <c r="G1646" s="15">
        <f t="shared" si="338"/>
        <v>-1.3888888888890073E-2</v>
      </c>
      <c r="H1646" s="15">
        <f t="shared" si="339"/>
        <v>-5.0000000000004263E-2</v>
      </c>
      <c r="I1646" s="11">
        <f>IF(G1646&lt;0,(G1646-'Coast Down Run'!H1641)*-1,)</f>
        <v>1.3888888888890073E-2</v>
      </c>
      <c r="K1646" s="11">
        <f t="shared" si="333"/>
        <v>-33.180555555558385</v>
      </c>
      <c r="L1646" s="11">
        <f t="shared" si="332"/>
        <v>280.94639999999998</v>
      </c>
      <c r="M1646" s="11">
        <f t="shared" si="334"/>
        <v>920.18204485204444</v>
      </c>
      <c r="N1646" s="11">
        <f t="shared" si="335"/>
        <v>1167.947889296486</v>
      </c>
      <c r="O1646" s="11">
        <f t="shared" si="336"/>
        <v>34292.247749621827</v>
      </c>
      <c r="P1646" s="11">
        <f t="shared" si="337"/>
        <v>34.292247749621829</v>
      </c>
      <c r="Q1646" s="11">
        <f t="shared" si="331"/>
        <v>17882.177523491937</v>
      </c>
      <c r="R1646" s="11">
        <f t="shared" si="330"/>
        <v>-3717.6426816751568</v>
      </c>
      <c r="S1646" s="11">
        <f t="shared" si="328"/>
        <v>0</v>
      </c>
      <c r="T1646" s="11">
        <f t="shared" si="329"/>
        <v>0</v>
      </c>
    </row>
    <row r="1647" spans="2:20" x14ac:dyDescent="0.2">
      <c r="B1647" s="23" t="s">
        <v>13</v>
      </c>
      <c r="C1647" s="23">
        <v>1637</v>
      </c>
      <c r="D1647" s="23">
        <v>160</v>
      </c>
      <c r="E1647" s="24">
        <v>105.6</v>
      </c>
      <c r="F1647" s="24">
        <f t="shared" si="340"/>
        <v>29.333333333333332</v>
      </c>
      <c r="G1647" s="15">
        <f t="shared" si="338"/>
        <v>-5.5555555555556344E-2</v>
      </c>
      <c r="H1647" s="15">
        <f t="shared" si="339"/>
        <v>-0.20000000000000284</v>
      </c>
      <c r="I1647" s="11">
        <f>IF(G1647&lt;0,(G1647-'Coast Down Run'!H1642)*-1,)</f>
        <v>5.5555555555556344E-2</v>
      </c>
      <c r="K1647" s="11">
        <f t="shared" si="333"/>
        <v>-132.7222222222241</v>
      </c>
      <c r="L1647" s="11">
        <f t="shared" si="332"/>
        <v>280.94639999999998</v>
      </c>
      <c r="M1647" s="11">
        <f t="shared" si="334"/>
        <v>918.44174822991943</v>
      </c>
      <c r="N1647" s="11">
        <f t="shared" si="335"/>
        <v>1066.6659260076954</v>
      </c>
      <c r="O1647" s="11">
        <f t="shared" si="336"/>
        <v>31288.867162892395</v>
      </c>
      <c r="P1647" s="11">
        <f t="shared" si="337"/>
        <v>31.288867162892394</v>
      </c>
      <c r="Q1647" s="11">
        <f t="shared" si="331"/>
        <v>17913.46639065483</v>
      </c>
      <c r="R1647" s="11">
        <f t="shared" si="330"/>
        <v>-3717.6426816751568</v>
      </c>
      <c r="S1647" s="11">
        <f t="shared" si="328"/>
        <v>0</v>
      </c>
      <c r="T1647" s="11">
        <f t="shared" si="329"/>
        <v>0</v>
      </c>
    </row>
    <row r="1648" spans="2:20" x14ac:dyDescent="0.2">
      <c r="B1648" s="23" t="s">
        <v>13</v>
      </c>
      <c r="C1648" s="23">
        <v>1638</v>
      </c>
      <c r="D1648" s="23">
        <v>161</v>
      </c>
      <c r="E1648" s="24">
        <v>105.3</v>
      </c>
      <c r="F1648" s="24">
        <f t="shared" si="340"/>
        <v>29.25</v>
      </c>
      <c r="G1648" s="15">
        <f t="shared" si="338"/>
        <v>-9.7222222222220642E-2</v>
      </c>
      <c r="H1648" s="15">
        <f t="shared" si="339"/>
        <v>-0.34999999999999432</v>
      </c>
      <c r="I1648" s="11">
        <f>IF(G1648&lt;0,(G1648-'Coast Down Run'!H1643)*-1,)</f>
        <v>9.7222222222220642E-2</v>
      </c>
      <c r="K1648" s="11">
        <f t="shared" si="333"/>
        <v>-232.26388888888511</v>
      </c>
      <c r="L1648" s="11">
        <f t="shared" si="332"/>
        <v>280.94639999999998</v>
      </c>
      <c r="M1648" s="11">
        <f t="shared" si="334"/>
        <v>913.23074173290865</v>
      </c>
      <c r="N1648" s="11">
        <f t="shared" si="335"/>
        <v>961.91325284402353</v>
      </c>
      <c r="O1648" s="11">
        <f t="shared" si="336"/>
        <v>28135.962645687687</v>
      </c>
      <c r="P1648" s="11">
        <f t="shared" si="337"/>
        <v>28.135962645687687</v>
      </c>
      <c r="Q1648" s="11">
        <f t="shared" si="331"/>
        <v>17941.602353300517</v>
      </c>
      <c r="R1648" s="11">
        <f t="shared" si="330"/>
        <v>-3717.6426816751568</v>
      </c>
      <c r="S1648" s="11">
        <f t="shared" si="328"/>
        <v>0</v>
      </c>
      <c r="T1648" s="11">
        <f t="shared" si="329"/>
        <v>0</v>
      </c>
    </row>
    <row r="1649" spans="2:20" x14ac:dyDescent="0.2">
      <c r="B1649" s="23" t="s">
        <v>13</v>
      </c>
      <c r="C1649" s="23">
        <v>1639</v>
      </c>
      <c r="D1649" s="23">
        <v>162</v>
      </c>
      <c r="E1649" s="24">
        <v>104.9</v>
      </c>
      <c r="F1649" s="24">
        <f t="shared" si="340"/>
        <v>29.138888888888889</v>
      </c>
      <c r="G1649" s="15">
        <f t="shared" si="338"/>
        <v>-0.12499999999999881</v>
      </c>
      <c r="H1649" s="15">
        <f t="shared" si="339"/>
        <v>-0.44999999999999574</v>
      </c>
      <c r="I1649" s="11">
        <f>IF(G1649&lt;0,(G1649-'Coast Down Run'!H1644)*-1,)</f>
        <v>0.12499999999999881</v>
      </c>
      <c r="K1649" s="11">
        <f t="shared" si="333"/>
        <v>-298.62499999999716</v>
      </c>
      <c r="L1649" s="11">
        <f t="shared" si="332"/>
        <v>280.94639999999998</v>
      </c>
      <c r="M1649" s="11">
        <f t="shared" si="334"/>
        <v>906.30579426540953</v>
      </c>
      <c r="N1649" s="11">
        <f t="shared" si="335"/>
        <v>888.6271942654123</v>
      </c>
      <c r="O1649" s="11">
        <f t="shared" si="336"/>
        <v>25893.609077344932</v>
      </c>
      <c r="P1649" s="11">
        <f t="shared" si="337"/>
        <v>25.893609077344934</v>
      </c>
      <c r="Q1649" s="11">
        <f t="shared" si="331"/>
        <v>17967.495962377863</v>
      </c>
      <c r="R1649" s="11">
        <f t="shared" si="330"/>
        <v>-3717.6426816751568</v>
      </c>
      <c r="S1649" s="11">
        <f t="shared" ref="S1649:S1712" si="341">IF(P1649&lt;0,P1649*-1,)</f>
        <v>0</v>
      </c>
      <c r="T1649" s="11">
        <f t="shared" ref="T1649:T1712" si="342">IF(S1649&gt;0,T1648+((S1649+S1650)/2*(C1650-C1649)),0)</f>
        <v>0</v>
      </c>
    </row>
    <row r="1650" spans="2:20" x14ac:dyDescent="0.2">
      <c r="B1650" s="23" t="s">
        <v>13</v>
      </c>
      <c r="C1650" s="23">
        <v>1640</v>
      </c>
      <c r="D1650" s="23">
        <v>163</v>
      </c>
      <c r="E1650" s="24">
        <v>104.4</v>
      </c>
      <c r="F1650" s="24">
        <f t="shared" si="340"/>
        <v>29</v>
      </c>
      <c r="G1650" s="15">
        <f t="shared" si="338"/>
        <v>-0.12500000000000078</v>
      </c>
      <c r="H1650" s="15">
        <f t="shared" si="339"/>
        <v>-0.45000000000000284</v>
      </c>
      <c r="I1650" s="11">
        <f>IF(G1650&lt;0,(G1650-'Coast Down Run'!H1645)*-1,)</f>
        <v>0.12500000000000078</v>
      </c>
      <c r="K1650" s="11">
        <f t="shared" si="333"/>
        <v>-298.62500000000188</v>
      </c>
      <c r="L1650" s="11">
        <f t="shared" si="332"/>
        <v>280.94639999999998</v>
      </c>
      <c r="M1650" s="11">
        <f t="shared" si="334"/>
        <v>897.68667256614935</v>
      </c>
      <c r="N1650" s="11">
        <f t="shared" si="335"/>
        <v>880.00807256614746</v>
      </c>
      <c r="O1650" s="11">
        <f t="shared" si="336"/>
        <v>25520.234104418276</v>
      </c>
      <c r="P1650" s="11">
        <f t="shared" si="337"/>
        <v>25.520234104418275</v>
      </c>
      <c r="Q1650" s="11">
        <f t="shared" si="331"/>
        <v>17993.01619648228</v>
      </c>
      <c r="R1650" s="11">
        <f t="shared" si="330"/>
        <v>-3717.6426816751568</v>
      </c>
      <c r="S1650" s="11">
        <f t="shared" si="341"/>
        <v>0</v>
      </c>
      <c r="T1650" s="11">
        <f t="shared" si="342"/>
        <v>0</v>
      </c>
    </row>
    <row r="1651" spans="2:20" x14ac:dyDescent="0.2">
      <c r="B1651" s="23" t="s">
        <v>13</v>
      </c>
      <c r="C1651" s="23">
        <v>1641</v>
      </c>
      <c r="D1651" s="23">
        <v>164</v>
      </c>
      <c r="E1651" s="24">
        <v>104</v>
      </c>
      <c r="F1651" s="24">
        <f t="shared" si="340"/>
        <v>28.888888888888889</v>
      </c>
      <c r="G1651" s="15">
        <f t="shared" si="338"/>
        <v>-8.3333333333334522E-2</v>
      </c>
      <c r="H1651" s="15">
        <f t="shared" si="339"/>
        <v>-0.30000000000000426</v>
      </c>
      <c r="I1651" s="11">
        <f>IF(G1651&lt;0,(G1651-'Coast Down Run'!H1646)*-1,)</f>
        <v>8.3333333333334522E-2</v>
      </c>
      <c r="K1651" s="11">
        <f t="shared" si="333"/>
        <v>-199.08333333333618</v>
      </c>
      <c r="L1651" s="11">
        <f t="shared" si="332"/>
        <v>280.94639999999998</v>
      </c>
      <c r="M1651" s="11">
        <f t="shared" si="334"/>
        <v>890.82102531483235</v>
      </c>
      <c r="N1651" s="11">
        <f t="shared" si="335"/>
        <v>972.68409198149618</v>
      </c>
      <c r="O1651" s="11">
        <f t="shared" si="336"/>
        <v>28099.762657243224</v>
      </c>
      <c r="P1651" s="11">
        <f t="shared" si="337"/>
        <v>28.099762657243225</v>
      </c>
      <c r="Q1651" s="11">
        <f t="shared" si="331"/>
        <v>18021.115959139523</v>
      </c>
      <c r="R1651" s="11">
        <f t="shared" si="330"/>
        <v>-3717.6426816751568</v>
      </c>
      <c r="S1651" s="11">
        <f t="shared" si="341"/>
        <v>0</v>
      </c>
      <c r="T1651" s="11">
        <f t="shared" si="342"/>
        <v>0</v>
      </c>
    </row>
    <row r="1652" spans="2:20" x14ac:dyDescent="0.2">
      <c r="B1652" s="23" t="s">
        <v>13</v>
      </c>
      <c r="C1652" s="23">
        <v>1642</v>
      </c>
      <c r="D1652" s="23">
        <v>165</v>
      </c>
      <c r="E1652" s="24">
        <v>103.8</v>
      </c>
      <c r="F1652" s="24">
        <f t="shared" si="340"/>
        <v>28.833333333333332</v>
      </c>
      <c r="G1652" s="15">
        <f t="shared" si="338"/>
        <v>-1.3888888888888099E-2</v>
      </c>
      <c r="H1652" s="15">
        <f t="shared" si="339"/>
        <v>-4.9999999999997158E-2</v>
      </c>
      <c r="I1652" s="11">
        <f>IF(G1652&lt;0,(G1652-'Coast Down Run'!H1647)*-1,)</f>
        <v>1.3888888888888099E-2</v>
      </c>
      <c r="K1652" s="11">
        <f t="shared" si="333"/>
        <v>-33.180555555553667</v>
      </c>
      <c r="L1652" s="11">
        <f t="shared" si="332"/>
        <v>280.94639999999998</v>
      </c>
      <c r="M1652" s="11">
        <f t="shared" si="334"/>
        <v>887.39808505853762</v>
      </c>
      <c r="N1652" s="11">
        <f t="shared" si="335"/>
        <v>1135.163929502984</v>
      </c>
      <c r="O1652" s="11">
        <f t="shared" si="336"/>
        <v>32730.559967336038</v>
      </c>
      <c r="P1652" s="11">
        <f t="shared" si="337"/>
        <v>32.730559967336035</v>
      </c>
      <c r="Q1652" s="11">
        <f t="shared" si="331"/>
        <v>18053.846519106857</v>
      </c>
      <c r="R1652" s="11">
        <f t="shared" si="330"/>
        <v>-3717.6426816751568</v>
      </c>
      <c r="S1652" s="11">
        <f t="shared" si="341"/>
        <v>0</v>
      </c>
      <c r="T1652" s="11">
        <f t="shared" si="342"/>
        <v>0</v>
      </c>
    </row>
    <row r="1653" spans="2:20" x14ac:dyDescent="0.2">
      <c r="B1653" s="23" t="s">
        <v>13</v>
      </c>
      <c r="C1653" s="23">
        <v>1643</v>
      </c>
      <c r="D1653" s="23">
        <v>166</v>
      </c>
      <c r="E1653" s="24">
        <v>103.9</v>
      </c>
      <c r="F1653" s="24">
        <f t="shared" si="340"/>
        <v>28.861111111111111</v>
      </c>
      <c r="G1653" s="15">
        <f t="shared" si="338"/>
        <v>8.3333333333334522E-2</v>
      </c>
      <c r="H1653" s="15">
        <f t="shared" si="339"/>
        <v>0.30000000000000426</v>
      </c>
      <c r="I1653" s="11">
        <f>IF(G1653&lt;0,(G1653-'Coast Down Run'!H1648)*-1,)</f>
        <v>0</v>
      </c>
      <c r="K1653" s="11">
        <f t="shared" si="333"/>
        <v>199.08333333333618</v>
      </c>
      <c r="L1653" s="11">
        <f t="shared" si="332"/>
        <v>280.94639999999998</v>
      </c>
      <c r="M1653" s="11">
        <f t="shared" si="334"/>
        <v>889.10873157257129</v>
      </c>
      <c r="N1653" s="11">
        <f t="shared" si="335"/>
        <v>1369.1384649059073</v>
      </c>
      <c r="O1653" s="11">
        <f t="shared" si="336"/>
        <v>39514.857362145493</v>
      </c>
      <c r="P1653" s="11">
        <f t="shared" si="337"/>
        <v>39.514857362145491</v>
      </c>
      <c r="Q1653" s="11">
        <f t="shared" si="331"/>
        <v>18093.361376469002</v>
      </c>
      <c r="R1653" s="11">
        <f t="shared" si="330"/>
        <v>-3717.6426816751568</v>
      </c>
      <c r="S1653" s="11">
        <f t="shared" si="341"/>
        <v>0</v>
      </c>
      <c r="T1653" s="11">
        <f t="shared" si="342"/>
        <v>0</v>
      </c>
    </row>
    <row r="1654" spans="2:20" x14ac:dyDescent="0.2">
      <c r="B1654" s="23" t="s">
        <v>13</v>
      </c>
      <c r="C1654" s="23">
        <v>1644</v>
      </c>
      <c r="D1654" s="23">
        <v>167</v>
      </c>
      <c r="E1654" s="24">
        <v>104.4</v>
      </c>
      <c r="F1654" s="24">
        <f t="shared" si="340"/>
        <v>29</v>
      </c>
      <c r="G1654" s="15">
        <f t="shared" si="338"/>
        <v>0.16666666666666508</v>
      </c>
      <c r="H1654" s="15">
        <f t="shared" si="339"/>
        <v>0.59999999999999432</v>
      </c>
      <c r="I1654" s="11">
        <f>IF(G1654&lt;0,(G1654-'Coast Down Run'!H1649)*-1,)</f>
        <v>0</v>
      </c>
      <c r="K1654" s="11">
        <f t="shared" si="333"/>
        <v>398.16666666666288</v>
      </c>
      <c r="L1654" s="11">
        <f t="shared" si="332"/>
        <v>280.94639999999998</v>
      </c>
      <c r="M1654" s="11">
        <f t="shared" si="334"/>
        <v>897.68667256614935</v>
      </c>
      <c r="N1654" s="11">
        <f t="shared" si="335"/>
        <v>1576.7997392328123</v>
      </c>
      <c r="O1654" s="11">
        <f t="shared" si="336"/>
        <v>45727.192437751553</v>
      </c>
      <c r="P1654" s="11">
        <f t="shared" si="337"/>
        <v>45.727192437751555</v>
      </c>
      <c r="Q1654" s="11">
        <f t="shared" si="331"/>
        <v>18139.088568906755</v>
      </c>
      <c r="R1654" s="11">
        <f t="shared" si="330"/>
        <v>-3717.6426816751568</v>
      </c>
      <c r="S1654" s="11">
        <f t="shared" si="341"/>
        <v>0</v>
      </c>
      <c r="T1654" s="11">
        <f t="shared" si="342"/>
        <v>0</v>
      </c>
    </row>
    <row r="1655" spans="2:20" x14ac:dyDescent="0.2">
      <c r="B1655" s="23" t="s">
        <v>13</v>
      </c>
      <c r="C1655" s="23">
        <v>1645</v>
      </c>
      <c r="D1655" s="23">
        <v>168</v>
      </c>
      <c r="E1655" s="24">
        <v>105.1</v>
      </c>
      <c r="F1655" s="24">
        <f t="shared" si="340"/>
        <v>29.194444444444443</v>
      </c>
      <c r="G1655" s="15">
        <f t="shared" si="338"/>
        <v>0.23611111111110952</v>
      </c>
      <c r="H1655" s="15">
        <f t="shared" si="339"/>
        <v>0.84999999999999432</v>
      </c>
      <c r="I1655" s="11">
        <f>IF(G1655&lt;0,(G1655-'Coast Down Run'!H1650)*-1,)</f>
        <v>0</v>
      </c>
      <c r="K1655" s="11">
        <f t="shared" si="333"/>
        <v>564.06944444444071</v>
      </c>
      <c r="L1655" s="11">
        <f t="shared" si="332"/>
        <v>280.94639999999998</v>
      </c>
      <c r="M1655" s="11">
        <f t="shared" si="334"/>
        <v>909.76497354270441</v>
      </c>
      <c r="N1655" s="11">
        <f t="shared" si="335"/>
        <v>1754.7808179871452</v>
      </c>
      <c r="O1655" s="11">
        <f t="shared" si="336"/>
        <v>51229.851102902488</v>
      </c>
      <c r="P1655" s="11">
        <f t="shared" si="337"/>
        <v>51.229851102902487</v>
      </c>
      <c r="Q1655" s="11">
        <f t="shared" si="331"/>
        <v>18190.318420009658</v>
      </c>
      <c r="R1655" s="11">
        <f t="shared" si="330"/>
        <v>-3717.6426816751568</v>
      </c>
      <c r="S1655" s="11">
        <f t="shared" si="341"/>
        <v>0</v>
      </c>
      <c r="T1655" s="11">
        <f t="shared" si="342"/>
        <v>0</v>
      </c>
    </row>
    <row r="1656" spans="2:20" x14ac:dyDescent="0.2">
      <c r="B1656" s="23" t="s">
        <v>13</v>
      </c>
      <c r="C1656" s="23">
        <v>1646</v>
      </c>
      <c r="D1656" s="23">
        <v>169</v>
      </c>
      <c r="E1656" s="24">
        <v>106.1</v>
      </c>
      <c r="F1656" s="24">
        <f t="shared" si="340"/>
        <v>29.472222222222221</v>
      </c>
      <c r="G1656" s="15">
        <f t="shared" si="338"/>
        <v>0.29166666666666785</v>
      </c>
      <c r="H1656" s="15">
        <f t="shared" si="339"/>
        <v>1.0500000000000043</v>
      </c>
      <c r="I1656" s="11">
        <f>IF(G1656&lt;0,(G1656-'Coast Down Run'!H1651)*-1,)</f>
        <v>0</v>
      </c>
      <c r="K1656" s="11">
        <f t="shared" si="333"/>
        <v>696.79166666666947</v>
      </c>
      <c r="L1656" s="11">
        <f t="shared" si="332"/>
        <v>280.94639999999998</v>
      </c>
      <c r="M1656" s="11">
        <f t="shared" si="334"/>
        <v>927.15970362281655</v>
      </c>
      <c r="N1656" s="11">
        <f t="shared" si="335"/>
        <v>1904.8977702894861</v>
      </c>
      <c r="O1656" s="11">
        <f t="shared" si="336"/>
        <v>56141.570396587354</v>
      </c>
      <c r="P1656" s="11">
        <f t="shared" si="337"/>
        <v>56.141570396587355</v>
      </c>
      <c r="Q1656" s="11">
        <f t="shared" si="331"/>
        <v>18246.459990406245</v>
      </c>
      <c r="R1656" s="11">
        <f t="shared" si="330"/>
        <v>-3717.6426816751568</v>
      </c>
      <c r="S1656" s="11">
        <f t="shared" si="341"/>
        <v>0</v>
      </c>
      <c r="T1656" s="11">
        <f t="shared" si="342"/>
        <v>0</v>
      </c>
    </row>
    <row r="1657" spans="2:20" x14ac:dyDescent="0.2">
      <c r="B1657" s="23" t="s">
        <v>13</v>
      </c>
      <c r="C1657" s="23">
        <v>1647</v>
      </c>
      <c r="D1657" s="23">
        <v>170</v>
      </c>
      <c r="E1657" s="24">
        <v>107.2</v>
      </c>
      <c r="F1657" s="24">
        <f t="shared" si="340"/>
        <v>29.777777777777779</v>
      </c>
      <c r="G1657" s="15">
        <f t="shared" si="338"/>
        <v>0.33333333333333409</v>
      </c>
      <c r="H1657" s="15">
        <f t="shared" si="339"/>
        <v>1.2000000000000028</v>
      </c>
      <c r="I1657" s="11">
        <f>IF(G1657&lt;0,(G1657-'Coast Down Run'!H1652)*-1,)</f>
        <v>0</v>
      </c>
      <c r="K1657" s="11">
        <f t="shared" si="333"/>
        <v>796.33333333333519</v>
      </c>
      <c r="L1657" s="11">
        <f t="shared" si="332"/>
        <v>280.94639999999998</v>
      </c>
      <c r="M1657" s="11">
        <f t="shared" si="334"/>
        <v>946.48416157119118</v>
      </c>
      <c r="N1657" s="11">
        <f t="shared" si="335"/>
        <v>2023.7638949045263</v>
      </c>
      <c r="O1657" s="11">
        <f t="shared" si="336"/>
        <v>60263.191537157007</v>
      </c>
      <c r="P1657" s="11">
        <f t="shared" si="337"/>
        <v>60.263191537157006</v>
      </c>
      <c r="Q1657" s="11">
        <f t="shared" si="331"/>
        <v>18306.723181943402</v>
      </c>
      <c r="R1657" s="11">
        <f t="shared" si="330"/>
        <v>-3717.6426816751568</v>
      </c>
      <c r="S1657" s="11">
        <f t="shared" si="341"/>
        <v>0</v>
      </c>
      <c r="T1657" s="11">
        <f t="shared" si="342"/>
        <v>0</v>
      </c>
    </row>
    <row r="1658" spans="2:20" x14ac:dyDescent="0.2">
      <c r="B1658" s="23" t="s">
        <v>13</v>
      </c>
      <c r="C1658" s="23">
        <v>1648</v>
      </c>
      <c r="D1658" s="23">
        <v>171</v>
      </c>
      <c r="E1658" s="24">
        <v>108.5</v>
      </c>
      <c r="F1658" s="24">
        <f t="shared" si="340"/>
        <v>30.138888888888889</v>
      </c>
      <c r="G1658" s="15">
        <f t="shared" si="338"/>
        <v>0.37500000000000039</v>
      </c>
      <c r="H1658" s="15">
        <f t="shared" si="339"/>
        <v>1.3500000000000014</v>
      </c>
      <c r="I1658" s="11">
        <f>IF(G1658&lt;0,(G1658-'Coast Down Run'!H1653)*-1,)</f>
        <v>0</v>
      </c>
      <c r="K1658" s="11">
        <f t="shared" si="333"/>
        <v>895.87500000000091</v>
      </c>
      <c r="L1658" s="11">
        <f t="shared" si="332"/>
        <v>280.94639999999998</v>
      </c>
      <c r="M1658" s="11">
        <f t="shared" si="334"/>
        <v>969.57912493181732</v>
      </c>
      <c r="N1658" s="11">
        <f t="shared" si="335"/>
        <v>2146.4005249318184</v>
      </c>
      <c r="O1658" s="11">
        <f t="shared" si="336"/>
        <v>64690.12693197286</v>
      </c>
      <c r="P1658" s="11">
        <f t="shared" si="337"/>
        <v>64.690126931972856</v>
      </c>
      <c r="Q1658" s="11">
        <f t="shared" si="331"/>
        <v>18371.413308875373</v>
      </c>
      <c r="R1658" s="11">
        <f t="shared" si="330"/>
        <v>-3717.6426816751568</v>
      </c>
      <c r="S1658" s="11">
        <f t="shared" si="341"/>
        <v>0</v>
      </c>
      <c r="T1658" s="11">
        <f t="shared" si="342"/>
        <v>0</v>
      </c>
    </row>
    <row r="1659" spans="2:20" x14ac:dyDescent="0.2">
      <c r="B1659" s="23" t="s">
        <v>13</v>
      </c>
      <c r="C1659" s="23">
        <v>1649</v>
      </c>
      <c r="D1659" s="23">
        <v>172</v>
      </c>
      <c r="E1659" s="24">
        <v>109.9</v>
      </c>
      <c r="F1659" s="24">
        <f t="shared" si="340"/>
        <v>30.527777777777779</v>
      </c>
      <c r="G1659" s="15">
        <f t="shared" si="338"/>
        <v>0.38888888888888851</v>
      </c>
      <c r="H1659" s="15">
        <f t="shared" si="339"/>
        <v>1.3999999999999986</v>
      </c>
      <c r="I1659" s="11">
        <f>IF(G1659&lt;0,(G1659-'Coast Down Run'!H1654)*-1,)</f>
        <v>0</v>
      </c>
      <c r="K1659" s="11">
        <f t="shared" si="333"/>
        <v>929.05555555555463</v>
      </c>
      <c r="L1659" s="11">
        <f t="shared" si="332"/>
        <v>280.94639999999998</v>
      </c>
      <c r="M1659" s="11">
        <f t="shared" si="334"/>
        <v>994.76195007052513</v>
      </c>
      <c r="N1659" s="11">
        <f t="shared" si="335"/>
        <v>2204.7639056260796</v>
      </c>
      <c r="O1659" s="11">
        <f t="shared" si="336"/>
        <v>67306.542563418378</v>
      </c>
      <c r="P1659" s="11">
        <f t="shared" si="337"/>
        <v>67.306542563418375</v>
      </c>
      <c r="Q1659" s="11">
        <f t="shared" si="331"/>
        <v>18438.719851438793</v>
      </c>
      <c r="R1659" s="11">
        <f t="shared" si="330"/>
        <v>-3717.6426816751568</v>
      </c>
      <c r="S1659" s="11">
        <f t="shared" si="341"/>
        <v>0</v>
      </c>
      <c r="T1659" s="11">
        <f t="shared" si="342"/>
        <v>0</v>
      </c>
    </row>
    <row r="1660" spans="2:20" x14ac:dyDescent="0.2">
      <c r="B1660" s="23" t="s">
        <v>13</v>
      </c>
      <c r="C1660" s="23">
        <v>1650</v>
      </c>
      <c r="D1660" s="23">
        <v>173</v>
      </c>
      <c r="E1660" s="24">
        <v>111.3</v>
      </c>
      <c r="F1660" s="24">
        <f t="shared" si="340"/>
        <v>30.916666666666664</v>
      </c>
      <c r="G1660" s="15">
        <f t="shared" si="338"/>
        <v>0.38888888888888851</v>
      </c>
      <c r="H1660" s="15">
        <f t="shared" si="339"/>
        <v>1.3999999999999986</v>
      </c>
      <c r="I1660" s="11">
        <f>IF(G1660&lt;0,(G1660-'Coast Down Run'!H1655)*-1,)</f>
        <v>0</v>
      </c>
      <c r="K1660" s="11">
        <f t="shared" si="333"/>
        <v>929.05555555555463</v>
      </c>
      <c r="L1660" s="11">
        <f t="shared" si="332"/>
        <v>280.94639999999998</v>
      </c>
      <c r="M1660" s="11">
        <f t="shared" si="334"/>
        <v>1020.2676319417802</v>
      </c>
      <c r="N1660" s="11">
        <f t="shared" si="335"/>
        <v>2230.2695874973347</v>
      </c>
      <c r="O1660" s="11">
        <f t="shared" si="336"/>
        <v>68952.501413459264</v>
      </c>
      <c r="P1660" s="11">
        <f t="shared" si="337"/>
        <v>68.95250141345926</v>
      </c>
      <c r="Q1660" s="11">
        <f t="shared" si="331"/>
        <v>18507.672352852253</v>
      </c>
      <c r="R1660" s="11">
        <f t="shared" ref="R1660:R1723" si="343">IF(P1660&lt;0,R1659+P1660,R1659)</f>
        <v>-3717.6426816751568</v>
      </c>
      <c r="S1660" s="11">
        <f t="shared" si="341"/>
        <v>0</v>
      </c>
      <c r="T1660" s="11">
        <f t="shared" si="342"/>
        <v>0</v>
      </c>
    </row>
    <row r="1661" spans="2:20" x14ac:dyDescent="0.2">
      <c r="B1661" s="23" t="s">
        <v>13</v>
      </c>
      <c r="C1661" s="23">
        <v>1651</v>
      </c>
      <c r="D1661" s="23">
        <v>174</v>
      </c>
      <c r="E1661" s="24">
        <v>112.7</v>
      </c>
      <c r="F1661" s="24">
        <f t="shared" si="340"/>
        <v>31.305555555555557</v>
      </c>
      <c r="G1661" s="15">
        <f t="shared" si="338"/>
        <v>0.36111111111111227</v>
      </c>
      <c r="H1661" s="15">
        <f t="shared" si="339"/>
        <v>1.3000000000000043</v>
      </c>
      <c r="I1661" s="11">
        <f>IF(G1661&lt;0,(G1661-'Coast Down Run'!H1656)*-1,)</f>
        <v>0</v>
      </c>
      <c r="K1661" s="11">
        <f t="shared" si="333"/>
        <v>862.69444444444719</v>
      </c>
      <c r="L1661" s="11">
        <f t="shared" si="332"/>
        <v>280.94639999999998</v>
      </c>
      <c r="M1661" s="11">
        <f t="shared" si="334"/>
        <v>1046.0961705455834</v>
      </c>
      <c r="N1661" s="11">
        <f t="shared" si="335"/>
        <v>2189.7370149900307</v>
      </c>
      <c r="O1661" s="11">
        <f t="shared" si="336"/>
        <v>68550.933774826801</v>
      </c>
      <c r="P1661" s="11">
        <f t="shared" si="337"/>
        <v>68.550933774826802</v>
      </c>
      <c r="Q1661" s="11">
        <f t="shared" si="331"/>
        <v>18576.223286627079</v>
      </c>
      <c r="R1661" s="11">
        <f t="shared" si="343"/>
        <v>-3717.6426816751568</v>
      </c>
      <c r="S1661" s="11">
        <f t="shared" si="341"/>
        <v>0</v>
      </c>
      <c r="T1661" s="11">
        <f t="shared" si="342"/>
        <v>0</v>
      </c>
    </row>
    <row r="1662" spans="2:20" x14ac:dyDescent="0.2">
      <c r="B1662" s="23" t="s">
        <v>13</v>
      </c>
      <c r="C1662" s="23">
        <v>1652</v>
      </c>
      <c r="D1662" s="23">
        <v>175</v>
      </c>
      <c r="E1662" s="24">
        <v>113.9</v>
      </c>
      <c r="F1662" s="24">
        <f t="shared" si="340"/>
        <v>31.638888888888889</v>
      </c>
      <c r="G1662" s="15">
        <f t="shared" si="338"/>
        <v>0.31944444444444403</v>
      </c>
      <c r="H1662" s="15">
        <f t="shared" si="339"/>
        <v>1.1499999999999986</v>
      </c>
      <c r="I1662" s="11">
        <f>IF(G1662&lt;0,(G1662-'Coast Down Run'!H1657)*-1,)</f>
        <v>0</v>
      </c>
      <c r="K1662" s="11">
        <f t="shared" si="333"/>
        <v>763.15277777777681</v>
      </c>
      <c r="L1662" s="11">
        <f t="shared" si="332"/>
        <v>280.94639999999998</v>
      </c>
      <c r="M1662" s="11">
        <f t="shared" si="334"/>
        <v>1068.4918855237277</v>
      </c>
      <c r="N1662" s="11">
        <f t="shared" si="335"/>
        <v>2112.5910633015046</v>
      </c>
      <c r="O1662" s="11">
        <f t="shared" si="336"/>
        <v>66840.033919455935</v>
      </c>
      <c r="P1662" s="11">
        <f t="shared" si="337"/>
        <v>66.840033919455934</v>
      </c>
      <c r="Q1662" s="11">
        <f t="shared" ref="Q1662:Q1725" si="344">IF(P1662&gt;0,Q1661+P1662,Q1661)</f>
        <v>18643.063320546535</v>
      </c>
      <c r="R1662" s="11">
        <f t="shared" si="343"/>
        <v>-3717.6426816751568</v>
      </c>
      <c r="S1662" s="11">
        <f t="shared" si="341"/>
        <v>0</v>
      </c>
      <c r="T1662" s="11">
        <f t="shared" si="342"/>
        <v>0</v>
      </c>
    </row>
    <row r="1663" spans="2:20" x14ac:dyDescent="0.2">
      <c r="B1663" s="23" t="s">
        <v>13</v>
      </c>
      <c r="C1663" s="23">
        <v>1653</v>
      </c>
      <c r="D1663" s="23">
        <v>176</v>
      </c>
      <c r="E1663" s="24">
        <v>115</v>
      </c>
      <c r="F1663" s="24">
        <f t="shared" si="340"/>
        <v>31.944444444444443</v>
      </c>
      <c r="G1663" s="15">
        <f t="shared" si="338"/>
        <v>0.29166666666666585</v>
      </c>
      <c r="H1663" s="15">
        <f t="shared" si="339"/>
        <v>1.0499999999999972</v>
      </c>
      <c r="I1663" s="11">
        <f>IF(G1663&lt;0,(G1663-'Coast Down Run'!H1658)*-1,)</f>
        <v>0</v>
      </c>
      <c r="K1663" s="11">
        <f t="shared" si="333"/>
        <v>696.7916666666647</v>
      </c>
      <c r="L1663" s="11">
        <f t="shared" si="332"/>
        <v>280.94639999999998</v>
      </c>
      <c r="M1663" s="11">
        <f t="shared" si="334"/>
        <v>1089.2296652911111</v>
      </c>
      <c r="N1663" s="11">
        <f t="shared" si="335"/>
        <v>2066.9677319577759</v>
      </c>
      <c r="O1663" s="11">
        <f t="shared" si="336"/>
        <v>66028.135881984505</v>
      </c>
      <c r="P1663" s="11">
        <f t="shared" si="337"/>
        <v>66.028135881984511</v>
      </c>
      <c r="Q1663" s="11">
        <f t="shared" si="344"/>
        <v>18709.091456428519</v>
      </c>
      <c r="R1663" s="11">
        <f t="shared" si="343"/>
        <v>-3717.6426816751568</v>
      </c>
      <c r="S1663" s="11">
        <f t="shared" si="341"/>
        <v>0</v>
      </c>
      <c r="T1663" s="11">
        <f t="shared" si="342"/>
        <v>0</v>
      </c>
    </row>
    <row r="1664" spans="2:20" x14ac:dyDescent="0.2">
      <c r="B1664" s="23" t="s">
        <v>13</v>
      </c>
      <c r="C1664" s="23">
        <v>1654</v>
      </c>
      <c r="D1664" s="23">
        <v>177</v>
      </c>
      <c r="E1664" s="24">
        <v>116</v>
      </c>
      <c r="F1664" s="24">
        <f t="shared" si="340"/>
        <v>32.222222222222221</v>
      </c>
      <c r="G1664" s="15">
        <f t="shared" si="338"/>
        <v>0.24999999999999961</v>
      </c>
      <c r="H1664" s="15">
        <f t="shared" si="339"/>
        <v>0.89999999999999858</v>
      </c>
      <c r="I1664" s="11">
        <f>IF(G1664&lt;0,(G1664-'Coast Down Run'!H1659)*-1,)</f>
        <v>0</v>
      </c>
      <c r="K1664" s="11">
        <f t="shared" si="333"/>
        <v>597.24999999999909</v>
      </c>
      <c r="L1664" s="11">
        <f t="shared" si="332"/>
        <v>280.94639999999998</v>
      </c>
      <c r="M1664" s="11">
        <f t="shared" si="334"/>
        <v>1108.2551513162339</v>
      </c>
      <c r="N1664" s="11">
        <f t="shared" si="335"/>
        <v>1986.451551316233</v>
      </c>
      <c r="O1664" s="11">
        <f t="shared" si="336"/>
        <v>64007.883320189729</v>
      </c>
      <c r="P1664" s="11">
        <f t="shared" si="337"/>
        <v>64.007883320189734</v>
      </c>
      <c r="Q1664" s="11">
        <f t="shared" si="344"/>
        <v>18773.099339748711</v>
      </c>
      <c r="R1664" s="11">
        <f t="shared" si="343"/>
        <v>-3717.6426816751568</v>
      </c>
      <c r="S1664" s="11">
        <f t="shared" si="341"/>
        <v>0</v>
      </c>
      <c r="T1664" s="11">
        <f t="shared" si="342"/>
        <v>0</v>
      </c>
    </row>
    <row r="1665" spans="2:20" x14ac:dyDescent="0.2">
      <c r="B1665" s="23" t="s">
        <v>13</v>
      </c>
      <c r="C1665" s="23">
        <v>1655</v>
      </c>
      <c r="D1665" s="23">
        <v>178</v>
      </c>
      <c r="E1665" s="24">
        <v>116.8</v>
      </c>
      <c r="F1665" s="24">
        <f t="shared" si="340"/>
        <v>32.444444444444443</v>
      </c>
      <c r="G1665" s="15">
        <f t="shared" si="338"/>
        <v>0.22222222222222143</v>
      </c>
      <c r="H1665" s="15">
        <f t="shared" si="339"/>
        <v>0.79999999999999716</v>
      </c>
      <c r="I1665" s="11">
        <f>IF(G1665&lt;0,(G1665-'Coast Down Run'!H1660)*-1,)</f>
        <v>0</v>
      </c>
      <c r="K1665" s="11">
        <f t="shared" si="333"/>
        <v>530.88888888888698</v>
      </c>
      <c r="L1665" s="11">
        <f t="shared" si="332"/>
        <v>280.94639999999998</v>
      </c>
      <c r="M1665" s="11">
        <f t="shared" si="334"/>
        <v>1123.594140568696</v>
      </c>
      <c r="N1665" s="11">
        <f t="shared" si="335"/>
        <v>1935.429429457583</v>
      </c>
      <c r="O1665" s="11">
        <f t="shared" si="336"/>
        <v>62793.932600179352</v>
      </c>
      <c r="P1665" s="11">
        <f t="shared" si="337"/>
        <v>62.793932600179353</v>
      </c>
      <c r="Q1665" s="11">
        <f t="shared" si="344"/>
        <v>18835.893272348891</v>
      </c>
      <c r="R1665" s="11">
        <f t="shared" si="343"/>
        <v>-3717.6426816751568</v>
      </c>
      <c r="S1665" s="11">
        <f t="shared" si="341"/>
        <v>0</v>
      </c>
      <c r="T1665" s="11">
        <f t="shared" si="342"/>
        <v>0</v>
      </c>
    </row>
    <row r="1666" spans="2:20" x14ac:dyDescent="0.2">
      <c r="B1666" s="23" t="s">
        <v>13</v>
      </c>
      <c r="C1666" s="23">
        <v>1656</v>
      </c>
      <c r="D1666" s="23">
        <v>179</v>
      </c>
      <c r="E1666" s="24">
        <v>117.6</v>
      </c>
      <c r="F1666" s="24">
        <f t="shared" si="340"/>
        <v>32.666666666666664</v>
      </c>
      <c r="G1666" s="15">
        <f t="shared" si="338"/>
        <v>0.2222222222222234</v>
      </c>
      <c r="H1666" s="15">
        <f t="shared" si="339"/>
        <v>0.80000000000000426</v>
      </c>
      <c r="I1666" s="11">
        <f>IF(G1666&lt;0,(G1666-'Coast Down Run'!H1661)*-1,)</f>
        <v>0</v>
      </c>
      <c r="K1666" s="11">
        <f t="shared" si="333"/>
        <v>530.88888888889176</v>
      </c>
      <c r="L1666" s="11">
        <f t="shared" si="332"/>
        <v>280.94639999999998</v>
      </c>
      <c r="M1666" s="11">
        <f t="shared" si="334"/>
        <v>1139.0385524277046</v>
      </c>
      <c r="N1666" s="11">
        <f t="shared" si="335"/>
        <v>1950.8738413165963</v>
      </c>
      <c r="O1666" s="11">
        <f t="shared" si="336"/>
        <v>63728.545483008806</v>
      </c>
      <c r="P1666" s="11">
        <f t="shared" si="337"/>
        <v>63.728545483008809</v>
      </c>
      <c r="Q1666" s="11">
        <f t="shared" si="344"/>
        <v>18899.6218178319</v>
      </c>
      <c r="R1666" s="11">
        <f t="shared" si="343"/>
        <v>-3717.6426816751568</v>
      </c>
      <c r="S1666" s="11">
        <f t="shared" si="341"/>
        <v>0</v>
      </c>
      <c r="T1666" s="11">
        <f t="shared" si="342"/>
        <v>0</v>
      </c>
    </row>
    <row r="1667" spans="2:20" x14ac:dyDescent="0.2">
      <c r="B1667" s="23" t="s">
        <v>13</v>
      </c>
      <c r="C1667" s="23">
        <v>1657</v>
      </c>
      <c r="D1667" s="23">
        <v>180</v>
      </c>
      <c r="E1667" s="24">
        <v>118.4</v>
      </c>
      <c r="F1667" s="24">
        <f t="shared" si="340"/>
        <v>32.888888888888893</v>
      </c>
      <c r="G1667" s="15">
        <f t="shared" si="338"/>
        <v>0.2222222222222234</v>
      </c>
      <c r="H1667" s="15">
        <f t="shared" si="339"/>
        <v>0.80000000000000426</v>
      </c>
      <c r="I1667" s="11">
        <f>IF(G1667&lt;0,(G1667-'Coast Down Run'!H1662)*-1,)</f>
        <v>0</v>
      </c>
      <c r="K1667" s="11">
        <f t="shared" si="333"/>
        <v>530.88888888889176</v>
      </c>
      <c r="L1667" s="11">
        <f t="shared" si="332"/>
        <v>280.94639999999998</v>
      </c>
      <c r="M1667" s="11">
        <f t="shared" si="334"/>
        <v>1154.5883868932599</v>
      </c>
      <c r="N1667" s="11">
        <f t="shared" si="335"/>
        <v>1966.4236757821516</v>
      </c>
      <c r="O1667" s="11">
        <f t="shared" si="336"/>
        <v>64673.489781279663</v>
      </c>
      <c r="P1667" s="11">
        <f t="shared" si="337"/>
        <v>64.673489781279656</v>
      </c>
      <c r="Q1667" s="11">
        <f t="shared" si="344"/>
        <v>18964.295307613178</v>
      </c>
      <c r="R1667" s="11">
        <f t="shared" si="343"/>
        <v>-3717.6426816751568</v>
      </c>
      <c r="S1667" s="11">
        <f t="shared" si="341"/>
        <v>0</v>
      </c>
      <c r="T1667" s="11">
        <f t="shared" si="342"/>
        <v>0</v>
      </c>
    </row>
    <row r="1668" spans="2:20" x14ac:dyDescent="0.2">
      <c r="B1668" s="23" t="s">
        <v>13</v>
      </c>
      <c r="C1668" s="23">
        <v>1658</v>
      </c>
      <c r="D1668" s="23">
        <v>181</v>
      </c>
      <c r="E1668" s="24">
        <v>119.2</v>
      </c>
      <c r="F1668" s="24">
        <f t="shared" si="340"/>
        <v>33.111111111111114</v>
      </c>
      <c r="G1668" s="15">
        <f t="shared" si="338"/>
        <v>0.22222222222222143</v>
      </c>
      <c r="H1668" s="15">
        <f t="shared" si="339"/>
        <v>0.79999999999999716</v>
      </c>
      <c r="I1668" s="11">
        <f>IF(G1668&lt;0,(G1668-'Coast Down Run'!H1663)*-1,)</f>
        <v>0</v>
      </c>
      <c r="K1668" s="11">
        <f t="shared" si="333"/>
        <v>530.88888888888698</v>
      </c>
      <c r="L1668" s="11">
        <f t="shared" si="332"/>
        <v>280.94639999999998</v>
      </c>
      <c r="M1668" s="11">
        <f t="shared" si="334"/>
        <v>1170.2436439653609</v>
      </c>
      <c r="N1668" s="11">
        <f t="shared" si="335"/>
        <v>1982.0789328542478</v>
      </c>
      <c r="O1668" s="11">
        <f t="shared" si="336"/>
        <v>65628.835776729538</v>
      </c>
      <c r="P1668" s="11">
        <f t="shared" si="337"/>
        <v>65.628835776729545</v>
      </c>
      <c r="Q1668" s="11">
        <f t="shared" si="344"/>
        <v>19029.924143389908</v>
      </c>
      <c r="R1668" s="11">
        <f t="shared" si="343"/>
        <v>-3717.6426816751568</v>
      </c>
      <c r="S1668" s="11">
        <f t="shared" si="341"/>
        <v>0</v>
      </c>
      <c r="T1668" s="11">
        <f t="shared" si="342"/>
        <v>0</v>
      </c>
    </row>
    <row r="1669" spans="2:20" x14ac:dyDescent="0.2">
      <c r="B1669" s="23" t="s">
        <v>13</v>
      </c>
      <c r="C1669" s="23">
        <v>1659</v>
      </c>
      <c r="D1669" s="23">
        <v>182</v>
      </c>
      <c r="E1669" s="24">
        <v>120</v>
      </c>
      <c r="F1669" s="24">
        <f t="shared" si="340"/>
        <v>33.333333333333336</v>
      </c>
      <c r="G1669" s="15">
        <f t="shared" si="338"/>
        <v>0.22222222222222143</v>
      </c>
      <c r="H1669" s="15">
        <f t="shared" si="339"/>
        <v>0.79999999999999716</v>
      </c>
      <c r="I1669" s="11">
        <f>IF(G1669&lt;0,(G1669-'Coast Down Run'!H1664)*-1,)</f>
        <v>0</v>
      </c>
      <c r="K1669" s="11">
        <f t="shared" si="333"/>
        <v>530.88888888888698</v>
      </c>
      <c r="L1669" s="11">
        <f t="shared" si="332"/>
        <v>280.94639999999998</v>
      </c>
      <c r="M1669" s="11">
        <f t="shared" si="334"/>
        <v>1186.0043236440079</v>
      </c>
      <c r="N1669" s="11">
        <f t="shared" si="335"/>
        <v>1997.8396125328948</v>
      </c>
      <c r="O1669" s="11">
        <f t="shared" si="336"/>
        <v>66594.653751096499</v>
      </c>
      <c r="P1669" s="11">
        <f t="shared" si="337"/>
        <v>66.594653751096502</v>
      </c>
      <c r="Q1669" s="11">
        <f t="shared" si="344"/>
        <v>19096.518797141005</v>
      </c>
      <c r="R1669" s="11">
        <f t="shared" si="343"/>
        <v>-3717.6426816751568</v>
      </c>
      <c r="S1669" s="11">
        <f t="shared" si="341"/>
        <v>0</v>
      </c>
      <c r="T1669" s="11">
        <f t="shared" si="342"/>
        <v>0</v>
      </c>
    </row>
    <row r="1670" spans="2:20" x14ac:dyDescent="0.2">
      <c r="B1670" s="23" t="s">
        <v>13</v>
      </c>
      <c r="C1670" s="23">
        <v>1660</v>
      </c>
      <c r="D1670" s="23">
        <v>183</v>
      </c>
      <c r="E1670" s="24">
        <v>120.8</v>
      </c>
      <c r="F1670" s="24">
        <f t="shared" si="340"/>
        <v>33.555555555555557</v>
      </c>
      <c r="G1670" s="15">
        <f t="shared" si="338"/>
        <v>0.22222222222222143</v>
      </c>
      <c r="H1670" s="15">
        <f t="shared" si="339"/>
        <v>0.79999999999999716</v>
      </c>
      <c r="I1670" s="11">
        <f>IF(G1670&lt;0,(G1670-'Coast Down Run'!H1665)*-1,)</f>
        <v>0</v>
      </c>
      <c r="K1670" s="11">
        <f t="shared" si="333"/>
        <v>530.88888888888698</v>
      </c>
      <c r="L1670" s="11">
        <f t="shared" si="332"/>
        <v>280.94639999999998</v>
      </c>
      <c r="M1670" s="11">
        <f t="shared" si="334"/>
        <v>1201.870425929201</v>
      </c>
      <c r="N1670" s="11">
        <f t="shared" si="335"/>
        <v>2013.7057148180879</v>
      </c>
      <c r="O1670" s="11">
        <f t="shared" si="336"/>
        <v>67571.013986118065</v>
      </c>
      <c r="P1670" s="11">
        <f t="shared" si="337"/>
        <v>67.571013986118061</v>
      </c>
      <c r="Q1670" s="11">
        <f t="shared" si="344"/>
        <v>19164.089811127124</v>
      </c>
      <c r="R1670" s="11">
        <f t="shared" si="343"/>
        <v>-3717.6426816751568</v>
      </c>
      <c r="S1670" s="11">
        <f t="shared" si="341"/>
        <v>0</v>
      </c>
      <c r="T1670" s="11">
        <f t="shared" si="342"/>
        <v>0</v>
      </c>
    </row>
    <row r="1671" spans="2:20" x14ac:dyDescent="0.2">
      <c r="B1671" s="23" t="s">
        <v>13</v>
      </c>
      <c r="C1671" s="23">
        <v>1661</v>
      </c>
      <c r="D1671" s="23">
        <v>184</v>
      </c>
      <c r="E1671" s="24">
        <v>121.6</v>
      </c>
      <c r="F1671" s="24">
        <f t="shared" si="340"/>
        <v>33.777777777777779</v>
      </c>
      <c r="G1671" s="15">
        <f t="shared" si="338"/>
        <v>0.20833333333333331</v>
      </c>
      <c r="H1671" s="15">
        <f t="shared" si="339"/>
        <v>0.75</v>
      </c>
      <c r="I1671" s="11">
        <f>IF(G1671&lt;0,(G1671-'Coast Down Run'!H1666)*-1,)</f>
        <v>0</v>
      </c>
      <c r="K1671" s="11">
        <f t="shared" si="333"/>
        <v>497.70833333333331</v>
      </c>
      <c r="L1671" s="11">
        <f t="shared" si="332"/>
        <v>280.94639999999998</v>
      </c>
      <c r="M1671" s="11">
        <f t="shared" si="334"/>
        <v>1217.8419508209402</v>
      </c>
      <c r="N1671" s="11">
        <f t="shared" si="335"/>
        <v>1996.4966841542735</v>
      </c>
      <c r="O1671" s="11">
        <f t="shared" si="336"/>
        <v>67437.221331433233</v>
      </c>
      <c r="P1671" s="11">
        <f t="shared" si="337"/>
        <v>67.437221331433236</v>
      </c>
      <c r="Q1671" s="11">
        <f t="shared" si="344"/>
        <v>19231.527032458558</v>
      </c>
      <c r="R1671" s="11">
        <f t="shared" si="343"/>
        <v>-3717.6426816751568</v>
      </c>
      <c r="S1671" s="11">
        <f t="shared" si="341"/>
        <v>0</v>
      </c>
      <c r="T1671" s="11">
        <f t="shared" si="342"/>
        <v>0</v>
      </c>
    </row>
    <row r="1672" spans="2:20" x14ac:dyDescent="0.2">
      <c r="B1672" s="23" t="s">
        <v>13</v>
      </c>
      <c r="C1672" s="23">
        <v>1662</v>
      </c>
      <c r="D1672" s="23">
        <v>185</v>
      </c>
      <c r="E1672" s="24">
        <v>122.3</v>
      </c>
      <c r="F1672" s="24">
        <f t="shared" si="340"/>
        <v>33.972222222222221</v>
      </c>
      <c r="G1672" s="15">
        <f t="shared" si="338"/>
        <v>0.20833333333333331</v>
      </c>
      <c r="H1672" s="15">
        <f t="shared" si="339"/>
        <v>0.75</v>
      </c>
      <c r="I1672" s="11">
        <f>IF(G1672&lt;0,(G1672-'Coast Down Run'!H1667)*-1,)</f>
        <v>0</v>
      </c>
      <c r="K1672" s="11">
        <f t="shared" si="333"/>
        <v>497.70833333333331</v>
      </c>
      <c r="L1672" s="11">
        <f t="shared" si="332"/>
        <v>280.94639999999998</v>
      </c>
      <c r="M1672" s="11">
        <f t="shared" si="334"/>
        <v>1231.9035145831444</v>
      </c>
      <c r="N1672" s="11">
        <f t="shared" si="335"/>
        <v>2010.5582479164777</v>
      </c>
      <c r="O1672" s="11">
        <f t="shared" si="336"/>
        <v>68303.131588940334</v>
      </c>
      <c r="P1672" s="11">
        <f t="shared" si="337"/>
        <v>68.303131588940332</v>
      </c>
      <c r="Q1672" s="11">
        <f t="shared" si="344"/>
        <v>19299.8301640475</v>
      </c>
      <c r="R1672" s="11">
        <f t="shared" si="343"/>
        <v>-3717.6426816751568</v>
      </c>
      <c r="S1672" s="11">
        <f t="shared" si="341"/>
        <v>0</v>
      </c>
      <c r="T1672" s="11">
        <f t="shared" si="342"/>
        <v>0</v>
      </c>
    </row>
    <row r="1673" spans="2:20" x14ac:dyDescent="0.2">
      <c r="B1673" s="23" t="s">
        <v>13</v>
      </c>
      <c r="C1673" s="23">
        <v>1663</v>
      </c>
      <c r="D1673" s="23">
        <v>186</v>
      </c>
      <c r="E1673" s="24">
        <v>123.1</v>
      </c>
      <c r="F1673" s="24">
        <f t="shared" si="340"/>
        <v>34.194444444444443</v>
      </c>
      <c r="G1673" s="15">
        <f t="shared" si="338"/>
        <v>0.20833333333333331</v>
      </c>
      <c r="H1673" s="15">
        <f t="shared" si="339"/>
        <v>0.75</v>
      </c>
      <c r="I1673" s="11">
        <f>IF(G1673&lt;0,(G1673-'Coast Down Run'!H1668)*-1,)</f>
        <v>0</v>
      </c>
      <c r="K1673" s="11">
        <f t="shared" si="333"/>
        <v>497.70833333333331</v>
      </c>
      <c r="L1673" s="11">
        <f t="shared" si="332"/>
        <v>280.94639999999998</v>
      </c>
      <c r="M1673" s="11">
        <f t="shared" si="334"/>
        <v>1248.0727068621577</v>
      </c>
      <c r="N1673" s="11">
        <f t="shared" si="335"/>
        <v>2026.727440195491</v>
      </c>
      <c r="O1673" s="11">
        <f t="shared" si="336"/>
        <v>69302.818857795821</v>
      </c>
      <c r="P1673" s="11">
        <f t="shared" si="337"/>
        <v>69.302818857795828</v>
      </c>
      <c r="Q1673" s="11">
        <f t="shared" si="344"/>
        <v>19369.132982905296</v>
      </c>
      <c r="R1673" s="11">
        <f t="shared" si="343"/>
        <v>-3717.6426816751568</v>
      </c>
      <c r="S1673" s="11">
        <f t="shared" si="341"/>
        <v>0</v>
      </c>
      <c r="T1673" s="11">
        <f t="shared" si="342"/>
        <v>0</v>
      </c>
    </row>
    <row r="1674" spans="2:20" x14ac:dyDescent="0.2">
      <c r="B1674" s="23" t="s">
        <v>13</v>
      </c>
      <c r="C1674" s="23">
        <v>1664</v>
      </c>
      <c r="D1674" s="23">
        <v>187</v>
      </c>
      <c r="E1674" s="24">
        <v>123.8</v>
      </c>
      <c r="F1674" s="24">
        <f t="shared" si="340"/>
        <v>34.388888888888886</v>
      </c>
      <c r="G1674" s="15">
        <f t="shared" si="338"/>
        <v>0.18055555555555713</v>
      </c>
      <c r="H1674" s="15">
        <f t="shared" si="339"/>
        <v>0.65000000000000568</v>
      </c>
      <c r="I1674" s="11">
        <f>IF(G1674&lt;0,(G1674-'Coast Down Run'!H1669)*-1,)</f>
        <v>0</v>
      </c>
      <c r="K1674" s="11">
        <f t="shared" si="333"/>
        <v>431.34722222222598</v>
      </c>
      <c r="L1674" s="11">
        <f t="shared" ref="L1674:L1737" si="345">$B$5*$K$5*$D$5</f>
        <v>280.94639999999998</v>
      </c>
      <c r="M1674" s="11">
        <f t="shared" si="334"/>
        <v>1262.3072295882266</v>
      </c>
      <c r="N1674" s="11">
        <f t="shared" si="335"/>
        <v>1974.6008518104527</v>
      </c>
      <c r="O1674" s="11">
        <f t="shared" si="336"/>
        <v>67904.329292815004</v>
      </c>
      <c r="P1674" s="11">
        <f t="shared" si="337"/>
        <v>67.904329292815007</v>
      </c>
      <c r="Q1674" s="11">
        <f t="shared" si="344"/>
        <v>19437.03731219811</v>
      </c>
      <c r="R1674" s="11">
        <f t="shared" si="343"/>
        <v>-3717.6426816751568</v>
      </c>
      <c r="S1674" s="11">
        <f t="shared" si="341"/>
        <v>0</v>
      </c>
      <c r="T1674" s="11">
        <f t="shared" si="342"/>
        <v>0</v>
      </c>
    </row>
    <row r="1675" spans="2:20" x14ac:dyDescent="0.2">
      <c r="B1675" s="23" t="s">
        <v>13</v>
      </c>
      <c r="C1675" s="23">
        <v>1665</v>
      </c>
      <c r="D1675" s="23">
        <v>188</v>
      </c>
      <c r="E1675" s="24">
        <v>124.4</v>
      </c>
      <c r="F1675" s="24">
        <f t="shared" si="340"/>
        <v>34.555555555555557</v>
      </c>
      <c r="G1675" s="15">
        <f t="shared" si="338"/>
        <v>0.16666666666666705</v>
      </c>
      <c r="H1675" s="15">
        <f t="shared" si="339"/>
        <v>0.60000000000000142</v>
      </c>
      <c r="I1675" s="11">
        <f>IF(G1675&lt;0,(G1675-'Coast Down Run'!H1670)*-1,)</f>
        <v>0</v>
      </c>
      <c r="K1675" s="11">
        <f t="shared" ref="K1675:K1738" si="346">$B$5*G1675</f>
        <v>398.1666666666676</v>
      </c>
      <c r="L1675" s="11">
        <f t="shared" si="345"/>
        <v>280.94639999999998</v>
      </c>
      <c r="M1675" s="11">
        <f t="shared" ref="M1675:M1738" si="347">($C$5*$E$5*$L$5*(F1675^2))/2</f>
        <v>1274.5724909685787</v>
      </c>
      <c r="N1675" s="11">
        <f t="shared" ref="N1675:N1738" si="348">SUM(K1675:M1675)</f>
        <v>1953.6855576352464</v>
      </c>
      <c r="O1675" s="11">
        <f t="shared" ref="O1675:O1738" si="349">N1675*F1675</f>
        <v>67510.689824951289</v>
      </c>
      <c r="P1675" s="11">
        <f t="shared" ref="P1675:P1738" si="350">O1675/1000</f>
        <v>67.510689824951285</v>
      </c>
      <c r="Q1675" s="11">
        <f t="shared" si="344"/>
        <v>19504.548002023061</v>
      </c>
      <c r="R1675" s="11">
        <f t="shared" si="343"/>
        <v>-3717.6426816751568</v>
      </c>
      <c r="S1675" s="11">
        <f t="shared" si="341"/>
        <v>0</v>
      </c>
      <c r="T1675" s="11">
        <f t="shared" si="342"/>
        <v>0</v>
      </c>
    </row>
    <row r="1676" spans="2:20" x14ac:dyDescent="0.2">
      <c r="B1676" s="23" t="s">
        <v>13</v>
      </c>
      <c r="C1676" s="23">
        <v>1666</v>
      </c>
      <c r="D1676" s="23">
        <v>189</v>
      </c>
      <c r="E1676" s="24">
        <v>125</v>
      </c>
      <c r="F1676" s="24">
        <f t="shared" si="340"/>
        <v>34.722222222222221</v>
      </c>
      <c r="G1676" s="15">
        <f t="shared" ref="G1676:G1739" si="351">($E1677-$E1675)/2/3.6</f>
        <v>0.1388888888888889</v>
      </c>
      <c r="H1676" s="15">
        <f t="shared" ref="H1676:H1739" si="352">($E1677-$E1675)/2</f>
        <v>0.5</v>
      </c>
      <c r="I1676" s="11">
        <f>IF(G1676&lt;0,(G1676-'Coast Down Run'!H1671)*-1,)</f>
        <v>0</v>
      </c>
      <c r="K1676" s="11">
        <f t="shared" si="346"/>
        <v>331.80555555555554</v>
      </c>
      <c r="L1676" s="11">
        <f t="shared" si="345"/>
        <v>280.94639999999998</v>
      </c>
      <c r="M1676" s="11">
        <f t="shared" si="347"/>
        <v>1286.8970525651125</v>
      </c>
      <c r="N1676" s="11">
        <f t="shared" si="348"/>
        <v>1899.649008120668</v>
      </c>
      <c r="O1676" s="11">
        <f t="shared" si="349"/>
        <v>65960.035004189864</v>
      </c>
      <c r="P1676" s="11">
        <f t="shared" si="350"/>
        <v>65.960035004189862</v>
      </c>
      <c r="Q1676" s="11">
        <f t="shared" si="344"/>
        <v>19570.508037027252</v>
      </c>
      <c r="R1676" s="11">
        <f t="shared" si="343"/>
        <v>-3717.6426816751568</v>
      </c>
      <c r="S1676" s="11">
        <f t="shared" si="341"/>
        <v>0</v>
      </c>
      <c r="T1676" s="11">
        <f t="shared" si="342"/>
        <v>0</v>
      </c>
    </row>
    <row r="1677" spans="2:20" x14ac:dyDescent="0.2">
      <c r="B1677" s="23" t="s">
        <v>13</v>
      </c>
      <c r="C1677" s="23">
        <v>1667</v>
      </c>
      <c r="D1677" s="23">
        <v>190</v>
      </c>
      <c r="E1677" s="24">
        <v>125.4</v>
      </c>
      <c r="F1677" s="24">
        <f t="shared" si="340"/>
        <v>34.833333333333336</v>
      </c>
      <c r="G1677" s="15">
        <f t="shared" si="351"/>
        <v>0.11111111111111072</v>
      </c>
      <c r="H1677" s="15">
        <f t="shared" si="352"/>
        <v>0.39999999999999858</v>
      </c>
      <c r="I1677" s="11">
        <f>IF(G1677&lt;0,(G1677-'Coast Down Run'!H1672)*-1,)</f>
        <v>0</v>
      </c>
      <c r="K1677" s="11">
        <f t="shared" si="346"/>
        <v>265.44444444444349</v>
      </c>
      <c r="L1677" s="11">
        <f t="shared" si="345"/>
        <v>280.94639999999998</v>
      </c>
      <c r="M1677" s="11">
        <f t="shared" si="347"/>
        <v>1295.1463715273476</v>
      </c>
      <c r="N1677" s="11">
        <f t="shared" si="348"/>
        <v>1841.5372159717911</v>
      </c>
      <c r="O1677" s="11">
        <f t="shared" si="349"/>
        <v>64146.879689684058</v>
      </c>
      <c r="P1677" s="11">
        <f t="shared" si="350"/>
        <v>64.146879689684056</v>
      </c>
      <c r="Q1677" s="11">
        <f t="shared" si="344"/>
        <v>19634.654916716936</v>
      </c>
      <c r="R1677" s="11">
        <f t="shared" si="343"/>
        <v>-3717.6426816751568</v>
      </c>
      <c r="S1677" s="11">
        <f t="shared" si="341"/>
        <v>0</v>
      </c>
      <c r="T1677" s="11">
        <f t="shared" si="342"/>
        <v>0</v>
      </c>
    </row>
    <row r="1678" spans="2:20" x14ac:dyDescent="0.2">
      <c r="B1678" s="23" t="s">
        <v>13</v>
      </c>
      <c r="C1678" s="23">
        <v>1668</v>
      </c>
      <c r="D1678" s="23">
        <v>191</v>
      </c>
      <c r="E1678" s="24">
        <v>125.8</v>
      </c>
      <c r="F1678" s="24">
        <f t="shared" si="340"/>
        <v>34.944444444444443</v>
      </c>
      <c r="G1678" s="15">
        <f t="shared" si="351"/>
        <v>9.7222222222220642E-2</v>
      </c>
      <c r="H1678" s="15">
        <f t="shared" si="352"/>
        <v>0.34999999999999432</v>
      </c>
      <c r="I1678" s="11">
        <f>IF(G1678&lt;0,(G1678-'Coast Down Run'!H1673)*-1,)</f>
        <v>0</v>
      </c>
      <c r="K1678" s="11">
        <f t="shared" si="346"/>
        <v>232.26388888888511</v>
      </c>
      <c r="L1678" s="11">
        <f t="shared" si="345"/>
        <v>280.94639999999998</v>
      </c>
      <c r="M1678" s="11">
        <f t="shared" si="347"/>
        <v>1303.4220461412187</v>
      </c>
      <c r="N1678" s="11">
        <f t="shared" si="348"/>
        <v>1816.6323350301038</v>
      </c>
      <c r="O1678" s="11">
        <f t="shared" si="349"/>
        <v>63481.207707440844</v>
      </c>
      <c r="P1678" s="11">
        <f t="shared" si="350"/>
        <v>63.481207707440845</v>
      </c>
      <c r="Q1678" s="11">
        <f t="shared" si="344"/>
        <v>19698.136124424378</v>
      </c>
      <c r="R1678" s="11">
        <f t="shared" si="343"/>
        <v>-3717.6426816751568</v>
      </c>
      <c r="S1678" s="11">
        <f t="shared" si="341"/>
        <v>0</v>
      </c>
      <c r="T1678" s="11">
        <f t="shared" si="342"/>
        <v>0</v>
      </c>
    </row>
    <row r="1679" spans="2:20" x14ac:dyDescent="0.2">
      <c r="B1679" s="23" t="s">
        <v>13</v>
      </c>
      <c r="C1679" s="23">
        <v>1669</v>
      </c>
      <c r="D1679" s="23">
        <v>192</v>
      </c>
      <c r="E1679" s="24">
        <v>126.1</v>
      </c>
      <c r="F1679" s="24">
        <f t="shared" si="340"/>
        <v>35.027777777777779</v>
      </c>
      <c r="G1679" s="15">
        <f t="shared" si="351"/>
        <v>8.3333333333334522E-2</v>
      </c>
      <c r="H1679" s="15">
        <f t="shared" si="352"/>
        <v>0.30000000000000426</v>
      </c>
      <c r="I1679" s="11">
        <f>IF(G1679&lt;0,(G1679-'Coast Down Run'!H1674)*-1,)</f>
        <v>0</v>
      </c>
      <c r="K1679" s="11">
        <f t="shared" si="346"/>
        <v>199.08333333333618</v>
      </c>
      <c r="L1679" s="11">
        <f t="shared" si="345"/>
        <v>280.94639999999998</v>
      </c>
      <c r="M1679" s="11">
        <f t="shared" si="347"/>
        <v>1309.6460979980091</v>
      </c>
      <c r="N1679" s="11">
        <f t="shared" si="348"/>
        <v>1789.6758313313453</v>
      </c>
      <c r="O1679" s="11">
        <f t="shared" si="349"/>
        <v>62688.36731413407</v>
      </c>
      <c r="P1679" s="11">
        <f t="shared" si="350"/>
        <v>62.688367314134069</v>
      </c>
      <c r="Q1679" s="11">
        <f t="shared" si="344"/>
        <v>19760.824491738513</v>
      </c>
      <c r="R1679" s="11">
        <f t="shared" si="343"/>
        <v>-3717.6426816751568</v>
      </c>
      <c r="S1679" s="11">
        <f t="shared" si="341"/>
        <v>0</v>
      </c>
      <c r="T1679" s="11">
        <f t="shared" si="342"/>
        <v>0</v>
      </c>
    </row>
    <row r="1680" spans="2:20" x14ac:dyDescent="0.2">
      <c r="B1680" s="23" t="s">
        <v>13</v>
      </c>
      <c r="C1680" s="23">
        <v>1670</v>
      </c>
      <c r="D1680" s="23">
        <v>193</v>
      </c>
      <c r="E1680" s="24">
        <v>126.4</v>
      </c>
      <c r="F1680" s="24">
        <f t="shared" si="340"/>
        <v>35.111111111111114</v>
      </c>
      <c r="G1680" s="15">
        <f t="shared" si="351"/>
        <v>6.9444444444444448E-2</v>
      </c>
      <c r="H1680" s="15">
        <f t="shared" si="352"/>
        <v>0.25</v>
      </c>
      <c r="I1680" s="11">
        <f>IF(G1680&lt;0,(G1680-'Coast Down Run'!H1675)*-1,)</f>
        <v>0</v>
      </c>
      <c r="K1680" s="11">
        <f t="shared" si="346"/>
        <v>165.90277777777777</v>
      </c>
      <c r="L1680" s="11">
        <f t="shared" si="345"/>
        <v>280.94639999999998</v>
      </c>
      <c r="M1680" s="11">
        <f t="shared" si="347"/>
        <v>1315.8849749088449</v>
      </c>
      <c r="N1680" s="11">
        <f t="shared" si="348"/>
        <v>1762.7341526866226</v>
      </c>
      <c r="O1680" s="11">
        <f t="shared" si="349"/>
        <v>61891.554694330312</v>
      </c>
      <c r="P1680" s="11">
        <f t="shared" si="350"/>
        <v>61.89155469433031</v>
      </c>
      <c r="Q1680" s="11">
        <f t="shared" si="344"/>
        <v>19822.716046432844</v>
      </c>
      <c r="R1680" s="11">
        <f t="shared" si="343"/>
        <v>-3717.6426816751568</v>
      </c>
      <c r="S1680" s="11">
        <f t="shared" si="341"/>
        <v>0</v>
      </c>
      <c r="T1680" s="11">
        <f t="shared" si="342"/>
        <v>0</v>
      </c>
    </row>
    <row r="1681" spans="2:20" x14ac:dyDescent="0.2">
      <c r="B1681" s="23" t="s">
        <v>13</v>
      </c>
      <c r="C1681" s="23">
        <v>1671</v>
      </c>
      <c r="D1681" s="23">
        <v>194</v>
      </c>
      <c r="E1681" s="24">
        <v>126.6</v>
      </c>
      <c r="F1681" s="24">
        <f t="shared" ref="F1681:F1744" si="353">E1681/3.6</f>
        <v>35.166666666666664</v>
      </c>
      <c r="G1681" s="15">
        <f t="shared" si="351"/>
        <v>4.1666666666666269E-2</v>
      </c>
      <c r="H1681" s="15">
        <f t="shared" si="352"/>
        <v>0.14999999999999858</v>
      </c>
      <c r="I1681" s="11">
        <f>IF(G1681&lt;0,(G1681-'Coast Down Run'!H1676)*-1,)</f>
        <v>0</v>
      </c>
      <c r="K1681" s="11">
        <f t="shared" si="346"/>
        <v>99.541666666665719</v>
      </c>
      <c r="L1681" s="11">
        <f t="shared" si="345"/>
        <v>280.94639999999998</v>
      </c>
      <c r="M1681" s="11">
        <f t="shared" si="347"/>
        <v>1320.0524623238714</v>
      </c>
      <c r="N1681" s="11">
        <f t="shared" si="348"/>
        <v>1700.540528990537</v>
      </c>
      <c r="O1681" s="11">
        <f t="shared" si="349"/>
        <v>59802.341936167213</v>
      </c>
      <c r="P1681" s="11">
        <f t="shared" si="350"/>
        <v>59.80234193616721</v>
      </c>
      <c r="Q1681" s="11">
        <f t="shared" si="344"/>
        <v>19882.518388369012</v>
      </c>
      <c r="R1681" s="11">
        <f t="shared" si="343"/>
        <v>-3717.6426816751568</v>
      </c>
      <c r="S1681" s="11">
        <f t="shared" si="341"/>
        <v>0</v>
      </c>
      <c r="T1681" s="11">
        <f t="shared" si="342"/>
        <v>0</v>
      </c>
    </row>
    <row r="1682" spans="2:20" x14ac:dyDescent="0.2">
      <c r="B1682" s="23" t="s">
        <v>13</v>
      </c>
      <c r="C1682" s="23">
        <v>1672</v>
      </c>
      <c r="D1682" s="23">
        <v>195</v>
      </c>
      <c r="E1682" s="24">
        <v>126.7</v>
      </c>
      <c r="F1682" s="24">
        <f t="shared" si="353"/>
        <v>35.194444444444443</v>
      </c>
      <c r="G1682" s="15">
        <f t="shared" si="351"/>
        <v>2.7777777777778172E-2</v>
      </c>
      <c r="H1682" s="15">
        <f t="shared" si="352"/>
        <v>0.10000000000000142</v>
      </c>
      <c r="I1682" s="11">
        <f>IF(G1682&lt;0,(G1682-'Coast Down Run'!H1677)*-1,)</f>
        <v>0</v>
      </c>
      <c r="K1682" s="11">
        <f t="shared" si="346"/>
        <v>66.361111111112052</v>
      </c>
      <c r="L1682" s="11">
        <f t="shared" si="345"/>
        <v>280.94639999999998</v>
      </c>
      <c r="M1682" s="11">
        <f t="shared" si="347"/>
        <v>1322.1386768737259</v>
      </c>
      <c r="N1682" s="11">
        <f t="shared" si="348"/>
        <v>1669.4461879848379</v>
      </c>
      <c r="O1682" s="11">
        <f t="shared" si="349"/>
        <v>58755.231116021932</v>
      </c>
      <c r="P1682" s="11">
        <f t="shared" si="350"/>
        <v>58.755231116021932</v>
      </c>
      <c r="Q1682" s="11">
        <f t="shared" si="344"/>
        <v>19941.273619485033</v>
      </c>
      <c r="R1682" s="11">
        <f t="shared" si="343"/>
        <v>-3717.6426816751568</v>
      </c>
      <c r="S1682" s="11">
        <f t="shared" si="341"/>
        <v>0</v>
      </c>
      <c r="T1682" s="11">
        <f t="shared" si="342"/>
        <v>0</v>
      </c>
    </row>
    <row r="1683" spans="2:20" x14ac:dyDescent="0.2">
      <c r="B1683" s="23" t="s">
        <v>13</v>
      </c>
      <c r="C1683" s="23">
        <v>1673</v>
      </c>
      <c r="D1683" s="23">
        <v>196</v>
      </c>
      <c r="E1683" s="24">
        <v>126.8</v>
      </c>
      <c r="F1683" s="24">
        <f t="shared" si="353"/>
        <v>35.222222222222221</v>
      </c>
      <c r="G1683" s="15">
        <f t="shared" si="351"/>
        <v>2.7777777777778172E-2</v>
      </c>
      <c r="H1683" s="15">
        <f t="shared" si="352"/>
        <v>0.10000000000000142</v>
      </c>
      <c r="I1683" s="11">
        <f>IF(G1683&lt;0,(G1683-'Coast Down Run'!H1678)*-1,)</f>
        <v>0</v>
      </c>
      <c r="K1683" s="11">
        <f t="shared" si="346"/>
        <v>66.361111111112052</v>
      </c>
      <c r="L1683" s="11">
        <f t="shared" si="345"/>
        <v>280.94639999999998</v>
      </c>
      <c r="M1683" s="11">
        <f t="shared" si="347"/>
        <v>1324.2265386518075</v>
      </c>
      <c r="N1683" s="11">
        <f t="shared" si="348"/>
        <v>1671.5340497629195</v>
      </c>
      <c r="O1683" s="11">
        <f t="shared" si="349"/>
        <v>58875.14375276061</v>
      </c>
      <c r="P1683" s="11">
        <f t="shared" si="350"/>
        <v>58.875143752760607</v>
      </c>
      <c r="Q1683" s="11">
        <f t="shared" si="344"/>
        <v>20000.148763237794</v>
      </c>
      <c r="R1683" s="11">
        <f t="shared" si="343"/>
        <v>-3717.6426816751568</v>
      </c>
      <c r="S1683" s="11">
        <f t="shared" si="341"/>
        <v>0</v>
      </c>
      <c r="T1683" s="11">
        <f t="shared" si="342"/>
        <v>0</v>
      </c>
    </row>
    <row r="1684" spans="2:20" x14ac:dyDescent="0.2">
      <c r="B1684" s="23" t="s">
        <v>13</v>
      </c>
      <c r="C1684" s="23">
        <v>1674</v>
      </c>
      <c r="D1684" s="23">
        <v>197</v>
      </c>
      <c r="E1684" s="24">
        <v>126.9</v>
      </c>
      <c r="F1684" s="24">
        <f t="shared" si="353"/>
        <v>35.25</v>
      </c>
      <c r="G1684" s="15">
        <f t="shared" si="351"/>
        <v>1.3888888888890073E-2</v>
      </c>
      <c r="H1684" s="15">
        <f t="shared" si="352"/>
        <v>5.0000000000004263E-2</v>
      </c>
      <c r="I1684" s="11">
        <f>IF(G1684&lt;0,(G1684-'Coast Down Run'!H1679)*-1,)</f>
        <v>0</v>
      </c>
      <c r="K1684" s="11">
        <f t="shared" si="346"/>
        <v>33.180555555558385</v>
      </c>
      <c r="L1684" s="11">
        <f t="shared" si="345"/>
        <v>280.94639999999998</v>
      </c>
      <c r="M1684" s="11">
        <f t="shared" si="347"/>
        <v>1326.3160476581165</v>
      </c>
      <c r="N1684" s="11">
        <f t="shared" si="348"/>
        <v>1640.443003213675</v>
      </c>
      <c r="O1684" s="11">
        <f t="shared" si="349"/>
        <v>57825.615863282044</v>
      </c>
      <c r="P1684" s="11">
        <f t="shared" si="350"/>
        <v>57.825615863282046</v>
      </c>
      <c r="Q1684" s="11">
        <f t="shared" si="344"/>
        <v>20057.974379101077</v>
      </c>
      <c r="R1684" s="11">
        <f t="shared" si="343"/>
        <v>-3717.6426816751568</v>
      </c>
      <c r="S1684" s="11">
        <f t="shared" si="341"/>
        <v>0</v>
      </c>
      <c r="T1684" s="11">
        <f t="shared" si="342"/>
        <v>0</v>
      </c>
    </row>
    <row r="1685" spans="2:20" x14ac:dyDescent="0.2">
      <c r="B1685" s="23" t="s">
        <v>13</v>
      </c>
      <c r="C1685" s="23">
        <v>1675</v>
      </c>
      <c r="D1685" s="23">
        <v>198</v>
      </c>
      <c r="E1685" s="24">
        <v>126.9</v>
      </c>
      <c r="F1685" s="24">
        <f t="shared" si="353"/>
        <v>35.25</v>
      </c>
      <c r="G1685" s="15">
        <f t="shared" si="351"/>
        <v>0</v>
      </c>
      <c r="H1685" s="15">
        <f t="shared" si="352"/>
        <v>0</v>
      </c>
      <c r="I1685" s="11">
        <f>IF(G1685&lt;0,(G1685-'Coast Down Run'!H1680)*-1,)</f>
        <v>0</v>
      </c>
      <c r="K1685" s="11">
        <f t="shared" si="346"/>
        <v>0</v>
      </c>
      <c r="L1685" s="11">
        <f t="shared" si="345"/>
        <v>280.94639999999998</v>
      </c>
      <c r="M1685" s="11">
        <f t="shared" si="347"/>
        <v>1326.3160476581165</v>
      </c>
      <c r="N1685" s="11">
        <f t="shared" si="348"/>
        <v>1607.2624476581166</v>
      </c>
      <c r="O1685" s="11">
        <f t="shared" si="349"/>
        <v>56656.001279948607</v>
      </c>
      <c r="P1685" s="11">
        <f t="shared" si="350"/>
        <v>56.656001279948605</v>
      </c>
      <c r="Q1685" s="11">
        <f t="shared" si="344"/>
        <v>20114.630380381026</v>
      </c>
      <c r="R1685" s="11">
        <f t="shared" si="343"/>
        <v>-3717.6426816751568</v>
      </c>
      <c r="S1685" s="11">
        <f t="shared" si="341"/>
        <v>0</v>
      </c>
      <c r="T1685" s="11">
        <f t="shared" si="342"/>
        <v>0</v>
      </c>
    </row>
    <row r="1686" spans="2:20" x14ac:dyDescent="0.2">
      <c r="B1686" s="23" t="s">
        <v>13</v>
      </c>
      <c r="C1686" s="23">
        <v>1676</v>
      </c>
      <c r="D1686" s="23">
        <v>199</v>
      </c>
      <c r="E1686" s="24">
        <v>126.9</v>
      </c>
      <c r="F1686" s="24">
        <f t="shared" si="353"/>
        <v>35.25</v>
      </c>
      <c r="G1686" s="15">
        <f t="shared" si="351"/>
        <v>-1.3888888888890073E-2</v>
      </c>
      <c r="H1686" s="15">
        <f t="shared" si="352"/>
        <v>-5.0000000000004263E-2</v>
      </c>
      <c r="I1686" s="11">
        <f>IF(G1686&lt;0,(G1686-'Coast Down Run'!H1681)*-1,)</f>
        <v>1.3888888888890073E-2</v>
      </c>
      <c r="K1686" s="11">
        <f t="shared" si="346"/>
        <v>-33.180555555558385</v>
      </c>
      <c r="L1686" s="11">
        <f t="shared" si="345"/>
        <v>280.94639999999998</v>
      </c>
      <c r="M1686" s="11">
        <f t="shared" si="347"/>
        <v>1326.3160476581165</v>
      </c>
      <c r="N1686" s="11">
        <f t="shared" si="348"/>
        <v>1574.0818921025582</v>
      </c>
      <c r="O1686" s="11">
        <f t="shared" si="349"/>
        <v>55486.386696615176</v>
      </c>
      <c r="P1686" s="11">
        <f t="shared" si="350"/>
        <v>55.486386696615178</v>
      </c>
      <c r="Q1686" s="11">
        <f t="shared" si="344"/>
        <v>20170.116767077641</v>
      </c>
      <c r="R1686" s="11">
        <f t="shared" si="343"/>
        <v>-3717.6426816751568</v>
      </c>
      <c r="S1686" s="11">
        <f t="shared" si="341"/>
        <v>0</v>
      </c>
      <c r="T1686" s="11">
        <f t="shared" si="342"/>
        <v>0</v>
      </c>
    </row>
    <row r="1687" spans="2:20" x14ac:dyDescent="0.2">
      <c r="B1687" s="23" t="s">
        <v>13</v>
      </c>
      <c r="C1687" s="23">
        <v>1677</v>
      </c>
      <c r="D1687" s="23">
        <v>200</v>
      </c>
      <c r="E1687" s="24">
        <v>126.8</v>
      </c>
      <c r="F1687" s="24">
        <f t="shared" si="353"/>
        <v>35.222222222222221</v>
      </c>
      <c r="G1687" s="15">
        <f t="shared" si="351"/>
        <v>-4.1666666666668246E-2</v>
      </c>
      <c r="H1687" s="15">
        <f t="shared" si="352"/>
        <v>-0.15000000000000568</v>
      </c>
      <c r="I1687" s="11">
        <f>IF(G1687&lt;0,(G1687-'Coast Down Run'!H1682)*-1,)</f>
        <v>4.1666666666668246E-2</v>
      </c>
      <c r="K1687" s="11">
        <f t="shared" si="346"/>
        <v>-99.541666666670437</v>
      </c>
      <c r="L1687" s="11">
        <f t="shared" si="345"/>
        <v>280.94639999999998</v>
      </c>
      <c r="M1687" s="11">
        <f t="shared" si="347"/>
        <v>1324.2265386518075</v>
      </c>
      <c r="N1687" s="11">
        <f t="shared" si="348"/>
        <v>1505.6312719851371</v>
      </c>
      <c r="O1687" s="11">
        <f t="shared" si="349"/>
        <v>53031.679246587606</v>
      </c>
      <c r="P1687" s="11">
        <f t="shared" si="350"/>
        <v>53.031679246587608</v>
      </c>
      <c r="Q1687" s="11">
        <f t="shared" si="344"/>
        <v>20223.14844632423</v>
      </c>
      <c r="R1687" s="11">
        <f t="shared" si="343"/>
        <v>-3717.6426816751568</v>
      </c>
      <c r="S1687" s="11">
        <f t="shared" si="341"/>
        <v>0</v>
      </c>
      <c r="T1687" s="11">
        <f t="shared" si="342"/>
        <v>0</v>
      </c>
    </row>
    <row r="1688" spans="2:20" x14ac:dyDescent="0.2">
      <c r="B1688" s="23" t="s">
        <v>13</v>
      </c>
      <c r="C1688" s="23">
        <v>1678</v>
      </c>
      <c r="D1688" s="23">
        <v>201</v>
      </c>
      <c r="E1688" s="24">
        <v>126.6</v>
      </c>
      <c r="F1688" s="24">
        <f t="shared" si="353"/>
        <v>35.166666666666664</v>
      </c>
      <c r="G1688" s="15">
        <f t="shared" si="351"/>
        <v>-6.9444444444444448E-2</v>
      </c>
      <c r="H1688" s="15">
        <f t="shared" si="352"/>
        <v>-0.25</v>
      </c>
      <c r="I1688" s="11">
        <f>IF(G1688&lt;0,(G1688-'Coast Down Run'!H1683)*-1,)</f>
        <v>6.9444444444444448E-2</v>
      </c>
      <c r="K1688" s="11">
        <f t="shared" si="346"/>
        <v>-165.90277777777777</v>
      </c>
      <c r="L1688" s="11">
        <f t="shared" si="345"/>
        <v>280.94639999999998</v>
      </c>
      <c r="M1688" s="11">
        <f t="shared" si="347"/>
        <v>1320.0524623238714</v>
      </c>
      <c r="N1688" s="11">
        <f t="shared" si="348"/>
        <v>1435.0960845460936</v>
      </c>
      <c r="O1688" s="11">
        <f t="shared" si="349"/>
        <v>50467.545639870958</v>
      </c>
      <c r="P1688" s="11">
        <f t="shared" si="350"/>
        <v>50.467545639870956</v>
      </c>
      <c r="Q1688" s="11">
        <f t="shared" si="344"/>
        <v>20273.615991964103</v>
      </c>
      <c r="R1688" s="11">
        <f t="shared" si="343"/>
        <v>-3717.6426816751568</v>
      </c>
      <c r="S1688" s="11">
        <f t="shared" si="341"/>
        <v>0</v>
      </c>
      <c r="T1688" s="11">
        <f t="shared" si="342"/>
        <v>0</v>
      </c>
    </row>
    <row r="1689" spans="2:20" x14ac:dyDescent="0.2">
      <c r="B1689" s="23" t="s">
        <v>13</v>
      </c>
      <c r="C1689" s="23">
        <v>1679</v>
      </c>
      <c r="D1689" s="23">
        <v>202</v>
      </c>
      <c r="E1689" s="24">
        <v>126.3</v>
      </c>
      <c r="F1689" s="24">
        <f t="shared" si="353"/>
        <v>35.083333333333329</v>
      </c>
      <c r="G1689" s="15">
        <f t="shared" si="351"/>
        <v>-8.3333333333332538E-2</v>
      </c>
      <c r="H1689" s="15">
        <f t="shared" si="352"/>
        <v>-0.29999999999999716</v>
      </c>
      <c r="I1689" s="11">
        <f>IF(G1689&lt;0,(G1689-'Coast Down Run'!H1684)*-1,)</f>
        <v>8.3333333333332538E-2</v>
      </c>
      <c r="K1689" s="11">
        <f t="shared" si="346"/>
        <v>-199.08333333333144</v>
      </c>
      <c r="L1689" s="11">
        <f t="shared" si="345"/>
        <v>280.94639999999998</v>
      </c>
      <c r="M1689" s="11">
        <f t="shared" si="347"/>
        <v>1313.8037020436718</v>
      </c>
      <c r="N1689" s="11">
        <f t="shared" si="348"/>
        <v>1395.6667687103404</v>
      </c>
      <c r="O1689" s="11">
        <f t="shared" si="349"/>
        <v>48964.642468921105</v>
      </c>
      <c r="P1689" s="11">
        <f t="shared" si="350"/>
        <v>48.964642468921106</v>
      </c>
      <c r="Q1689" s="11">
        <f t="shared" si="344"/>
        <v>20322.580634433023</v>
      </c>
      <c r="R1689" s="11">
        <f t="shared" si="343"/>
        <v>-3717.6426816751568</v>
      </c>
      <c r="S1689" s="11">
        <f t="shared" si="341"/>
        <v>0</v>
      </c>
      <c r="T1689" s="11">
        <f t="shared" si="342"/>
        <v>0</v>
      </c>
    </row>
    <row r="1690" spans="2:20" x14ac:dyDescent="0.2">
      <c r="B1690" s="23" t="s">
        <v>13</v>
      </c>
      <c r="C1690" s="23">
        <v>1680</v>
      </c>
      <c r="D1690" s="23">
        <v>203</v>
      </c>
      <c r="E1690" s="24">
        <v>126</v>
      </c>
      <c r="F1690" s="24">
        <f t="shared" si="353"/>
        <v>35</v>
      </c>
      <c r="G1690" s="15">
        <f t="shared" si="351"/>
        <v>-8.3333333333332538E-2</v>
      </c>
      <c r="H1690" s="15">
        <f t="shared" si="352"/>
        <v>-0.29999999999999716</v>
      </c>
      <c r="I1690" s="11">
        <f>IF(G1690&lt;0,(G1690-'Coast Down Run'!H1685)*-1,)</f>
        <v>8.3333333333332538E-2</v>
      </c>
      <c r="K1690" s="11">
        <f t="shared" si="346"/>
        <v>-199.08333333333144</v>
      </c>
      <c r="L1690" s="11">
        <f t="shared" si="345"/>
        <v>280.94639999999998</v>
      </c>
      <c r="M1690" s="11">
        <f t="shared" si="347"/>
        <v>1307.5697668175185</v>
      </c>
      <c r="N1690" s="11">
        <f t="shared" si="348"/>
        <v>1389.4328334841871</v>
      </c>
      <c r="O1690" s="11">
        <f t="shared" si="349"/>
        <v>48630.149171946548</v>
      </c>
      <c r="P1690" s="11">
        <f t="shared" si="350"/>
        <v>48.630149171946549</v>
      </c>
      <c r="Q1690" s="11">
        <f t="shared" si="344"/>
        <v>20371.210783604969</v>
      </c>
      <c r="R1690" s="11">
        <f t="shared" si="343"/>
        <v>-3717.6426816751568</v>
      </c>
      <c r="S1690" s="11">
        <f t="shared" si="341"/>
        <v>0</v>
      </c>
      <c r="T1690" s="11">
        <f t="shared" si="342"/>
        <v>0</v>
      </c>
    </row>
    <row r="1691" spans="2:20" x14ac:dyDescent="0.2">
      <c r="B1691" s="23" t="s">
        <v>13</v>
      </c>
      <c r="C1691" s="23">
        <v>1681</v>
      </c>
      <c r="D1691" s="23">
        <v>204</v>
      </c>
      <c r="E1691" s="24">
        <v>125.7</v>
      </c>
      <c r="F1691" s="24">
        <f t="shared" si="353"/>
        <v>34.916666666666664</v>
      </c>
      <c r="G1691" s="15">
        <f t="shared" si="351"/>
        <v>-5.5555555555556344E-2</v>
      </c>
      <c r="H1691" s="15">
        <f t="shared" si="352"/>
        <v>-0.20000000000000284</v>
      </c>
      <c r="I1691" s="11">
        <f>IF(G1691&lt;0,(G1691-'Coast Down Run'!H1686)*-1,)</f>
        <v>5.5555555555556344E-2</v>
      </c>
      <c r="K1691" s="11">
        <f t="shared" si="346"/>
        <v>-132.7222222222241</v>
      </c>
      <c r="L1691" s="11">
        <f t="shared" si="345"/>
        <v>280.94639999999998</v>
      </c>
      <c r="M1691" s="11">
        <f t="shared" si="347"/>
        <v>1301.3506566454098</v>
      </c>
      <c r="N1691" s="11">
        <f t="shared" si="348"/>
        <v>1449.5748344231856</v>
      </c>
      <c r="O1691" s="11">
        <f t="shared" si="349"/>
        <v>50614.321301942895</v>
      </c>
      <c r="P1691" s="11">
        <f t="shared" si="350"/>
        <v>50.614321301942894</v>
      </c>
      <c r="Q1691" s="11">
        <f t="shared" si="344"/>
        <v>20421.825104906911</v>
      </c>
      <c r="R1691" s="11">
        <f t="shared" si="343"/>
        <v>-3717.6426816751568</v>
      </c>
      <c r="S1691" s="11">
        <f t="shared" si="341"/>
        <v>0</v>
      </c>
      <c r="T1691" s="11">
        <f t="shared" si="342"/>
        <v>0</v>
      </c>
    </row>
    <row r="1692" spans="2:20" x14ac:dyDescent="0.2">
      <c r="B1692" s="23" t="s">
        <v>13</v>
      </c>
      <c r="C1692" s="23">
        <v>1682</v>
      </c>
      <c r="D1692" s="23">
        <v>205</v>
      </c>
      <c r="E1692" s="24">
        <v>125.6</v>
      </c>
      <c r="F1692" s="24">
        <f t="shared" si="353"/>
        <v>34.888888888888886</v>
      </c>
      <c r="G1692" s="15">
        <f t="shared" si="351"/>
        <v>-1.3888888888890073E-2</v>
      </c>
      <c r="H1692" s="15">
        <f t="shared" si="352"/>
        <v>-5.0000000000004263E-2</v>
      </c>
      <c r="I1692" s="11">
        <f>IF(G1692&lt;0,(G1692-'Coast Down Run'!H1687)*-1,)</f>
        <v>1.3888888888890073E-2</v>
      </c>
      <c r="K1692" s="11">
        <f t="shared" si="346"/>
        <v>-33.180555555558385</v>
      </c>
      <c r="L1692" s="11">
        <f t="shared" si="345"/>
        <v>280.94639999999998</v>
      </c>
      <c r="M1692" s="11">
        <f t="shared" si="347"/>
        <v>1299.2809143778286</v>
      </c>
      <c r="N1692" s="11">
        <f t="shared" si="348"/>
        <v>1547.0467588222702</v>
      </c>
      <c r="O1692" s="11">
        <f t="shared" si="349"/>
        <v>53974.742474465871</v>
      </c>
      <c r="P1692" s="11">
        <f t="shared" si="350"/>
        <v>53.97474247446587</v>
      </c>
      <c r="Q1692" s="11">
        <f t="shared" si="344"/>
        <v>20475.799847381379</v>
      </c>
      <c r="R1692" s="11">
        <f t="shared" si="343"/>
        <v>-3717.6426816751568</v>
      </c>
      <c r="S1692" s="11">
        <f t="shared" si="341"/>
        <v>0</v>
      </c>
      <c r="T1692" s="11">
        <f t="shared" si="342"/>
        <v>0</v>
      </c>
    </row>
    <row r="1693" spans="2:20" x14ac:dyDescent="0.2">
      <c r="B1693" s="23" t="s">
        <v>13</v>
      </c>
      <c r="C1693" s="23">
        <v>1683</v>
      </c>
      <c r="D1693" s="23">
        <v>206</v>
      </c>
      <c r="E1693" s="24">
        <v>125.6</v>
      </c>
      <c r="F1693" s="24">
        <f t="shared" si="353"/>
        <v>34.888888888888886</v>
      </c>
      <c r="G1693" s="15">
        <f t="shared" si="351"/>
        <v>2.7777777777778172E-2</v>
      </c>
      <c r="H1693" s="15">
        <f t="shared" si="352"/>
        <v>0.10000000000000142</v>
      </c>
      <c r="I1693" s="11">
        <f>IF(G1693&lt;0,(G1693-'Coast Down Run'!H1688)*-1,)</f>
        <v>0</v>
      </c>
      <c r="K1693" s="11">
        <f t="shared" si="346"/>
        <v>66.361111111112052</v>
      </c>
      <c r="L1693" s="11">
        <f t="shared" si="345"/>
        <v>280.94639999999998</v>
      </c>
      <c r="M1693" s="11">
        <f t="shared" si="347"/>
        <v>1299.2809143778286</v>
      </c>
      <c r="N1693" s="11">
        <f t="shared" si="348"/>
        <v>1646.5884254889406</v>
      </c>
      <c r="O1693" s="11">
        <f t="shared" si="349"/>
        <v>57447.640622614148</v>
      </c>
      <c r="P1693" s="11">
        <f t="shared" si="350"/>
        <v>57.447640622614145</v>
      </c>
      <c r="Q1693" s="11">
        <f t="shared" si="344"/>
        <v>20533.247488003992</v>
      </c>
      <c r="R1693" s="11">
        <f t="shared" si="343"/>
        <v>-3717.6426816751568</v>
      </c>
      <c r="S1693" s="11">
        <f t="shared" si="341"/>
        <v>0</v>
      </c>
      <c r="T1693" s="11">
        <f t="shared" si="342"/>
        <v>0</v>
      </c>
    </row>
    <row r="1694" spans="2:20" x14ac:dyDescent="0.2">
      <c r="B1694" s="23" t="s">
        <v>13</v>
      </c>
      <c r="C1694" s="23">
        <v>1684</v>
      </c>
      <c r="D1694" s="23">
        <v>207</v>
      </c>
      <c r="E1694" s="24">
        <v>125.8</v>
      </c>
      <c r="F1694" s="24">
        <f t="shared" si="353"/>
        <v>34.944444444444443</v>
      </c>
      <c r="G1694" s="15">
        <f t="shared" si="351"/>
        <v>8.3333333333334522E-2</v>
      </c>
      <c r="H1694" s="15">
        <f t="shared" si="352"/>
        <v>0.30000000000000426</v>
      </c>
      <c r="I1694" s="11">
        <f>IF(G1694&lt;0,(G1694-'Coast Down Run'!H1689)*-1,)</f>
        <v>0</v>
      </c>
      <c r="K1694" s="11">
        <f t="shared" si="346"/>
        <v>199.08333333333618</v>
      </c>
      <c r="L1694" s="11">
        <f t="shared" si="345"/>
        <v>280.94639999999998</v>
      </c>
      <c r="M1694" s="11">
        <f t="shared" si="347"/>
        <v>1303.4220461412187</v>
      </c>
      <c r="N1694" s="11">
        <f t="shared" si="348"/>
        <v>1783.4517794745548</v>
      </c>
      <c r="O1694" s="11">
        <f t="shared" si="349"/>
        <v>62321.73162719416</v>
      </c>
      <c r="P1694" s="11">
        <f t="shared" si="350"/>
        <v>62.321731627194161</v>
      </c>
      <c r="Q1694" s="11">
        <f t="shared" si="344"/>
        <v>20595.569219631187</v>
      </c>
      <c r="R1694" s="11">
        <f t="shared" si="343"/>
        <v>-3717.6426816751568</v>
      </c>
      <c r="S1694" s="11">
        <f t="shared" si="341"/>
        <v>0</v>
      </c>
      <c r="T1694" s="11">
        <f t="shared" si="342"/>
        <v>0</v>
      </c>
    </row>
    <row r="1695" spans="2:20" x14ac:dyDescent="0.2">
      <c r="B1695" s="23" t="s">
        <v>13</v>
      </c>
      <c r="C1695" s="23">
        <v>1685</v>
      </c>
      <c r="D1695" s="23">
        <v>208</v>
      </c>
      <c r="E1695" s="24">
        <v>126.2</v>
      </c>
      <c r="F1695" s="24">
        <f t="shared" si="353"/>
        <v>35.055555555555557</v>
      </c>
      <c r="G1695" s="15">
        <f t="shared" si="351"/>
        <v>0.11111111111111072</v>
      </c>
      <c r="H1695" s="15">
        <f t="shared" si="352"/>
        <v>0.39999999999999858</v>
      </c>
      <c r="I1695" s="11">
        <f>IF(G1695&lt;0,(G1695-'Coast Down Run'!H1690)*-1,)</f>
        <v>0</v>
      </c>
      <c r="K1695" s="11">
        <f t="shared" si="346"/>
        <v>265.44444444444349</v>
      </c>
      <c r="L1695" s="11">
        <f t="shared" si="345"/>
        <v>280.94639999999998</v>
      </c>
      <c r="M1695" s="11">
        <f t="shared" si="347"/>
        <v>1311.7240764067271</v>
      </c>
      <c r="N1695" s="11">
        <f t="shared" si="348"/>
        <v>1858.1149208511706</v>
      </c>
      <c r="O1695" s="11">
        <f t="shared" si="349"/>
        <v>65137.250836504929</v>
      </c>
      <c r="P1695" s="11">
        <f t="shared" si="350"/>
        <v>65.137250836504933</v>
      </c>
      <c r="Q1695" s="11">
        <f t="shared" si="344"/>
        <v>20660.706470467692</v>
      </c>
      <c r="R1695" s="11">
        <f t="shared" si="343"/>
        <v>-3717.6426816751568</v>
      </c>
      <c r="S1695" s="11">
        <f t="shared" si="341"/>
        <v>0</v>
      </c>
      <c r="T1695" s="11">
        <f t="shared" si="342"/>
        <v>0</v>
      </c>
    </row>
    <row r="1696" spans="2:20" x14ac:dyDescent="0.2">
      <c r="B1696" s="23" t="s">
        <v>13</v>
      </c>
      <c r="C1696" s="23">
        <v>1686</v>
      </c>
      <c r="D1696" s="23">
        <v>209</v>
      </c>
      <c r="E1696" s="24">
        <v>126.6</v>
      </c>
      <c r="F1696" s="24">
        <f t="shared" si="353"/>
        <v>35.166666666666664</v>
      </c>
      <c r="G1696" s="15">
        <f t="shared" si="351"/>
        <v>0.11111111111111072</v>
      </c>
      <c r="H1696" s="15">
        <f t="shared" si="352"/>
        <v>0.39999999999999858</v>
      </c>
      <c r="I1696" s="11">
        <f>IF(G1696&lt;0,(G1696-'Coast Down Run'!H1691)*-1,)</f>
        <v>0</v>
      </c>
      <c r="K1696" s="11">
        <f t="shared" si="346"/>
        <v>265.44444444444349</v>
      </c>
      <c r="L1696" s="11">
        <f t="shared" si="345"/>
        <v>280.94639999999998</v>
      </c>
      <c r="M1696" s="11">
        <f t="shared" si="347"/>
        <v>1320.0524623238714</v>
      </c>
      <c r="N1696" s="11">
        <f t="shared" si="348"/>
        <v>1866.4433067683149</v>
      </c>
      <c r="O1696" s="11">
        <f t="shared" si="349"/>
        <v>65636.589621352396</v>
      </c>
      <c r="P1696" s="11">
        <f t="shared" si="350"/>
        <v>65.6365896213524</v>
      </c>
      <c r="Q1696" s="11">
        <f t="shared" si="344"/>
        <v>20726.343060089046</v>
      </c>
      <c r="R1696" s="11">
        <f t="shared" si="343"/>
        <v>-3717.6426816751568</v>
      </c>
      <c r="S1696" s="11">
        <f t="shared" si="341"/>
        <v>0</v>
      </c>
      <c r="T1696" s="11">
        <f t="shared" si="342"/>
        <v>0</v>
      </c>
    </row>
    <row r="1697" spans="2:20" x14ac:dyDescent="0.2">
      <c r="B1697" s="23" t="s">
        <v>13</v>
      </c>
      <c r="C1697" s="23">
        <v>1687</v>
      </c>
      <c r="D1697" s="23">
        <v>210</v>
      </c>
      <c r="E1697" s="24">
        <v>127</v>
      </c>
      <c r="F1697" s="24">
        <f t="shared" si="353"/>
        <v>35.277777777777779</v>
      </c>
      <c r="G1697" s="15">
        <f t="shared" si="351"/>
        <v>0.11111111111111269</v>
      </c>
      <c r="H1697" s="15">
        <f t="shared" si="352"/>
        <v>0.40000000000000568</v>
      </c>
      <c r="I1697" s="11">
        <f>IF(G1697&lt;0,(G1697-'Coast Down Run'!H1692)*-1,)</f>
        <v>0</v>
      </c>
      <c r="K1697" s="11">
        <f t="shared" si="346"/>
        <v>265.44444444444821</v>
      </c>
      <c r="L1697" s="11">
        <f t="shared" si="345"/>
        <v>280.94639999999998</v>
      </c>
      <c r="M1697" s="11">
        <f t="shared" si="347"/>
        <v>1328.4072038926527</v>
      </c>
      <c r="N1697" s="11">
        <f t="shared" si="348"/>
        <v>1874.7980483371009</v>
      </c>
      <c r="O1697" s="11">
        <f t="shared" si="349"/>
        <v>66138.708927447733</v>
      </c>
      <c r="P1697" s="11">
        <f t="shared" si="350"/>
        <v>66.138708927447738</v>
      </c>
      <c r="Q1697" s="11">
        <f t="shared" si="344"/>
        <v>20792.481769016493</v>
      </c>
      <c r="R1697" s="11">
        <f t="shared" si="343"/>
        <v>-3717.6426816751568</v>
      </c>
      <c r="S1697" s="11">
        <f t="shared" si="341"/>
        <v>0</v>
      </c>
      <c r="T1697" s="11">
        <f t="shared" si="342"/>
        <v>0</v>
      </c>
    </row>
    <row r="1698" spans="2:20" x14ac:dyDescent="0.2">
      <c r="B1698" s="23" t="s">
        <v>13</v>
      </c>
      <c r="C1698" s="23">
        <v>1688</v>
      </c>
      <c r="D1698" s="23">
        <v>211</v>
      </c>
      <c r="E1698" s="24">
        <v>127.4</v>
      </c>
      <c r="F1698" s="24">
        <f t="shared" si="353"/>
        <v>35.388888888888893</v>
      </c>
      <c r="G1698" s="15">
        <f t="shared" si="351"/>
        <v>8.3333333333332538E-2</v>
      </c>
      <c r="H1698" s="15">
        <f t="shared" si="352"/>
        <v>0.29999999999999716</v>
      </c>
      <c r="I1698" s="11">
        <f>IF(G1698&lt;0,(G1698-'Coast Down Run'!H1693)*-1,)</f>
        <v>0</v>
      </c>
      <c r="K1698" s="11">
        <f t="shared" si="346"/>
        <v>199.08333333333144</v>
      </c>
      <c r="L1698" s="11">
        <f t="shared" si="345"/>
        <v>280.94639999999998</v>
      </c>
      <c r="M1698" s="11">
        <f t="shared" si="347"/>
        <v>1336.7883011130707</v>
      </c>
      <c r="N1698" s="11">
        <f t="shared" si="348"/>
        <v>1816.8180344464022</v>
      </c>
      <c r="O1698" s="11">
        <f t="shared" si="349"/>
        <v>64295.17155235324</v>
      </c>
      <c r="P1698" s="11">
        <f t="shared" si="350"/>
        <v>64.295171552353239</v>
      </c>
      <c r="Q1698" s="11">
        <f t="shared" si="344"/>
        <v>20856.776940568845</v>
      </c>
      <c r="R1698" s="11">
        <f t="shared" si="343"/>
        <v>-3717.6426816751568</v>
      </c>
      <c r="S1698" s="11">
        <f t="shared" si="341"/>
        <v>0</v>
      </c>
      <c r="T1698" s="11">
        <f t="shared" si="342"/>
        <v>0</v>
      </c>
    </row>
    <row r="1699" spans="2:20" x14ac:dyDescent="0.2">
      <c r="B1699" s="23" t="s">
        <v>13</v>
      </c>
      <c r="C1699" s="23">
        <v>1689</v>
      </c>
      <c r="D1699" s="23">
        <v>212</v>
      </c>
      <c r="E1699" s="24">
        <v>127.6</v>
      </c>
      <c r="F1699" s="24">
        <f t="shared" si="353"/>
        <v>35.444444444444443</v>
      </c>
      <c r="G1699" s="15">
        <f t="shared" si="351"/>
        <v>5.5555555555554373E-2</v>
      </c>
      <c r="H1699" s="15">
        <f t="shared" si="352"/>
        <v>0.19999999999999574</v>
      </c>
      <c r="I1699" s="11">
        <f>IF(G1699&lt;0,(G1699-'Coast Down Run'!H1694)*-1,)</f>
        <v>0</v>
      </c>
      <c r="K1699" s="11">
        <f t="shared" si="346"/>
        <v>132.72222222221939</v>
      </c>
      <c r="L1699" s="11">
        <f t="shared" si="345"/>
        <v>280.94639999999998</v>
      </c>
      <c r="M1699" s="11">
        <f t="shared" si="347"/>
        <v>1340.9887330926429</v>
      </c>
      <c r="N1699" s="11">
        <f t="shared" si="348"/>
        <v>1754.6573553148623</v>
      </c>
      <c r="O1699" s="11">
        <f t="shared" si="349"/>
        <v>62192.855149493451</v>
      </c>
      <c r="P1699" s="11">
        <f t="shared" si="350"/>
        <v>62.192855149493454</v>
      </c>
      <c r="Q1699" s="11">
        <f t="shared" si="344"/>
        <v>20918.969795718338</v>
      </c>
      <c r="R1699" s="11">
        <f t="shared" si="343"/>
        <v>-3717.6426816751568</v>
      </c>
      <c r="S1699" s="11">
        <f t="shared" si="341"/>
        <v>0</v>
      </c>
      <c r="T1699" s="11">
        <f t="shared" si="342"/>
        <v>0</v>
      </c>
    </row>
    <row r="1700" spans="2:20" x14ac:dyDescent="0.2">
      <c r="B1700" s="23" t="s">
        <v>13</v>
      </c>
      <c r="C1700" s="23">
        <v>1690</v>
      </c>
      <c r="D1700" s="23">
        <v>213</v>
      </c>
      <c r="E1700" s="24">
        <v>127.8</v>
      </c>
      <c r="F1700" s="24">
        <f t="shared" si="353"/>
        <v>35.5</v>
      </c>
      <c r="G1700" s="15">
        <f t="shared" si="351"/>
        <v>4.1666666666668246E-2</v>
      </c>
      <c r="H1700" s="15">
        <f t="shared" si="352"/>
        <v>0.15000000000000568</v>
      </c>
      <c r="I1700" s="11">
        <f>IF(G1700&lt;0,(G1700-'Coast Down Run'!H1695)*-1,)</f>
        <v>0</v>
      </c>
      <c r="K1700" s="11">
        <f t="shared" si="346"/>
        <v>99.541666666670437</v>
      </c>
      <c r="L1700" s="11">
        <f t="shared" si="345"/>
        <v>280.94639999999998</v>
      </c>
      <c r="M1700" s="11">
        <f t="shared" si="347"/>
        <v>1345.1957539851246</v>
      </c>
      <c r="N1700" s="11">
        <f t="shared" si="348"/>
        <v>1725.683820651795</v>
      </c>
      <c r="O1700" s="11">
        <f t="shared" si="349"/>
        <v>61261.775633138721</v>
      </c>
      <c r="P1700" s="11">
        <f t="shared" si="350"/>
        <v>61.261775633138718</v>
      </c>
      <c r="Q1700" s="11">
        <f t="shared" si="344"/>
        <v>20980.231571351476</v>
      </c>
      <c r="R1700" s="11">
        <f t="shared" si="343"/>
        <v>-3717.6426816751568</v>
      </c>
      <c r="S1700" s="11">
        <f t="shared" si="341"/>
        <v>0</v>
      </c>
      <c r="T1700" s="11">
        <f t="shared" si="342"/>
        <v>0</v>
      </c>
    </row>
    <row r="1701" spans="2:20" x14ac:dyDescent="0.2">
      <c r="B1701" s="23" t="s">
        <v>13</v>
      </c>
      <c r="C1701" s="23">
        <v>1691</v>
      </c>
      <c r="D1701" s="23">
        <v>214</v>
      </c>
      <c r="E1701" s="24">
        <v>127.9</v>
      </c>
      <c r="F1701" s="24">
        <f t="shared" si="353"/>
        <v>35.527777777777779</v>
      </c>
      <c r="G1701" s="15">
        <f t="shared" si="351"/>
        <v>2.7777777777778172E-2</v>
      </c>
      <c r="H1701" s="15">
        <f t="shared" si="352"/>
        <v>0.10000000000000142</v>
      </c>
      <c r="I1701" s="11">
        <f>IF(G1701&lt;0,(G1701-'Coast Down Run'!H1696)*-1,)</f>
        <v>0</v>
      </c>
      <c r="K1701" s="11">
        <f t="shared" si="346"/>
        <v>66.361111111112052</v>
      </c>
      <c r="L1701" s="11">
        <f t="shared" si="345"/>
        <v>280.94639999999998</v>
      </c>
      <c r="M1701" s="11">
        <f t="shared" si="347"/>
        <v>1347.3017352737063</v>
      </c>
      <c r="N1701" s="11">
        <f t="shared" si="348"/>
        <v>1694.6092463848183</v>
      </c>
      <c r="O1701" s="11">
        <f t="shared" si="349"/>
        <v>60205.7007257273</v>
      </c>
      <c r="P1701" s="11">
        <f t="shared" si="350"/>
        <v>60.205700725727297</v>
      </c>
      <c r="Q1701" s="11">
        <f t="shared" si="344"/>
        <v>21040.437272077204</v>
      </c>
      <c r="R1701" s="11">
        <f t="shared" si="343"/>
        <v>-3717.6426816751568</v>
      </c>
      <c r="S1701" s="11">
        <f t="shared" si="341"/>
        <v>0</v>
      </c>
      <c r="T1701" s="11">
        <f t="shared" si="342"/>
        <v>0</v>
      </c>
    </row>
    <row r="1702" spans="2:20" x14ac:dyDescent="0.2">
      <c r="B1702" s="23" t="s">
        <v>13</v>
      </c>
      <c r="C1702" s="23">
        <v>1692</v>
      </c>
      <c r="D1702" s="23">
        <v>215</v>
      </c>
      <c r="E1702" s="24">
        <v>128</v>
      </c>
      <c r="F1702" s="24">
        <f t="shared" si="353"/>
        <v>35.555555555555557</v>
      </c>
      <c r="G1702" s="15">
        <f t="shared" si="351"/>
        <v>2.7777777777776198E-2</v>
      </c>
      <c r="H1702" s="15">
        <f t="shared" si="352"/>
        <v>9.9999999999994316E-2</v>
      </c>
      <c r="I1702" s="11">
        <f>IF(G1702&lt;0,(G1702-'Coast Down Run'!H1697)*-1,)</f>
        <v>0</v>
      </c>
      <c r="K1702" s="11">
        <f t="shared" si="346"/>
        <v>66.361111111107334</v>
      </c>
      <c r="L1702" s="11">
        <f t="shared" si="345"/>
        <v>280.94639999999998</v>
      </c>
      <c r="M1702" s="11">
        <f t="shared" si="347"/>
        <v>1349.4093637905155</v>
      </c>
      <c r="N1702" s="11">
        <f t="shared" si="348"/>
        <v>1696.7168749016228</v>
      </c>
      <c r="O1702" s="11">
        <f t="shared" si="349"/>
        <v>60327.711107613257</v>
      </c>
      <c r="P1702" s="11">
        <f t="shared" si="350"/>
        <v>60.327711107613254</v>
      </c>
      <c r="Q1702" s="11">
        <f t="shared" si="344"/>
        <v>21100.764983184818</v>
      </c>
      <c r="R1702" s="11">
        <f t="shared" si="343"/>
        <v>-3717.6426816751568</v>
      </c>
      <c r="S1702" s="11">
        <f t="shared" si="341"/>
        <v>0</v>
      </c>
      <c r="T1702" s="11">
        <f t="shared" si="342"/>
        <v>0</v>
      </c>
    </row>
    <row r="1703" spans="2:20" x14ac:dyDescent="0.2">
      <c r="B1703" s="23" t="s">
        <v>13</v>
      </c>
      <c r="C1703" s="23">
        <v>1693</v>
      </c>
      <c r="D1703" s="23">
        <v>216</v>
      </c>
      <c r="E1703" s="24">
        <v>128.1</v>
      </c>
      <c r="F1703" s="24">
        <f t="shared" si="353"/>
        <v>35.583333333333329</v>
      </c>
      <c r="G1703" s="15">
        <f t="shared" si="351"/>
        <v>2.7777777777776198E-2</v>
      </c>
      <c r="H1703" s="15">
        <f t="shared" si="352"/>
        <v>9.9999999999994316E-2</v>
      </c>
      <c r="I1703" s="11">
        <f>IF(G1703&lt;0,(G1703-'Coast Down Run'!H1698)*-1,)</f>
        <v>0</v>
      </c>
      <c r="K1703" s="11">
        <f t="shared" si="346"/>
        <v>66.361111111107334</v>
      </c>
      <c r="L1703" s="11">
        <f t="shared" si="345"/>
        <v>280.94639999999998</v>
      </c>
      <c r="M1703" s="11">
        <f t="shared" si="347"/>
        <v>1351.5186395355515</v>
      </c>
      <c r="N1703" s="11">
        <f t="shared" si="348"/>
        <v>1698.8261506466588</v>
      </c>
      <c r="O1703" s="11">
        <f t="shared" si="349"/>
        <v>60449.897193843601</v>
      </c>
      <c r="P1703" s="11">
        <f t="shared" si="350"/>
        <v>60.449897193843597</v>
      </c>
      <c r="Q1703" s="11">
        <f t="shared" si="344"/>
        <v>21161.214880378662</v>
      </c>
      <c r="R1703" s="11">
        <f t="shared" si="343"/>
        <v>-3717.6426816751568</v>
      </c>
      <c r="S1703" s="11">
        <f t="shared" si="341"/>
        <v>0</v>
      </c>
      <c r="T1703" s="11">
        <f t="shared" si="342"/>
        <v>0</v>
      </c>
    </row>
    <row r="1704" spans="2:20" x14ac:dyDescent="0.2">
      <c r="B1704" s="23" t="s">
        <v>13</v>
      </c>
      <c r="C1704" s="23">
        <v>1694</v>
      </c>
      <c r="D1704" s="23">
        <v>217</v>
      </c>
      <c r="E1704" s="24">
        <v>128.19999999999999</v>
      </c>
      <c r="F1704" s="24">
        <f t="shared" si="353"/>
        <v>35.611111111111107</v>
      </c>
      <c r="G1704" s="15">
        <f t="shared" si="351"/>
        <v>2.7777777777780146E-2</v>
      </c>
      <c r="H1704" s="15">
        <f t="shared" si="352"/>
        <v>0.10000000000000853</v>
      </c>
      <c r="I1704" s="11">
        <f>IF(G1704&lt;0,(G1704-'Coast Down Run'!H1699)*-1,)</f>
        <v>0</v>
      </c>
      <c r="K1704" s="11">
        <f t="shared" si="346"/>
        <v>66.36111111111677</v>
      </c>
      <c r="L1704" s="11">
        <f t="shared" si="345"/>
        <v>280.94639999999998</v>
      </c>
      <c r="M1704" s="11">
        <f t="shared" si="347"/>
        <v>1353.6295625088151</v>
      </c>
      <c r="N1704" s="11">
        <f t="shared" si="348"/>
        <v>1700.9370736199319</v>
      </c>
      <c r="O1704" s="11">
        <f t="shared" si="349"/>
        <v>60572.259121687566</v>
      </c>
      <c r="P1704" s="11">
        <f t="shared" si="350"/>
        <v>60.572259121687566</v>
      </c>
      <c r="Q1704" s="11">
        <f t="shared" si="344"/>
        <v>21221.787139500349</v>
      </c>
      <c r="R1704" s="11">
        <f t="shared" si="343"/>
        <v>-3717.6426816751568</v>
      </c>
      <c r="S1704" s="11">
        <f t="shared" si="341"/>
        <v>0</v>
      </c>
      <c r="T1704" s="11">
        <f t="shared" si="342"/>
        <v>0</v>
      </c>
    </row>
    <row r="1705" spans="2:20" x14ac:dyDescent="0.2">
      <c r="B1705" s="23" t="s">
        <v>13</v>
      </c>
      <c r="C1705" s="23">
        <v>1695</v>
      </c>
      <c r="D1705" s="23">
        <v>218</v>
      </c>
      <c r="E1705" s="24">
        <v>128.30000000000001</v>
      </c>
      <c r="F1705" s="24">
        <f t="shared" si="353"/>
        <v>35.638888888888893</v>
      </c>
      <c r="G1705" s="15">
        <f t="shared" si="351"/>
        <v>2.7777777777780146E-2</v>
      </c>
      <c r="H1705" s="15">
        <f t="shared" si="352"/>
        <v>0.10000000000000853</v>
      </c>
      <c r="I1705" s="11">
        <f>IF(G1705&lt;0,(G1705-'Coast Down Run'!H1700)*-1,)</f>
        <v>0</v>
      </c>
      <c r="K1705" s="11">
        <f t="shared" si="346"/>
        <v>66.36111111111677</v>
      </c>
      <c r="L1705" s="11">
        <f t="shared" si="345"/>
        <v>280.94639999999998</v>
      </c>
      <c r="M1705" s="11">
        <f t="shared" si="347"/>
        <v>1355.7421327103064</v>
      </c>
      <c r="N1705" s="11">
        <f t="shared" si="348"/>
        <v>1703.0496438214232</v>
      </c>
      <c r="O1705" s="11">
        <f t="shared" si="349"/>
        <v>60694.797028413501</v>
      </c>
      <c r="P1705" s="11">
        <f t="shared" si="350"/>
        <v>60.694797028413504</v>
      </c>
      <c r="Q1705" s="11">
        <f t="shared" si="344"/>
        <v>21282.481936528762</v>
      </c>
      <c r="R1705" s="11">
        <f t="shared" si="343"/>
        <v>-3717.6426816751568</v>
      </c>
      <c r="S1705" s="11">
        <f t="shared" si="341"/>
        <v>0</v>
      </c>
      <c r="T1705" s="11">
        <f t="shared" si="342"/>
        <v>0</v>
      </c>
    </row>
    <row r="1706" spans="2:20" x14ac:dyDescent="0.2">
      <c r="B1706" s="23" t="s">
        <v>13</v>
      </c>
      <c r="C1706" s="23">
        <v>1696</v>
      </c>
      <c r="D1706" s="23">
        <v>219</v>
      </c>
      <c r="E1706" s="24">
        <v>128.4</v>
      </c>
      <c r="F1706" s="24">
        <f t="shared" si="353"/>
        <v>35.666666666666664</v>
      </c>
      <c r="G1706" s="15">
        <f t="shared" si="351"/>
        <v>2.7777777777776198E-2</v>
      </c>
      <c r="H1706" s="15">
        <f t="shared" si="352"/>
        <v>9.9999999999994316E-2</v>
      </c>
      <c r="I1706" s="11">
        <f>IF(G1706&lt;0,(G1706-'Coast Down Run'!H1701)*-1,)</f>
        <v>0</v>
      </c>
      <c r="K1706" s="11">
        <f t="shared" si="346"/>
        <v>66.361111111107334</v>
      </c>
      <c r="L1706" s="11">
        <f t="shared" si="345"/>
        <v>280.94639999999998</v>
      </c>
      <c r="M1706" s="11">
        <f t="shared" si="347"/>
        <v>1357.856350140024</v>
      </c>
      <c r="N1706" s="11">
        <f t="shared" si="348"/>
        <v>1705.1638612511313</v>
      </c>
      <c r="O1706" s="11">
        <f t="shared" si="349"/>
        <v>60817.511051290341</v>
      </c>
      <c r="P1706" s="11">
        <f t="shared" si="350"/>
        <v>60.817511051290339</v>
      </c>
      <c r="Q1706" s="11">
        <f t="shared" si="344"/>
        <v>21343.299447580051</v>
      </c>
      <c r="R1706" s="11">
        <f t="shared" si="343"/>
        <v>-3717.6426816751568</v>
      </c>
      <c r="S1706" s="11">
        <f t="shared" si="341"/>
        <v>0</v>
      </c>
      <c r="T1706" s="11">
        <f t="shared" si="342"/>
        <v>0</v>
      </c>
    </row>
    <row r="1707" spans="2:20" x14ac:dyDescent="0.2">
      <c r="B1707" s="23" t="s">
        <v>13</v>
      </c>
      <c r="C1707" s="23">
        <v>1697</v>
      </c>
      <c r="D1707" s="23">
        <v>220</v>
      </c>
      <c r="E1707" s="24">
        <v>128.5</v>
      </c>
      <c r="F1707" s="24">
        <f t="shared" si="353"/>
        <v>35.694444444444443</v>
      </c>
      <c r="G1707" s="15">
        <f t="shared" si="351"/>
        <v>2.7777777777776198E-2</v>
      </c>
      <c r="H1707" s="15">
        <f t="shared" si="352"/>
        <v>9.9999999999994316E-2</v>
      </c>
      <c r="I1707" s="11">
        <f>IF(G1707&lt;0,(G1707-'Coast Down Run'!H1702)*-1,)</f>
        <v>0</v>
      </c>
      <c r="K1707" s="11">
        <f t="shared" si="346"/>
        <v>66.361111111107334</v>
      </c>
      <c r="L1707" s="11">
        <f t="shared" si="345"/>
        <v>280.94639999999998</v>
      </c>
      <c r="M1707" s="11">
        <f t="shared" si="347"/>
        <v>1359.9722147979696</v>
      </c>
      <c r="N1707" s="11">
        <f t="shared" si="348"/>
        <v>1707.2797259090769</v>
      </c>
      <c r="O1707" s="11">
        <f t="shared" si="349"/>
        <v>60940.401327587882</v>
      </c>
      <c r="P1707" s="11">
        <f t="shared" si="350"/>
        <v>60.940401327587885</v>
      </c>
      <c r="Q1707" s="11">
        <f t="shared" si="344"/>
        <v>21404.23984890764</v>
      </c>
      <c r="R1707" s="11">
        <f t="shared" si="343"/>
        <v>-3717.6426816751568</v>
      </c>
      <c r="S1707" s="11">
        <f t="shared" si="341"/>
        <v>0</v>
      </c>
      <c r="T1707" s="11">
        <f t="shared" si="342"/>
        <v>0</v>
      </c>
    </row>
    <row r="1708" spans="2:20" x14ac:dyDescent="0.2">
      <c r="B1708" s="23" t="s">
        <v>13</v>
      </c>
      <c r="C1708" s="23">
        <v>1698</v>
      </c>
      <c r="D1708" s="23">
        <v>221</v>
      </c>
      <c r="E1708" s="24">
        <v>128.6</v>
      </c>
      <c r="F1708" s="24">
        <f t="shared" si="353"/>
        <v>35.722222222222221</v>
      </c>
      <c r="G1708" s="15">
        <f t="shared" si="351"/>
        <v>1.3888888888888099E-2</v>
      </c>
      <c r="H1708" s="15">
        <f t="shared" si="352"/>
        <v>4.9999999999997158E-2</v>
      </c>
      <c r="I1708" s="11">
        <f>IF(G1708&lt;0,(G1708-'Coast Down Run'!H1703)*-1,)</f>
        <v>0</v>
      </c>
      <c r="K1708" s="11">
        <f t="shared" si="346"/>
        <v>33.180555555553667</v>
      </c>
      <c r="L1708" s="11">
        <f t="shared" si="345"/>
        <v>280.94639999999998</v>
      </c>
      <c r="M1708" s="11">
        <f t="shared" si="347"/>
        <v>1362.0897266841423</v>
      </c>
      <c r="N1708" s="11">
        <f t="shared" si="348"/>
        <v>1676.216682239696</v>
      </c>
      <c r="O1708" s="11">
        <f t="shared" si="349"/>
        <v>59878.184815562468</v>
      </c>
      <c r="P1708" s="11">
        <f t="shared" si="350"/>
        <v>59.87818481556247</v>
      </c>
      <c r="Q1708" s="11">
        <f t="shared" si="344"/>
        <v>21464.118033723204</v>
      </c>
      <c r="R1708" s="11">
        <f t="shared" si="343"/>
        <v>-3717.6426816751568</v>
      </c>
      <c r="S1708" s="11">
        <f t="shared" si="341"/>
        <v>0</v>
      </c>
      <c r="T1708" s="11">
        <f t="shared" si="342"/>
        <v>0</v>
      </c>
    </row>
    <row r="1709" spans="2:20" x14ac:dyDescent="0.2">
      <c r="B1709" s="23" t="s">
        <v>13</v>
      </c>
      <c r="C1709" s="23">
        <v>1699</v>
      </c>
      <c r="D1709" s="23">
        <v>222</v>
      </c>
      <c r="E1709" s="24">
        <v>128.6</v>
      </c>
      <c r="F1709" s="24">
        <f t="shared" si="353"/>
        <v>35.722222222222221</v>
      </c>
      <c r="G1709" s="15">
        <f t="shared" si="351"/>
        <v>-1.3888888888888099E-2</v>
      </c>
      <c r="H1709" s="15">
        <f t="shared" si="352"/>
        <v>-4.9999999999997158E-2</v>
      </c>
      <c r="I1709" s="11">
        <f>IF(G1709&lt;0,(G1709-'Coast Down Run'!H1704)*-1,)</f>
        <v>1.3888888888888099E-2</v>
      </c>
      <c r="K1709" s="11">
        <f t="shared" si="346"/>
        <v>-33.180555555553667</v>
      </c>
      <c r="L1709" s="11">
        <f t="shared" si="345"/>
        <v>280.94639999999998</v>
      </c>
      <c r="M1709" s="11">
        <f t="shared" si="347"/>
        <v>1362.0897266841423</v>
      </c>
      <c r="N1709" s="11">
        <f t="shared" si="348"/>
        <v>1609.8555711285885</v>
      </c>
      <c r="O1709" s="11">
        <f t="shared" si="349"/>
        <v>57507.618457537908</v>
      </c>
      <c r="P1709" s="11">
        <f t="shared" si="350"/>
        <v>57.507618457537909</v>
      </c>
      <c r="Q1709" s="11">
        <f t="shared" si="344"/>
        <v>21521.625652180741</v>
      </c>
      <c r="R1709" s="11">
        <f t="shared" si="343"/>
        <v>-3717.6426816751568</v>
      </c>
      <c r="S1709" s="11">
        <f t="shared" si="341"/>
        <v>0</v>
      </c>
      <c r="T1709" s="11">
        <f t="shared" si="342"/>
        <v>0</v>
      </c>
    </row>
    <row r="1710" spans="2:20" x14ac:dyDescent="0.2">
      <c r="B1710" s="23" t="s">
        <v>13</v>
      </c>
      <c r="C1710" s="23">
        <v>1700</v>
      </c>
      <c r="D1710" s="23">
        <v>223</v>
      </c>
      <c r="E1710" s="24">
        <v>128.5</v>
      </c>
      <c r="F1710" s="24">
        <f t="shared" si="353"/>
        <v>35.694444444444443</v>
      </c>
      <c r="G1710" s="15">
        <f t="shared" si="351"/>
        <v>-4.1666666666664298E-2</v>
      </c>
      <c r="H1710" s="15">
        <f t="shared" si="352"/>
        <v>-0.14999999999999147</v>
      </c>
      <c r="I1710" s="11">
        <f>IF(G1710&lt;0,(G1710-'Coast Down Run'!H1705)*-1,)</f>
        <v>4.1666666666664298E-2</v>
      </c>
      <c r="K1710" s="11">
        <f t="shared" si="346"/>
        <v>-99.541666666661001</v>
      </c>
      <c r="L1710" s="11">
        <f t="shared" si="345"/>
        <v>280.94639999999998</v>
      </c>
      <c r="M1710" s="11">
        <f t="shared" si="347"/>
        <v>1359.9722147979696</v>
      </c>
      <c r="N1710" s="11">
        <f t="shared" si="348"/>
        <v>1541.3769481313086</v>
      </c>
      <c r="O1710" s="11">
        <f t="shared" si="349"/>
        <v>55018.593843020317</v>
      </c>
      <c r="P1710" s="11">
        <f t="shared" si="350"/>
        <v>55.018593843020319</v>
      </c>
      <c r="Q1710" s="11">
        <f t="shared" si="344"/>
        <v>21576.644246023759</v>
      </c>
      <c r="R1710" s="11">
        <f t="shared" si="343"/>
        <v>-3717.6426816751568</v>
      </c>
      <c r="S1710" s="11">
        <f t="shared" si="341"/>
        <v>0</v>
      </c>
      <c r="T1710" s="11">
        <f t="shared" si="342"/>
        <v>0</v>
      </c>
    </row>
    <row r="1711" spans="2:20" x14ac:dyDescent="0.2">
      <c r="B1711" s="23" t="s">
        <v>13</v>
      </c>
      <c r="C1711" s="23">
        <v>1701</v>
      </c>
      <c r="D1711" s="23">
        <v>224</v>
      </c>
      <c r="E1711" s="24">
        <v>128.30000000000001</v>
      </c>
      <c r="F1711" s="24">
        <f t="shared" si="353"/>
        <v>35.638888888888893</v>
      </c>
      <c r="G1711" s="15">
        <f t="shared" si="351"/>
        <v>-5.5555555555556344E-2</v>
      </c>
      <c r="H1711" s="15">
        <f t="shared" si="352"/>
        <v>-0.20000000000000284</v>
      </c>
      <c r="I1711" s="11">
        <f>IF(G1711&lt;0,(G1711-'Coast Down Run'!H1706)*-1,)</f>
        <v>5.5555555555556344E-2</v>
      </c>
      <c r="K1711" s="11">
        <f t="shared" si="346"/>
        <v>-132.7222222222241</v>
      </c>
      <c r="L1711" s="11">
        <f t="shared" si="345"/>
        <v>280.94639999999998</v>
      </c>
      <c r="M1711" s="11">
        <f t="shared" si="347"/>
        <v>1355.7421327103064</v>
      </c>
      <c r="N1711" s="11">
        <f t="shared" si="348"/>
        <v>1503.9663104880822</v>
      </c>
      <c r="O1711" s="11">
        <f t="shared" si="349"/>
        <v>53599.688232116932</v>
      </c>
      <c r="P1711" s="11">
        <f t="shared" si="350"/>
        <v>53.599688232116932</v>
      </c>
      <c r="Q1711" s="11">
        <f t="shared" si="344"/>
        <v>21630.243934255876</v>
      </c>
      <c r="R1711" s="11">
        <f t="shared" si="343"/>
        <v>-3717.6426816751568</v>
      </c>
      <c r="S1711" s="11">
        <f t="shared" si="341"/>
        <v>0</v>
      </c>
      <c r="T1711" s="11">
        <f t="shared" si="342"/>
        <v>0</v>
      </c>
    </row>
    <row r="1712" spans="2:20" x14ac:dyDescent="0.2">
      <c r="B1712" s="23" t="s">
        <v>13</v>
      </c>
      <c r="C1712" s="23">
        <v>1702</v>
      </c>
      <c r="D1712" s="23">
        <v>225</v>
      </c>
      <c r="E1712" s="24">
        <v>128.1</v>
      </c>
      <c r="F1712" s="24">
        <f t="shared" si="353"/>
        <v>35.583333333333329</v>
      </c>
      <c r="G1712" s="15">
        <f t="shared" si="351"/>
        <v>-5.5555555555556344E-2</v>
      </c>
      <c r="H1712" s="15">
        <f t="shared" si="352"/>
        <v>-0.20000000000000284</v>
      </c>
      <c r="I1712" s="11">
        <f>IF(G1712&lt;0,(G1712-'Coast Down Run'!H1707)*-1,)</f>
        <v>5.5555555555556344E-2</v>
      </c>
      <c r="K1712" s="11">
        <f t="shared" si="346"/>
        <v>-132.7222222222241</v>
      </c>
      <c r="L1712" s="11">
        <f t="shared" si="345"/>
        <v>280.94639999999998</v>
      </c>
      <c r="M1712" s="11">
        <f t="shared" si="347"/>
        <v>1351.5186395355515</v>
      </c>
      <c r="N1712" s="11">
        <f t="shared" si="348"/>
        <v>1499.7428173133274</v>
      </c>
      <c r="O1712" s="11">
        <f t="shared" si="349"/>
        <v>53365.848582732557</v>
      </c>
      <c r="P1712" s="11">
        <f t="shared" si="350"/>
        <v>53.365848582732553</v>
      </c>
      <c r="Q1712" s="11">
        <f t="shared" si="344"/>
        <v>21683.609782838608</v>
      </c>
      <c r="R1712" s="11">
        <f t="shared" si="343"/>
        <v>-3717.6426816751568</v>
      </c>
      <c r="S1712" s="11">
        <f t="shared" si="341"/>
        <v>0</v>
      </c>
      <c r="T1712" s="11">
        <f t="shared" si="342"/>
        <v>0</v>
      </c>
    </row>
    <row r="1713" spans="2:20" x14ac:dyDescent="0.2">
      <c r="B1713" s="23" t="s">
        <v>13</v>
      </c>
      <c r="C1713" s="23">
        <v>1703</v>
      </c>
      <c r="D1713" s="23">
        <v>226</v>
      </c>
      <c r="E1713" s="24">
        <v>127.9</v>
      </c>
      <c r="F1713" s="24">
        <f t="shared" si="353"/>
        <v>35.527777777777779</v>
      </c>
      <c r="G1713" s="15">
        <f t="shared" si="351"/>
        <v>-6.9444444444444448E-2</v>
      </c>
      <c r="H1713" s="15">
        <f t="shared" si="352"/>
        <v>-0.25</v>
      </c>
      <c r="I1713" s="11">
        <f>IF(G1713&lt;0,(G1713-'Coast Down Run'!H1708)*-1,)</f>
        <v>6.9444444444444448E-2</v>
      </c>
      <c r="K1713" s="11">
        <f t="shared" si="346"/>
        <v>-165.90277777777777</v>
      </c>
      <c r="L1713" s="11">
        <f t="shared" si="345"/>
        <v>280.94639999999998</v>
      </c>
      <c r="M1713" s="11">
        <f t="shared" si="347"/>
        <v>1347.3017352737063</v>
      </c>
      <c r="N1713" s="11">
        <f t="shared" si="348"/>
        <v>1462.3453574959285</v>
      </c>
      <c r="O1713" s="11">
        <f t="shared" si="349"/>
        <v>51953.880895480354</v>
      </c>
      <c r="P1713" s="11">
        <f t="shared" si="350"/>
        <v>51.953880895480353</v>
      </c>
      <c r="Q1713" s="11">
        <f t="shared" si="344"/>
        <v>21735.56366373409</v>
      </c>
      <c r="R1713" s="11">
        <f t="shared" si="343"/>
        <v>-3717.6426816751568</v>
      </c>
      <c r="S1713" s="11">
        <f t="shared" ref="S1713:S1776" si="354">IF(P1713&lt;0,P1713*-1,)</f>
        <v>0</v>
      </c>
      <c r="T1713" s="11">
        <f t="shared" ref="T1713:T1776" si="355">IF(S1713&gt;0,T1712+((S1713+S1714)/2*(C1714-C1713)),0)</f>
        <v>0</v>
      </c>
    </row>
    <row r="1714" spans="2:20" x14ac:dyDescent="0.2">
      <c r="B1714" s="23" t="s">
        <v>13</v>
      </c>
      <c r="C1714" s="23">
        <v>1704</v>
      </c>
      <c r="D1714" s="23">
        <v>227</v>
      </c>
      <c r="E1714" s="24">
        <v>127.6</v>
      </c>
      <c r="F1714" s="24">
        <f t="shared" si="353"/>
        <v>35.444444444444443</v>
      </c>
      <c r="G1714" s="15">
        <f t="shared" si="351"/>
        <v>-6.9444444444444448E-2</v>
      </c>
      <c r="H1714" s="15">
        <f t="shared" si="352"/>
        <v>-0.25</v>
      </c>
      <c r="I1714" s="11">
        <f>IF(G1714&lt;0,(G1714-'Coast Down Run'!H1709)*-1,)</f>
        <v>6.9444444444444448E-2</v>
      </c>
      <c r="K1714" s="11">
        <f t="shared" si="346"/>
        <v>-165.90277777777777</v>
      </c>
      <c r="L1714" s="11">
        <f t="shared" si="345"/>
        <v>280.94639999999998</v>
      </c>
      <c r="M1714" s="11">
        <f t="shared" si="347"/>
        <v>1340.9887330926429</v>
      </c>
      <c r="N1714" s="11">
        <f t="shared" si="348"/>
        <v>1456.0323553148651</v>
      </c>
      <c r="O1714" s="11">
        <f t="shared" si="349"/>
        <v>51608.257927271326</v>
      </c>
      <c r="P1714" s="11">
        <f t="shared" si="350"/>
        <v>51.608257927271325</v>
      </c>
      <c r="Q1714" s="11">
        <f t="shared" si="344"/>
        <v>21787.17192166136</v>
      </c>
      <c r="R1714" s="11">
        <f t="shared" si="343"/>
        <v>-3717.6426816751568</v>
      </c>
      <c r="S1714" s="11">
        <f t="shared" si="354"/>
        <v>0</v>
      </c>
      <c r="T1714" s="11">
        <f t="shared" si="355"/>
        <v>0</v>
      </c>
    </row>
    <row r="1715" spans="2:20" x14ac:dyDescent="0.2">
      <c r="B1715" s="23" t="s">
        <v>13</v>
      </c>
      <c r="C1715" s="23">
        <v>1705</v>
      </c>
      <c r="D1715" s="23">
        <v>228</v>
      </c>
      <c r="E1715" s="24">
        <v>127.4</v>
      </c>
      <c r="F1715" s="24">
        <f t="shared" si="353"/>
        <v>35.388888888888893</v>
      </c>
      <c r="G1715" s="15">
        <f t="shared" si="351"/>
        <v>-5.5555555555554373E-2</v>
      </c>
      <c r="H1715" s="15">
        <f t="shared" si="352"/>
        <v>-0.19999999999999574</v>
      </c>
      <c r="I1715" s="11">
        <f>IF(G1715&lt;0,(G1715-'Coast Down Run'!H1710)*-1,)</f>
        <v>5.5555555555554373E-2</v>
      </c>
      <c r="K1715" s="11">
        <f t="shared" si="346"/>
        <v>-132.72222222221939</v>
      </c>
      <c r="L1715" s="11">
        <f t="shared" si="345"/>
        <v>280.94639999999998</v>
      </c>
      <c r="M1715" s="11">
        <f t="shared" si="347"/>
        <v>1336.7883011130707</v>
      </c>
      <c r="N1715" s="11">
        <f t="shared" si="348"/>
        <v>1485.0124788908513</v>
      </c>
      <c r="O1715" s="11">
        <f t="shared" si="349"/>
        <v>52552.941614081799</v>
      </c>
      <c r="P1715" s="11">
        <f t="shared" si="350"/>
        <v>52.552941614081803</v>
      </c>
      <c r="Q1715" s="11">
        <f t="shared" si="344"/>
        <v>21839.724863275442</v>
      </c>
      <c r="R1715" s="11">
        <f t="shared" si="343"/>
        <v>-3717.6426816751568</v>
      </c>
      <c r="S1715" s="11">
        <f t="shared" si="354"/>
        <v>0</v>
      </c>
      <c r="T1715" s="11">
        <f t="shared" si="355"/>
        <v>0</v>
      </c>
    </row>
    <row r="1716" spans="2:20" x14ac:dyDescent="0.2">
      <c r="B1716" s="23" t="s">
        <v>13</v>
      </c>
      <c r="C1716" s="23">
        <v>1706</v>
      </c>
      <c r="D1716" s="23">
        <v>229</v>
      </c>
      <c r="E1716" s="24">
        <v>127.2</v>
      </c>
      <c r="F1716" s="24">
        <f t="shared" si="353"/>
        <v>35.333333333333336</v>
      </c>
      <c r="G1716" s="15">
        <f t="shared" si="351"/>
        <v>-5.5555555555556344E-2</v>
      </c>
      <c r="H1716" s="15">
        <f t="shared" si="352"/>
        <v>-0.20000000000000284</v>
      </c>
      <c r="I1716" s="11">
        <f>IF(G1716&lt;0,(G1716-'Coast Down Run'!H1711)*-1,)</f>
        <v>5.5555555555556344E-2</v>
      </c>
      <c r="K1716" s="11">
        <f t="shared" si="346"/>
        <v>-132.7222222222241</v>
      </c>
      <c r="L1716" s="11">
        <f t="shared" si="345"/>
        <v>280.94639999999998</v>
      </c>
      <c r="M1716" s="11">
        <f t="shared" si="347"/>
        <v>1332.5944580464072</v>
      </c>
      <c r="N1716" s="11">
        <f t="shared" si="348"/>
        <v>1480.818635824183</v>
      </c>
      <c r="O1716" s="11">
        <f t="shared" si="349"/>
        <v>52322.258465787803</v>
      </c>
      <c r="P1716" s="11">
        <f t="shared" si="350"/>
        <v>52.322258465787804</v>
      </c>
      <c r="Q1716" s="11">
        <f t="shared" si="344"/>
        <v>21892.047121741231</v>
      </c>
      <c r="R1716" s="11">
        <f t="shared" si="343"/>
        <v>-3717.6426816751568</v>
      </c>
      <c r="S1716" s="11">
        <f t="shared" si="354"/>
        <v>0</v>
      </c>
      <c r="T1716" s="11">
        <f t="shared" si="355"/>
        <v>0</v>
      </c>
    </row>
    <row r="1717" spans="2:20" x14ac:dyDescent="0.2">
      <c r="B1717" s="23" t="s">
        <v>13</v>
      </c>
      <c r="C1717" s="23">
        <v>1707</v>
      </c>
      <c r="D1717" s="23">
        <v>230</v>
      </c>
      <c r="E1717" s="24">
        <v>127</v>
      </c>
      <c r="F1717" s="24">
        <f t="shared" si="353"/>
        <v>35.277777777777779</v>
      </c>
      <c r="G1717" s="15">
        <f t="shared" si="351"/>
        <v>-4.1666666666666269E-2</v>
      </c>
      <c r="H1717" s="15">
        <f t="shared" si="352"/>
        <v>-0.14999999999999858</v>
      </c>
      <c r="I1717" s="11">
        <f>IF(G1717&lt;0,(G1717-'Coast Down Run'!H1712)*-1,)</f>
        <v>4.1666666666666269E-2</v>
      </c>
      <c r="K1717" s="11">
        <f t="shared" si="346"/>
        <v>-99.541666666665719</v>
      </c>
      <c r="L1717" s="11">
        <f t="shared" si="345"/>
        <v>280.94639999999998</v>
      </c>
      <c r="M1717" s="11">
        <f t="shared" si="347"/>
        <v>1328.4072038926527</v>
      </c>
      <c r="N1717" s="11">
        <f t="shared" si="348"/>
        <v>1509.8119372259869</v>
      </c>
      <c r="O1717" s="11">
        <f t="shared" si="349"/>
        <v>53262.810007694541</v>
      </c>
      <c r="P1717" s="11">
        <f t="shared" si="350"/>
        <v>53.26281000769454</v>
      </c>
      <c r="Q1717" s="11">
        <f t="shared" si="344"/>
        <v>21945.309931748925</v>
      </c>
      <c r="R1717" s="11">
        <f t="shared" si="343"/>
        <v>-3717.6426816751568</v>
      </c>
      <c r="S1717" s="11">
        <f t="shared" si="354"/>
        <v>0</v>
      </c>
      <c r="T1717" s="11">
        <f t="shared" si="355"/>
        <v>0</v>
      </c>
    </row>
    <row r="1718" spans="2:20" x14ac:dyDescent="0.2">
      <c r="B1718" s="23" t="s">
        <v>13</v>
      </c>
      <c r="C1718" s="23">
        <v>1708</v>
      </c>
      <c r="D1718" s="23">
        <v>231</v>
      </c>
      <c r="E1718" s="24">
        <v>126.9</v>
      </c>
      <c r="F1718" s="24">
        <f t="shared" si="353"/>
        <v>35.25</v>
      </c>
      <c r="G1718" s="15">
        <f t="shared" si="351"/>
        <v>-2.7777777777778172E-2</v>
      </c>
      <c r="H1718" s="15">
        <f t="shared" si="352"/>
        <v>-0.10000000000000142</v>
      </c>
      <c r="I1718" s="11">
        <f>IF(G1718&lt;0,(G1718-'Coast Down Run'!H1713)*-1,)</f>
        <v>2.7777777777778172E-2</v>
      </c>
      <c r="K1718" s="11">
        <f t="shared" si="346"/>
        <v>-66.361111111112052</v>
      </c>
      <c r="L1718" s="11">
        <f t="shared" si="345"/>
        <v>280.94639999999998</v>
      </c>
      <c r="M1718" s="11">
        <f t="shared" si="347"/>
        <v>1326.3160476581165</v>
      </c>
      <c r="N1718" s="11">
        <f t="shared" si="348"/>
        <v>1540.9013365470046</v>
      </c>
      <c r="O1718" s="11">
        <f t="shared" si="349"/>
        <v>54316.772113281913</v>
      </c>
      <c r="P1718" s="11">
        <f t="shared" si="350"/>
        <v>54.316772113281914</v>
      </c>
      <c r="Q1718" s="11">
        <f t="shared" si="344"/>
        <v>21999.626703862206</v>
      </c>
      <c r="R1718" s="11">
        <f t="shared" si="343"/>
        <v>-3717.6426816751568</v>
      </c>
      <c r="S1718" s="11">
        <f t="shared" si="354"/>
        <v>0</v>
      </c>
      <c r="T1718" s="11">
        <f t="shared" si="355"/>
        <v>0</v>
      </c>
    </row>
    <row r="1719" spans="2:20" x14ac:dyDescent="0.2">
      <c r="B1719" s="23" t="s">
        <v>13</v>
      </c>
      <c r="C1719" s="23">
        <v>1709</v>
      </c>
      <c r="D1719" s="23">
        <v>232</v>
      </c>
      <c r="E1719" s="24">
        <v>126.8</v>
      </c>
      <c r="F1719" s="24">
        <f t="shared" si="353"/>
        <v>35.222222222222221</v>
      </c>
      <c r="G1719" s="15">
        <f t="shared" si="351"/>
        <v>-2.7777777777778172E-2</v>
      </c>
      <c r="H1719" s="15">
        <f t="shared" si="352"/>
        <v>-0.10000000000000142</v>
      </c>
      <c r="I1719" s="11">
        <f>IF(G1719&lt;0,(G1719-'Coast Down Run'!H1714)*-1,)</f>
        <v>2.7777777777778172E-2</v>
      </c>
      <c r="K1719" s="11">
        <f t="shared" si="346"/>
        <v>-66.361111111112052</v>
      </c>
      <c r="L1719" s="11">
        <f t="shared" si="345"/>
        <v>280.94639999999998</v>
      </c>
      <c r="M1719" s="11">
        <f t="shared" si="347"/>
        <v>1324.2265386518075</v>
      </c>
      <c r="N1719" s="11">
        <f t="shared" si="348"/>
        <v>1538.8118275406955</v>
      </c>
      <c r="O1719" s="11">
        <f t="shared" si="349"/>
        <v>54200.372147822272</v>
      </c>
      <c r="P1719" s="11">
        <f t="shared" si="350"/>
        <v>54.200372147822272</v>
      </c>
      <c r="Q1719" s="11">
        <f t="shared" si="344"/>
        <v>22053.827076010028</v>
      </c>
      <c r="R1719" s="11">
        <f t="shared" si="343"/>
        <v>-3717.6426816751568</v>
      </c>
      <c r="S1719" s="11">
        <f t="shared" si="354"/>
        <v>0</v>
      </c>
      <c r="T1719" s="11">
        <f t="shared" si="355"/>
        <v>0</v>
      </c>
    </row>
    <row r="1720" spans="2:20" x14ac:dyDescent="0.2">
      <c r="B1720" s="23" t="s">
        <v>13</v>
      </c>
      <c r="C1720" s="23">
        <v>1710</v>
      </c>
      <c r="D1720" s="23">
        <v>233</v>
      </c>
      <c r="E1720" s="24">
        <v>126.7</v>
      </c>
      <c r="F1720" s="24">
        <f t="shared" si="353"/>
        <v>35.194444444444443</v>
      </c>
      <c r="G1720" s="15">
        <f t="shared" si="351"/>
        <v>0</v>
      </c>
      <c r="H1720" s="15">
        <f t="shared" si="352"/>
        <v>0</v>
      </c>
      <c r="I1720" s="11">
        <f>IF(G1720&lt;0,(G1720-'Coast Down Run'!H1715)*-1,)</f>
        <v>0</v>
      </c>
      <c r="K1720" s="11">
        <f t="shared" si="346"/>
        <v>0</v>
      </c>
      <c r="L1720" s="11">
        <f t="shared" si="345"/>
        <v>280.94639999999998</v>
      </c>
      <c r="M1720" s="11">
        <f t="shared" si="347"/>
        <v>1322.1386768737259</v>
      </c>
      <c r="N1720" s="11">
        <f t="shared" si="348"/>
        <v>1603.0850768737259</v>
      </c>
      <c r="O1720" s="11">
        <f t="shared" si="349"/>
        <v>56419.688677750295</v>
      </c>
      <c r="P1720" s="11">
        <f t="shared" si="350"/>
        <v>56.419688677750294</v>
      </c>
      <c r="Q1720" s="11">
        <f t="shared" si="344"/>
        <v>22110.246764687778</v>
      </c>
      <c r="R1720" s="11">
        <f t="shared" si="343"/>
        <v>-3717.6426816751568</v>
      </c>
      <c r="S1720" s="11">
        <f t="shared" si="354"/>
        <v>0</v>
      </c>
      <c r="T1720" s="11">
        <f t="shared" si="355"/>
        <v>0</v>
      </c>
    </row>
    <row r="1721" spans="2:20" x14ac:dyDescent="0.2">
      <c r="B1721" s="23" t="s">
        <v>13</v>
      </c>
      <c r="C1721" s="23">
        <v>1711</v>
      </c>
      <c r="D1721" s="23">
        <v>234</v>
      </c>
      <c r="E1721" s="24">
        <v>126.8</v>
      </c>
      <c r="F1721" s="24">
        <f t="shared" si="353"/>
        <v>35.222222222222221</v>
      </c>
      <c r="G1721" s="15">
        <f t="shared" si="351"/>
        <v>2.7777777777778172E-2</v>
      </c>
      <c r="H1721" s="15">
        <f t="shared" si="352"/>
        <v>0.10000000000000142</v>
      </c>
      <c r="I1721" s="11">
        <f>IF(G1721&lt;0,(G1721-'Coast Down Run'!H1716)*-1,)</f>
        <v>0</v>
      </c>
      <c r="K1721" s="11">
        <f t="shared" si="346"/>
        <v>66.361111111112052</v>
      </c>
      <c r="L1721" s="11">
        <f t="shared" si="345"/>
        <v>280.94639999999998</v>
      </c>
      <c r="M1721" s="11">
        <f t="shared" si="347"/>
        <v>1324.2265386518075</v>
      </c>
      <c r="N1721" s="11">
        <f t="shared" si="348"/>
        <v>1671.5340497629195</v>
      </c>
      <c r="O1721" s="11">
        <f t="shared" si="349"/>
        <v>58875.14375276061</v>
      </c>
      <c r="P1721" s="11">
        <f t="shared" si="350"/>
        <v>58.875143752760607</v>
      </c>
      <c r="Q1721" s="11">
        <f t="shared" si="344"/>
        <v>22169.121908440538</v>
      </c>
      <c r="R1721" s="11">
        <f t="shared" si="343"/>
        <v>-3717.6426816751568</v>
      </c>
      <c r="S1721" s="11">
        <f t="shared" si="354"/>
        <v>0</v>
      </c>
      <c r="T1721" s="11">
        <f t="shared" si="355"/>
        <v>0</v>
      </c>
    </row>
    <row r="1722" spans="2:20" x14ac:dyDescent="0.2">
      <c r="B1722" s="23" t="s">
        <v>13</v>
      </c>
      <c r="C1722" s="23">
        <v>1712</v>
      </c>
      <c r="D1722" s="23">
        <v>235</v>
      </c>
      <c r="E1722" s="24">
        <v>126.9</v>
      </c>
      <c r="F1722" s="24">
        <f t="shared" si="353"/>
        <v>35.25</v>
      </c>
      <c r="G1722" s="15">
        <f t="shared" si="351"/>
        <v>4.1666666666666269E-2</v>
      </c>
      <c r="H1722" s="15">
        <f t="shared" si="352"/>
        <v>0.14999999999999858</v>
      </c>
      <c r="I1722" s="11">
        <f>IF(G1722&lt;0,(G1722-'Coast Down Run'!H1717)*-1,)</f>
        <v>0</v>
      </c>
      <c r="K1722" s="11">
        <f t="shared" si="346"/>
        <v>99.541666666665719</v>
      </c>
      <c r="L1722" s="11">
        <f t="shared" si="345"/>
        <v>280.94639999999998</v>
      </c>
      <c r="M1722" s="11">
        <f t="shared" si="347"/>
        <v>1326.3160476581165</v>
      </c>
      <c r="N1722" s="11">
        <f t="shared" si="348"/>
        <v>1706.8041143247822</v>
      </c>
      <c r="O1722" s="11">
        <f t="shared" si="349"/>
        <v>60164.84502994857</v>
      </c>
      <c r="P1722" s="11">
        <f t="shared" si="350"/>
        <v>60.164845029948573</v>
      </c>
      <c r="Q1722" s="11">
        <f t="shared" si="344"/>
        <v>22229.286753470486</v>
      </c>
      <c r="R1722" s="11">
        <f t="shared" si="343"/>
        <v>-3717.6426816751568</v>
      </c>
      <c r="S1722" s="11">
        <f t="shared" si="354"/>
        <v>0</v>
      </c>
      <c r="T1722" s="11">
        <f t="shared" si="355"/>
        <v>0</v>
      </c>
    </row>
    <row r="1723" spans="2:20" x14ac:dyDescent="0.2">
      <c r="B1723" s="23" t="s">
        <v>13</v>
      </c>
      <c r="C1723" s="23">
        <v>1713</v>
      </c>
      <c r="D1723" s="23">
        <v>236</v>
      </c>
      <c r="E1723" s="24">
        <v>127.1</v>
      </c>
      <c r="F1723" s="24">
        <f t="shared" si="353"/>
        <v>35.30555555555555</v>
      </c>
      <c r="G1723" s="15">
        <f t="shared" si="351"/>
        <v>6.9444444444444448E-2</v>
      </c>
      <c r="H1723" s="15">
        <f t="shared" si="352"/>
        <v>0.25</v>
      </c>
      <c r="I1723" s="11">
        <f>IF(G1723&lt;0,(G1723-'Coast Down Run'!H1718)*-1,)</f>
        <v>0</v>
      </c>
      <c r="K1723" s="11">
        <f t="shared" si="346"/>
        <v>165.90277777777777</v>
      </c>
      <c r="L1723" s="11">
        <f t="shared" si="345"/>
        <v>280.94639999999998</v>
      </c>
      <c r="M1723" s="11">
        <f t="shared" si="347"/>
        <v>1330.5000073554158</v>
      </c>
      <c r="N1723" s="11">
        <f t="shared" si="348"/>
        <v>1777.3491851331937</v>
      </c>
      <c r="O1723" s="11">
        <f t="shared" si="349"/>
        <v>62750.300397341358</v>
      </c>
      <c r="P1723" s="11">
        <f t="shared" si="350"/>
        <v>62.750300397341356</v>
      </c>
      <c r="Q1723" s="11">
        <f t="shared" si="344"/>
        <v>22292.037053867825</v>
      </c>
      <c r="R1723" s="11">
        <f t="shared" si="343"/>
        <v>-3717.6426816751568</v>
      </c>
      <c r="S1723" s="11">
        <f t="shared" si="354"/>
        <v>0</v>
      </c>
      <c r="T1723" s="11">
        <f t="shared" si="355"/>
        <v>0</v>
      </c>
    </row>
    <row r="1724" spans="2:20" x14ac:dyDescent="0.2">
      <c r="B1724" s="23" t="s">
        <v>13</v>
      </c>
      <c r="C1724" s="23">
        <v>1714</v>
      </c>
      <c r="D1724" s="23">
        <v>237</v>
      </c>
      <c r="E1724" s="24">
        <v>127.4</v>
      </c>
      <c r="F1724" s="24">
        <f t="shared" si="353"/>
        <v>35.388888888888893</v>
      </c>
      <c r="G1724" s="15">
        <f t="shared" si="351"/>
        <v>8.3333333333334522E-2</v>
      </c>
      <c r="H1724" s="15">
        <f t="shared" si="352"/>
        <v>0.30000000000000426</v>
      </c>
      <c r="I1724" s="11">
        <f>IF(G1724&lt;0,(G1724-'Coast Down Run'!H1719)*-1,)</f>
        <v>0</v>
      </c>
      <c r="K1724" s="11">
        <f t="shared" si="346"/>
        <v>199.08333333333618</v>
      </c>
      <c r="L1724" s="11">
        <f t="shared" si="345"/>
        <v>280.94639999999998</v>
      </c>
      <c r="M1724" s="11">
        <f t="shared" si="347"/>
        <v>1336.7883011130707</v>
      </c>
      <c r="N1724" s="11">
        <f t="shared" si="348"/>
        <v>1816.8180344464067</v>
      </c>
      <c r="O1724" s="11">
        <f t="shared" si="349"/>
        <v>64295.1715523534</v>
      </c>
      <c r="P1724" s="11">
        <f t="shared" si="350"/>
        <v>64.295171552353395</v>
      </c>
      <c r="Q1724" s="11">
        <f t="shared" si="344"/>
        <v>22356.332225420178</v>
      </c>
      <c r="R1724" s="11">
        <f t="shared" ref="R1724:R1787" si="356">IF(P1724&lt;0,R1723+P1724,R1723)</f>
        <v>-3717.6426816751568</v>
      </c>
      <c r="S1724" s="11">
        <f t="shared" si="354"/>
        <v>0</v>
      </c>
      <c r="T1724" s="11">
        <f t="shared" si="355"/>
        <v>0</v>
      </c>
    </row>
    <row r="1725" spans="2:20" x14ac:dyDescent="0.2">
      <c r="B1725" s="23" t="s">
        <v>13</v>
      </c>
      <c r="C1725" s="23">
        <v>1715</v>
      </c>
      <c r="D1725" s="23">
        <v>238</v>
      </c>
      <c r="E1725" s="24">
        <v>127.7</v>
      </c>
      <c r="F1725" s="24">
        <f t="shared" si="353"/>
        <v>35.472222222222221</v>
      </c>
      <c r="G1725" s="15">
        <f t="shared" si="351"/>
        <v>9.7222222222220642E-2</v>
      </c>
      <c r="H1725" s="15">
        <f t="shared" si="352"/>
        <v>0.34999999999999432</v>
      </c>
      <c r="I1725" s="11">
        <f>IF(G1725&lt;0,(G1725-'Coast Down Run'!H1720)*-1,)</f>
        <v>0</v>
      </c>
      <c r="K1725" s="11">
        <f t="shared" si="346"/>
        <v>232.26388888888511</v>
      </c>
      <c r="L1725" s="11">
        <f t="shared" si="345"/>
        <v>280.94639999999998</v>
      </c>
      <c r="M1725" s="11">
        <f t="shared" si="347"/>
        <v>1343.09141992477</v>
      </c>
      <c r="N1725" s="11">
        <f t="shared" si="348"/>
        <v>1856.3017088136551</v>
      </c>
      <c r="O1725" s="11">
        <f t="shared" si="349"/>
        <v>65847.146726528823</v>
      </c>
      <c r="P1725" s="11">
        <f t="shared" si="350"/>
        <v>65.84714672652882</v>
      </c>
      <c r="Q1725" s="11">
        <f t="shared" si="344"/>
        <v>22422.179372146707</v>
      </c>
      <c r="R1725" s="11">
        <f t="shared" si="356"/>
        <v>-3717.6426816751568</v>
      </c>
      <c r="S1725" s="11">
        <f t="shared" si="354"/>
        <v>0</v>
      </c>
      <c r="T1725" s="11">
        <f t="shared" si="355"/>
        <v>0</v>
      </c>
    </row>
    <row r="1726" spans="2:20" x14ac:dyDescent="0.2">
      <c r="B1726" s="23" t="s">
        <v>13</v>
      </c>
      <c r="C1726" s="23">
        <v>1716</v>
      </c>
      <c r="D1726" s="23">
        <v>239</v>
      </c>
      <c r="E1726" s="24">
        <v>128.1</v>
      </c>
      <c r="F1726" s="24">
        <f t="shared" si="353"/>
        <v>35.583333333333329</v>
      </c>
      <c r="G1726" s="15">
        <f t="shared" si="351"/>
        <v>0.11111111111111072</v>
      </c>
      <c r="H1726" s="15">
        <f t="shared" si="352"/>
        <v>0.39999999999999858</v>
      </c>
      <c r="I1726" s="11">
        <f>IF(G1726&lt;0,(G1726-'Coast Down Run'!H1721)*-1,)</f>
        <v>0</v>
      </c>
      <c r="K1726" s="11">
        <f t="shared" si="346"/>
        <v>265.44444444444349</v>
      </c>
      <c r="L1726" s="11">
        <f t="shared" si="345"/>
        <v>280.94639999999998</v>
      </c>
      <c r="M1726" s="11">
        <f t="shared" si="347"/>
        <v>1351.5186395355515</v>
      </c>
      <c r="N1726" s="11">
        <f t="shared" si="348"/>
        <v>1897.909483979995</v>
      </c>
      <c r="O1726" s="11">
        <f t="shared" si="349"/>
        <v>67533.945804954812</v>
      </c>
      <c r="P1726" s="11">
        <f t="shared" si="350"/>
        <v>67.533945804954811</v>
      </c>
      <c r="Q1726" s="11">
        <f t="shared" ref="Q1726:Q1789" si="357">IF(P1726&gt;0,Q1725+P1726,Q1725)</f>
        <v>22489.713317951664</v>
      </c>
      <c r="R1726" s="11">
        <f t="shared" si="356"/>
        <v>-3717.6426816751568</v>
      </c>
      <c r="S1726" s="11">
        <f t="shared" si="354"/>
        <v>0</v>
      </c>
      <c r="T1726" s="11">
        <f t="shared" si="355"/>
        <v>0</v>
      </c>
    </row>
    <row r="1727" spans="2:20" x14ac:dyDescent="0.2">
      <c r="B1727" s="23" t="s">
        <v>13</v>
      </c>
      <c r="C1727" s="23">
        <v>1717</v>
      </c>
      <c r="D1727" s="23">
        <v>240</v>
      </c>
      <c r="E1727" s="24">
        <v>128.5</v>
      </c>
      <c r="F1727" s="24">
        <f t="shared" si="353"/>
        <v>35.694444444444443</v>
      </c>
      <c r="G1727" s="15">
        <f t="shared" si="351"/>
        <v>0.12500000000000078</v>
      </c>
      <c r="H1727" s="15">
        <f t="shared" si="352"/>
        <v>0.45000000000000284</v>
      </c>
      <c r="I1727" s="11">
        <f>IF(G1727&lt;0,(G1727-'Coast Down Run'!H1722)*-1,)</f>
        <v>0</v>
      </c>
      <c r="K1727" s="11">
        <f t="shared" si="346"/>
        <v>298.62500000000188</v>
      </c>
      <c r="L1727" s="11">
        <f t="shared" si="345"/>
        <v>280.94639999999998</v>
      </c>
      <c r="M1727" s="11">
        <f t="shared" si="347"/>
        <v>1359.9722147979696</v>
      </c>
      <c r="N1727" s="11">
        <f t="shared" si="348"/>
        <v>1939.5436147979715</v>
      </c>
      <c r="O1727" s="11">
        <f t="shared" si="349"/>
        <v>69230.931805983142</v>
      </c>
      <c r="P1727" s="11">
        <f t="shared" si="350"/>
        <v>69.230931805983147</v>
      </c>
      <c r="Q1727" s="11">
        <f t="shared" si="357"/>
        <v>22558.944249757646</v>
      </c>
      <c r="R1727" s="11">
        <f t="shared" si="356"/>
        <v>-3717.6426816751568</v>
      </c>
      <c r="S1727" s="11">
        <f t="shared" si="354"/>
        <v>0</v>
      </c>
      <c r="T1727" s="11">
        <f t="shared" si="355"/>
        <v>0</v>
      </c>
    </row>
    <row r="1728" spans="2:20" x14ac:dyDescent="0.2">
      <c r="B1728" s="23" t="s">
        <v>13</v>
      </c>
      <c r="C1728" s="23">
        <v>1718</v>
      </c>
      <c r="D1728" s="23">
        <v>241</v>
      </c>
      <c r="E1728" s="24">
        <v>129</v>
      </c>
      <c r="F1728" s="24">
        <f t="shared" si="353"/>
        <v>35.833333333333336</v>
      </c>
      <c r="G1728" s="15">
        <f t="shared" si="351"/>
        <v>0.1388888888888889</v>
      </c>
      <c r="H1728" s="15">
        <f t="shared" si="352"/>
        <v>0.5</v>
      </c>
      <c r="I1728" s="11">
        <f>IF(G1728&lt;0,(G1728-'Coast Down Run'!H1723)*-1,)</f>
        <v>0</v>
      </c>
      <c r="K1728" s="11">
        <f t="shared" si="346"/>
        <v>331.80555555555554</v>
      </c>
      <c r="L1728" s="11">
        <f t="shared" si="345"/>
        <v>280.94639999999998</v>
      </c>
      <c r="M1728" s="11">
        <f t="shared" si="347"/>
        <v>1370.5762465111065</v>
      </c>
      <c r="N1728" s="11">
        <f t="shared" si="348"/>
        <v>1983.328202066662</v>
      </c>
      <c r="O1728" s="11">
        <f t="shared" si="349"/>
        <v>71069.260574055399</v>
      </c>
      <c r="P1728" s="11">
        <f t="shared" si="350"/>
        <v>71.069260574055406</v>
      </c>
      <c r="Q1728" s="11">
        <f t="shared" si="357"/>
        <v>22630.013510331701</v>
      </c>
      <c r="R1728" s="11">
        <f t="shared" si="356"/>
        <v>-3717.6426816751568</v>
      </c>
      <c r="S1728" s="11">
        <f t="shared" si="354"/>
        <v>0</v>
      </c>
      <c r="T1728" s="11">
        <f t="shared" si="355"/>
        <v>0</v>
      </c>
    </row>
    <row r="1729" spans="2:20" x14ac:dyDescent="0.2">
      <c r="B1729" s="23" t="s">
        <v>13</v>
      </c>
      <c r="C1729" s="23">
        <v>1719</v>
      </c>
      <c r="D1729" s="23">
        <v>242</v>
      </c>
      <c r="E1729" s="24">
        <v>129.5</v>
      </c>
      <c r="F1729" s="24">
        <f t="shared" si="353"/>
        <v>35.972222222222221</v>
      </c>
      <c r="G1729" s="15">
        <f t="shared" si="351"/>
        <v>0.15277777777777699</v>
      </c>
      <c r="H1729" s="15">
        <f t="shared" si="352"/>
        <v>0.54999999999999716</v>
      </c>
      <c r="I1729" s="11">
        <f>IF(G1729&lt;0,(G1729-'Coast Down Run'!H1724)*-1,)</f>
        <v>0</v>
      </c>
      <c r="K1729" s="11">
        <f t="shared" si="346"/>
        <v>364.98611111110921</v>
      </c>
      <c r="L1729" s="11">
        <f t="shared" si="345"/>
        <v>280.94639999999998</v>
      </c>
      <c r="M1729" s="11">
        <f t="shared" si="347"/>
        <v>1381.2214589299249</v>
      </c>
      <c r="N1729" s="11">
        <f t="shared" si="348"/>
        <v>2027.153970041034</v>
      </c>
      <c r="O1729" s="11">
        <f t="shared" si="349"/>
        <v>72921.233088976078</v>
      </c>
      <c r="P1729" s="11">
        <f t="shared" si="350"/>
        <v>72.921233088976081</v>
      </c>
      <c r="Q1729" s="11">
        <f t="shared" si="357"/>
        <v>22702.934743420676</v>
      </c>
      <c r="R1729" s="11">
        <f t="shared" si="356"/>
        <v>-3717.6426816751568</v>
      </c>
      <c r="S1729" s="11">
        <f t="shared" si="354"/>
        <v>0</v>
      </c>
      <c r="T1729" s="11">
        <f t="shared" si="355"/>
        <v>0</v>
      </c>
    </row>
    <row r="1730" spans="2:20" x14ac:dyDescent="0.2">
      <c r="B1730" s="23" t="s">
        <v>13</v>
      </c>
      <c r="C1730" s="23">
        <v>1720</v>
      </c>
      <c r="D1730" s="23">
        <v>243</v>
      </c>
      <c r="E1730" s="24">
        <v>130.1</v>
      </c>
      <c r="F1730" s="24">
        <f t="shared" si="353"/>
        <v>36.138888888888886</v>
      </c>
      <c r="G1730" s="15">
        <f t="shared" si="351"/>
        <v>0.15277777777777699</v>
      </c>
      <c r="H1730" s="15">
        <f t="shared" si="352"/>
        <v>0.54999999999999716</v>
      </c>
      <c r="I1730" s="11">
        <f>IF(G1730&lt;0,(G1730-'Coast Down Run'!H1725)*-1,)</f>
        <v>0</v>
      </c>
      <c r="K1730" s="11">
        <f t="shared" si="346"/>
        <v>364.98611111110921</v>
      </c>
      <c r="L1730" s="11">
        <f t="shared" si="345"/>
        <v>280.94639999999998</v>
      </c>
      <c r="M1730" s="11">
        <f t="shared" si="347"/>
        <v>1394.0500723640075</v>
      </c>
      <c r="N1730" s="11">
        <f t="shared" si="348"/>
        <v>2039.9825834751168</v>
      </c>
      <c r="O1730" s="11">
        <f t="shared" si="349"/>
        <v>73722.703919475738</v>
      </c>
      <c r="P1730" s="11">
        <f t="shared" si="350"/>
        <v>73.722703919475734</v>
      </c>
      <c r="Q1730" s="11">
        <f t="shared" si="357"/>
        <v>22776.657447340152</v>
      </c>
      <c r="R1730" s="11">
        <f t="shared" si="356"/>
        <v>-3717.6426816751568</v>
      </c>
      <c r="S1730" s="11">
        <f t="shared" si="354"/>
        <v>0</v>
      </c>
      <c r="T1730" s="11">
        <f t="shared" si="355"/>
        <v>0</v>
      </c>
    </row>
    <row r="1731" spans="2:20" x14ac:dyDescent="0.2">
      <c r="B1731" s="23" t="s">
        <v>13</v>
      </c>
      <c r="C1731" s="23">
        <v>1721</v>
      </c>
      <c r="D1731" s="23">
        <v>244</v>
      </c>
      <c r="E1731" s="24">
        <v>130.6</v>
      </c>
      <c r="F1731" s="24">
        <f t="shared" si="353"/>
        <v>36.277777777777779</v>
      </c>
      <c r="G1731" s="15">
        <f t="shared" si="351"/>
        <v>0.12500000000000078</v>
      </c>
      <c r="H1731" s="15">
        <f t="shared" si="352"/>
        <v>0.45000000000000284</v>
      </c>
      <c r="I1731" s="11">
        <f>IF(G1731&lt;0,(G1731-'Coast Down Run'!H1726)*-1,)</f>
        <v>0</v>
      </c>
      <c r="K1731" s="11">
        <f t="shared" si="346"/>
        <v>298.62500000000188</v>
      </c>
      <c r="L1731" s="11">
        <f t="shared" si="345"/>
        <v>280.94639999999998</v>
      </c>
      <c r="M1731" s="11">
        <f t="shared" si="347"/>
        <v>1404.785882335327</v>
      </c>
      <c r="N1731" s="11">
        <f t="shared" si="348"/>
        <v>1984.3572823353288</v>
      </c>
      <c r="O1731" s="11">
        <f t="shared" si="349"/>
        <v>71988.072520276095</v>
      </c>
      <c r="P1731" s="11">
        <f t="shared" si="350"/>
        <v>71.988072520276091</v>
      </c>
      <c r="Q1731" s="11">
        <f t="shared" si="357"/>
        <v>22848.645519860427</v>
      </c>
      <c r="R1731" s="11">
        <f t="shared" si="356"/>
        <v>-3717.6426816751568</v>
      </c>
      <c r="S1731" s="11">
        <f t="shared" si="354"/>
        <v>0</v>
      </c>
      <c r="T1731" s="11">
        <f t="shared" si="355"/>
        <v>0</v>
      </c>
    </row>
    <row r="1732" spans="2:20" x14ac:dyDescent="0.2">
      <c r="B1732" s="23" t="s">
        <v>13</v>
      </c>
      <c r="C1732" s="23">
        <v>1722</v>
      </c>
      <c r="D1732" s="23">
        <v>245</v>
      </c>
      <c r="E1732" s="24">
        <v>131</v>
      </c>
      <c r="F1732" s="24">
        <f t="shared" si="353"/>
        <v>36.388888888888886</v>
      </c>
      <c r="G1732" s="15">
        <f t="shared" si="351"/>
        <v>8.3333333333332538E-2</v>
      </c>
      <c r="H1732" s="15">
        <f t="shared" si="352"/>
        <v>0.29999999999999716</v>
      </c>
      <c r="I1732" s="11">
        <f>IF(G1732&lt;0,(G1732-'Coast Down Run'!H1727)*-1,)</f>
        <v>0</v>
      </c>
      <c r="K1732" s="11">
        <f t="shared" si="346"/>
        <v>199.08333333333144</v>
      </c>
      <c r="L1732" s="11">
        <f t="shared" si="345"/>
        <v>280.94639999999998</v>
      </c>
      <c r="M1732" s="11">
        <f t="shared" si="347"/>
        <v>1413.404180420473</v>
      </c>
      <c r="N1732" s="11">
        <f t="shared" si="348"/>
        <v>1893.4339137538045</v>
      </c>
      <c r="O1732" s="11">
        <f t="shared" si="349"/>
        <v>68899.956306041218</v>
      </c>
      <c r="P1732" s="11">
        <f t="shared" si="350"/>
        <v>68.899956306041219</v>
      </c>
      <c r="Q1732" s="11">
        <f t="shared" si="357"/>
        <v>22917.54547616647</v>
      </c>
      <c r="R1732" s="11">
        <f t="shared" si="356"/>
        <v>-3717.6426816751568</v>
      </c>
      <c r="S1732" s="11">
        <f t="shared" si="354"/>
        <v>0</v>
      </c>
      <c r="T1732" s="11">
        <f t="shared" si="355"/>
        <v>0</v>
      </c>
    </row>
    <row r="1733" spans="2:20" x14ac:dyDescent="0.2">
      <c r="B1733" s="23" t="s">
        <v>13</v>
      </c>
      <c r="C1733" s="23">
        <v>1723</v>
      </c>
      <c r="D1733" s="23">
        <v>246</v>
      </c>
      <c r="E1733" s="24">
        <v>131.19999999999999</v>
      </c>
      <c r="F1733" s="24">
        <f t="shared" si="353"/>
        <v>36.444444444444443</v>
      </c>
      <c r="G1733" s="15">
        <f t="shared" si="351"/>
        <v>4.1666666666668246E-2</v>
      </c>
      <c r="H1733" s="15">
        <f t="shared" si="352"/>
        <v>0.15000000000000568</v>
      </c>
      <c r="I1733" s="11">
        <f>IF(G1733&lt;0,(G1733-'Coast Down Run'!H1728)*-1,)</f>
        <v>0</v>
      </c>
      <c r="K1733" s="11">
        <f t="shared" si="346"/>
        <v>99.541666666670437</v>
      </c>
      <c r="L1733" s="11">
        <f t="shared" si="345"/>
        <v>280.94639999999998</v>
      </c>
      <c r="M1733" s="11">
        <f t="shared" si="347"/>
        <v>1417.7232128324101</v>
      </c>
      <c r="N1733" s="11">
        <f t="shared" si="348"/>
        <v>1798.2112794990805</v>
      </c>
      <c r="O1733" s="11">
        <f t="shared" si="349"/>
        <v>65534.811075077596</v>
      </c>
      <c r="P1733" s="11">
        <f t="shared" si="350"/>
        <v>65.534811075077599</v>
      </c>
      <c r="Q1733" s="11">
        <f t="shared" si="357"/>
        <v>22983.080287241548</v>
      </c>
      <c r="R1733" s="11">
        <f t="shared" si="356"/>
        <v>-3717.6426816751568</v>
      </c>
      <c r="S1733" s="11">
        <f t="shared" si="354"/>
        <v>0</v>
      </c>
      <c r="T1733" s="11">
        <f t="shared" si="355"/>
        <v>0</v>
      </c>
    </row>
    <row r="1734" spans="2:20" x14ac:dyDescent="0.2">
      <c r="B1734" s="23" t="s">
        <v>13</v>
      </c>
      <c r="C1734" s="23">
        <v>1724</v>
      </c>
      <c r="D1734" s="23">
        <v>247</v>
      </c>
      <c r="E1734" s="24">
        <v>131.30000000000001</v>
      </c>
      <c r="F1734" s="24">
        <f t="shared" si="353"/>
        <v>36.472222222222221</v>
      </c>
      <c r="G1734" s="15">
        <f t="shared" si="351"/>
        <v>0</v>
      </c>
      <c r="H1734" s="15">
        <f t="shared" si="352"/>
        <v>0</v>
      </c>
      <c r="I1734" s="11">
        <f>IF(G1734&lt;0,(G1734-'Coast Down Run'!H1729)*-1,)</f>
        <v>0</v>
      </c>
      <c r="K1734" s="11">
        <f t="shared" si="346"/>
        <v>0</v>
      </c>
      <c r="L1734" s="11">
        <f t="shared" si="345"/>
        <v>280.94639999999998</v>
      </c>
      <c r="M1734" s="11">
        <f t="shared" si="347"/>
        <v>1419.8851998807197</v>
      </c>
      <c r="N1734" s="11">
        <f t="shared" si="348"/>
        <v>1700.8315998807198</v>
      </c>
      <c r="O1734" s="11">
        <f t="shared" si="349"/>
        <v>62033.108073427364</v>
      </c>
      <c r="P1734" s="11">
        <f t="shared" si="350"/>
        <v>62.033108073427364</v>
      </c>
      <c r="Q1734" s="11">
        <f t="shared" si="357"/>
        <v>23045.113395314977</v>
      </c>
      <c r="R1734" s="11">
        <f t="shared" si="356"/>
        <v>-3717.6426816751568</v>
      </c>
      <c r="S1734" s="11">
        <f t="shared" si="354"/>
        <v>0</v>
      </c>
      <c r="T1734" s="11">
        <f t="shared" si="355"/>
        <v>0</v>
      </c>
    </row>
    <row r="1735" spans="2:20" x14ac:dyDescent="0.2">
      <c r="B1735" s="23" t="s">
        <v>13</v>
      </c>
      <c r="C1735" s="23">
        <v>1725</v>
      </c>
      <c r="D1735" s="23">
        <v>248</v>
      </c>
      <c r="E1735" s="24">
        <v>131.19999999999999</v>
      </c>
      <c r="F1735" s="24">
        <f t="shared" si="353"/>
        <v>36.444444444444443</v>
      </c>
      <c r="G1735" s="15">
        <f t="shared" si="351"/>
        <v>-8.3333333333336493E-2</v>
      </c>
      <c r="H1735" s="15">
        <f t="shared" si="352"/>
        <v>-0.30000000000001137</v>
      </c>
      <c r="I1735" s="11">
        <f>IF(G1735&lt;0,(G1735-'Coast Down Run'!H1730)*-1,)</f>
        <v>8.3333333333336493E-2</v>
      </c>
      <c r="K1735" s="11">
        <f t="shared" si="346"/>
        <v>-199.08333333334087</v>
      </c>
      <c r="L1735" s="11">
        <f t="shared" si="345"/>
        <v>280.94639999999998</v>
      </c>
      <c r="M1735" s="11">
        <f t="shared" si="347"/>
        <v>1417.7232128324101</v>
      </c>
      <c r="N1735" s="11">
        <f t="shared" si="348"/>
        <v>1499.5862794990692</v>
      </c>
      <c r="O1735" s="11">
        <f t="shared" si="349"/>
        <v>54651.588852854962</v>
      </c>
      <c r="P1735" s="11">
        <f t="shared" si="350"/>
        <v>54.651588852854964</v>
      </c>
      <c r="Q1735" s="11">
        <f t="shared" si="357"/>
        <v>23099.764984167832</v>
      </c>
      <c r="R1735" s="11">
        <f t="shared" si="356"/>
        <v>-3717.6426816751568</v>
      </c>
      <c r="S1735" s="11">
        <f t="shared" si="354"/>
        <v>0</v>
      </c>
      <c r="T1735" s="11">
        <f t="shared" si="355"/>
        <v>0</v>
      </c>
    </row>
    <row r="1736" spans="2:20" x14ac:dyDescent="0.2">
      <c r="B1736" s="23" t="s">
        <v>13</v>
      </c>
      <c r="C1736" s="23">
        <v>1726</v>
      </c>
      <c r="D1736" s="23">
        <v>249</v>
      </c>
      <c r="E1736" s="24">
        <v>130.69999999999999</v>
      </c>
      <c r="F1736" s="24">
        <f t="shared" si="353"/>
        <v>36.30555555555555</v>
      </c>
      <c r="G1736" s="15">
        <f t="shared" si="351"/>
        <v>-0.19444444444444128</v>
      </c>
      <c r="H1736" s="15">
        <f t="shared" si="352"/>
        <v>-0.69999999999998863</v>
      </c>
      <c r="I1736" s="11">
        <f>IF(G1736&lt;0,(G1736-'Coast Down Run'!H1731)*-1,)</f>
        <v>0.19444444444444128</v>
      </c>
      <c r="K1736" s="11">
        <f t="shared" si="346"/>
        <v>-464.52777777777021</v>
      </c>
      <c r="L1736" s="11">
        <f t="shared" si="345"/>
        <v>280.94639999999998</v>
      </c>
      <c r="M1736" s="11">
        <f t="shared" si="347"/>
        <v>1406.9379860142722</v>
      </c>
      <c r="N1736" s="11">
        <f t="shared" si="348"/>
        <v>1223.3566082365019</v>
      </c>
      <c r="O1736" s="11">
        <f t="shared" si="349"/>
        <v>44414.641304586323</v>
      </c>
      <c r="P1736" s="11">
        <f t="shared" si="350"/>
        <v>44.414641304586326</v>
      </c>
      <c r="Q1736" s="11">
        <f t="shared" si="357"/>
        <v>23144.179625472418</v>
      </c>
      <c r="R1736" s="11">
        <f t="shared" si="356"/>
        <v>-3717.6426816751568</v>
      </c>
      <c r="S1736" s="11">
        <f t="shared" si="354"/>
        <v>0</v>
      </c>
      <c r="T1736" s="11">
        <f t="shared" si="355"/>
        <v>0</v>
      </c>
    </row>
    <row r="1737" spans="2:20" x14ac:dyDescent="0.2">
      <c r="B1737" s="23" t="s">
        <v>13</v>
      </c>
      <c r="C1737" s="23">
        <v>1727</v>
      </c>
      <c r="D1737" s="23">
        <v>250</v>
      </c>
      <c r="E1737" s="24">
        <v>129.80000000000001</v>
      </c>
      <c r="F1737" s="24">
        <f t="shared" si="353"/>
        <v>36.055555555555557</v>
      </c>
      <c r="G1737" s="15">
        <f t="shared" si="351"/>
        <v>-0.31944444444444209</v>
      </c>
      <c r="H1737" s="15">
        <f t="shared" si="352"/>
        <v>-1.1499999999999915</v>
      </c>
      <c r="I1737" s="11">
        <f>IF(G1737&lt;0,(G1737-'Coast Down Run'!H1732)*-1,)</f>
        <v>0.31944444444444209</v>
      </c>
      <c r="K1737" s="11">
        <f t="shared" si="346"/>
        <v>-763.15277777777214</v>
      </c>
      <c r="L1737" s="11">
        <f t="shared" si="345"/>
        <v>280.94639999999998</v>
      </c>
      <c r="M1737" s="11">
        <f t="shared" si="347"/>
        <v>1387.6283531199435</v>
      </c>
      <c r="N1737" s="11">
        <f t="shared" si="348"/>
        <v>905.42197534217144</v>
      </c>
      <c r="O1737" s="11">
        <f t="shared" si="349"/>
        <v>32645.492333170518</v>
      </c>
      <c r="P1737" s="11">
        <f t="shared" si="350"/>
        <v>32.645492333170516</v>
      </c>
      <c r="Q1737" s="11">
        <f t="shared" si="357"/>
        <v>23176.825117805587</v>
      </c>
      <c r="R1737" s="11">
        <f t="shared" si="356"/>
        <v>-3717.6426816751568</v>
      </c>
      <c r="S1737" s="11">
        <f t="shared" si="354"/>
        <v>0</v>
      </c>
      <c r="T1737" s="11">
        <f t="shared" si="355"/>
        <v>0</v>
      </c>
    </row>
    <row r="1738" spans="2:20" x14ac:dyDescent="0.2">
      <c r="B1738" s="23" t="s">
        <v>13</v>
      </c>
      <c r="C1738" s="23">
        <v>1728</v>
      </c>
      <c r="D1738" s="23">
        <v>251</v>
      </c>
      <c r="E1738" s="24">
        <v>128.4</v>
      </c>
      <c r="F1738" s="24">
        <f t="shared" si="353"/>
        <v>35.666666666666664</v>
      </c>
      <c r="G1738" s="15">
        <f t="shared" si="351"/>
        <v>-0.45833333333333492</v>
      </c>
      <c r="H1738" s="15">
        <f t="shared" si="352"/>
        <v>-1.6500000000000057</v>
      </c>
      <c r="I1738" s="11">
        <f>IF(G1738&lt;0,(G1738-'Coast Down Run'!H1733)*-1,)</f>
        <v>0.45833333333333492</v>
      </c>
      <c r="K1738" s="11">
        <f t="shared" si="346"/>
        <v>-1094.9583333333371</v>
      </c>
      <c r="L1738" s="11">
        <f t="shared" ref="L1738:L1801" si="358">$B$5*$K$5*$D$5</f>
        <v>280.94639999999998</v>
      </c>
      <c r="M1738" s="11">
        <f t="shared" si="347"/>
        <v>1357.856350140024</v>
      </c>
      <c r="N1738" s="11">
        <f t="shared" si="348"/>
        <v>543.84441680668692</v>
      </c>
      <c r="O1738" s="11">
        <f t="shared" si="349"/>
        <v>19397.117532771834</v>
      </c>
      <c r="P1738" s="11">
        <f t="shared" si="350"/>
        <v>19.397117532771833</v>
      </c>
      <c r="Q1738" s="11">
        <f t="shared" si="357"/>
        <v>23196.222235338359</v>
      </c>
      <c r="R1738" s="11">
        <f t="shared" si="356"/>
        <v>-3717.6426816751568</v>
      </c>
      <c r="S1738" s="11">
        <f t="shared" si="354"/>
        <v>0</v>
      </c>
      <c r="T1738" s="11">
        <f t="shared" si="355"/>
        <v>0</v>
      </c>
    </row>
    <row r="1739" spans="2:20" x14ac:dyDescent="0.2">
      <c r="B1739" s="23" t="s">
        <v>13</v>
      </c>
      <c r="C1739" s="23">
        <v>1729</v>
      </c>
      <c r="D1739" s="23">
        <v>252</v>
      </c>
      <c r="E1739" s="24">
        <v>126.5</v>
      </c>
      <c r="F1739" s="24">
        <f t="shared" si="353"/>
        <v>35.138888888888886</v>
      </c>
      <c r="G1739" s="15">
        <f t="shared" si="351"/>
        <v>-0.59722222222222376</v>
      </c>
      <c r="H1739" s="15">
        <f t="shared" si="352"/>
        <v>-2.1500000000000057</v>
      </c>
      <c r="I1739" s="11">
        <f>IF(G1739&lt;0,(G1739-'Coast Down Run'!H1734)*-1,)</f>
        <v>0.59722222222222376</v>
      </c>
      <c r="K1739" s="11">
        <f t="shared" ref="K1739:K1802" si="359">$B$5*G1739</f>
        <v>-1426.7638888888926</v>
      </c>
      <c r="L1739" s="11">
        <f t="shared" si="358"/>
        <v>280.94639999999998</v>
      </c>
      <c r="M1739" s="11">
        <f t="shared" ref="M1739:M1802" si="360">($C$5*$E$5*$L$5*(F1739^2))/2</f>
        <v>1317.9678950022442</v>
      </c>
      <c r="N1739" s="11">
        <f t="shared" ref="N1739:N1802" si="361">SUM(K1739:M1739)</f>
        <v>172.15040611335166</v>
      </c>
      <c r="O1739" s="11">
        <f t="shared" ref="O1739:O1802" si="362">N1739*F1739</f>
        <v>6049.173992594162</v>
      </c>
      <c r="P1739" s="11">
        <f t="shared" ref="P1739:P1802" si="363">O1739/1000</f>
        <v>6.0491739925941621</v>
      </c>
      <c r="Q1739" s="11">
        <f t="shared" si="357"/>
        <v>23202.271409330951</v>
      </c>
      <c r="R1739" s="11">
        <f t="shared" si="356"/>
        <v>-3717.6426816751568</v>
      </c>
      <c r="S1739" s="11">
        <f t="shared" si="354"/>
        <v>0</v>
      </c>
      <c r="T1739" s="11">
        <f t="shared" si="355"/>
        <v>0</v>
      </c>
    </row>
    <row r="1740" spans="2:20" x14ac:dyDescent="0.2">
      <c r="B1740" s="23" t="s">
        <v>13</v>
      </c>
      <c r="C1740" s="23">
        <v>1730</v>
      </c>
      <c r="D1740" s="23">
        <v>253</v>
      </c>
      <c r="E1740" s="24">
        <v>124.1</v>
      </c>
      <c r="F1740" s="24">
        <f t="shared" si="353"/>
        <v>34.472222222222221</v>
      </c>
      <c r="G1740" s="15">
        <f t="shared" ref="G1740:G1803" si="364">($E1741-$E1739)/2/3.6</f>
        <v>-0.68055555555555636</v>
      </c>
      <c r="H1740" s="15">
        <f t="shared" ref="H1740:H1803" si="365">($E1741-$E1739)/2</f>
        <v>-2.4500000000000028</v>
      </c>
      <c r="I1740" s="11">
        <f>IF(G1740&lt;0,(G1740-'Coast Down Run'!H1735)*-1,)</f>
        <v>0.68055555555555636</v>
      </c>
      <c r="K1740" s="11">
        <f t="shared" si="359"/>
        <v>-1625.8472222222242</v>
      </c>
      <c r="L1740" s="11">
        <f t="shared" si="358"/>
        <v>280.94639999999998</v>
      </c>
      <c r="M1740" s="11">
        <f t="shared" si="360"/>
        <v>1268.4324477513799</v>
      </c>
      <c r="N1740" s="11">
        <f t="shared" si="361"/>
        <v>-76.46837447084431</v>
      </c>
      <c r="O1740" s="11">
        <f t="shared" si="362"/>
        <v>-2636.0347977310498</v>
      </c>
      <c r="P1740" s="11">
        <f t="shared" si="363"/>
        <v>-2.6360347977310497</v>
      </c>
      <c r="Q1740" s="11">
        <f t="shared" si="357"/>
        <v>23202.271409330951</v>
      </c>
      <c r="R1740" s="11">
        <f t="shared" si="356"/>
        <v>-3720.2787164728879</v>
      </c>
      <c r="S1740" s="11">
        <f t="shared" si="354"/>
        <v>2.6360347977310497</v>
      </c>
      <c r="T1740" s="11">
        <f t="shared" si="355"/>
        <v>4.5846659924081283</v>
      </c>
    </row>
    <row r="1741" spans="2:20" x14ac:dyDescent="0.2">
      <c r="B1741" s="23" t="s">
        <v>13</v>
      </c>
      <c r="C1741" s="23">
        <v>1731</v>
      </c>
      <c r="D1741" s="23">
        <v>254</v>
      </c>
      <c r="E1741" s="24">
        <v>121.6</v>
      </c>
      <c r="F1741" s="24">
        <f t="shared" si="353"/>
        <v>33.777777777777779</v>
      </c>
      <c r="G1741" s="15">
        <f t="shared" si="364"/>
        <v>-0.70833333333333248</v>
      </c>
      <c r="H1741" s="15">
        <f t="shared" si="365"/>
        <v>-2.5499999999999972</v>
      </c>
      <c r="I1741" s="11">
        <f>IF(G1741&lt;0,(G1741-'Coast Down Run'!H1736)*-1,)</f>
        <v>0.70833333333333248</v>
      </c>
      <c r="K1741" s="11">
        <f t="shared" si="359"/>
        <v>-1692.2083333333312</v>
      </c>
      <c r="L1741" s="11">
        <f t="shared" si="358"/>
        <v>280.94639999999998</v>
      </c>
      <c r="M1741" s="11">
        <f t="shared" si="360"/>
        <v>1217.8419508209402</v>
      </c>
      <c r="N1741" s="11">
        <f t="shared" si="361"/>
        <v>-193.41998251239102</v>
      </c>
      <c r="O1741" s="11">
        <f t="shared" si="362"/>
        <v>-6533.297187085208</v>
      </c>
      <c r="P1741" s="11">
        <f t="shared" si="363"/>
        <v>-6.5332971870852079</v>
      </c>
      <c r="Q1741" s="11">
        <f t="shared" si="357"/>
        <v>23202.271409330951</v>
      </c>
      <c r="R1741" s="11">
        <f t="shared" si="356"/>
        <v>-3726.8120136599732</v>
      </c>
      <c r="S1741" s="11">
        <f t="shared" si="354"/>
        <v>6.5332971870852079</v>
      </c>
      <c r="T1741" s="11">
        <f t="shared" si="355"/>
        <v>11.899661315622645</v>
      </c>
    </row>
    <row r="1742" spans="2:20" x14ac:dyDescent="0.2">
      <c r="B1742" s="23" t="s">
        <v>13</v>
      </c>
      <c r="C1742" s="23">
        <v>1732</v>
      </c>
      <c r="D1742" s="23">
        <v>255</v>
      </c>
      <c r="E1742" s="24">
        <v>119</v>
      </c>
      <c r="F1742" s="24">
        <f t="shared" si="353"/>
        <v>33.055555555555557</v>
      </c>
      <c r="G1742" s="15">
        <f t="shared" si="364"/>
        <v>-0.70833333333333248</v>
      </c>
      <c r="H1742" s="15">
        <f t="shared" si="365"/>
        <v>-2.5499999999999972</v>
      </c>
      <c r="I1742" s="11">
        <f>IF(G1742&lt;0,(G1742-'Coast Down Run'!H1737)*-1,)</f>
        <v>0.70833333333333248</v>
      </c>
      <c r="K1742" s="11">
        <f t="shared" si="359"/>
        <v>-1692.2083333333312</v>
      </c>
      <c r="L1742" s="11">
        <f t="shared" si="358"/>
        <v>280.94639999999998</v>
      </c>
      <c r="M1742" s="11">
        <f t="shared" si="360"/>
        <v>1166.3199463279718</v>
      </c>
      <c r="N1742" s="11">
        <f t="shared" si="361"/>
        <v>-244.94198700535935</v>
      </c>
      <c r="O1742" s="11">
        <f t="shared" si="362"/>
        <v>-8096.6934593438236</v>
      </c>
      <c r="P1742" s="11">
        <f t="shared" si="363"/>
        <v>-8.0966934593438236</v>
      </c>
      <c r="Q1742" s="11">
        <f t="shared" si="357"/>
        <v>23202.271409330951</v>
      </c>
      <c r="R1742" s="11">
        <f t="shared" si="356"/>
        <v>-3734.9087071193171</v>
      </c>
      <c r="S1742" s="11">
        <f t="shared" si="354"/>
        <v>8.0966934593438236</v>
      </c>
      <c r="T1742" s="11">
        <f t="shared" si="355"/>
        <v>19.622145513526021</v>
      </c>
    </row>
    <row r="1743" spans="2:20" x14ac:dyDescent="0.2">
      <c r="B1743" s="23" t="s">
        <v>13</v>
      </c>
      <c r="C1743" s="23">
        <v>1733</v>
      </c>
      <c r="D1743" s="23">
        <v>256</v>
      </c>
      <c r="E1743" s="24">
        <v>116.5</v>
      </c>
      <c r="F1743" s="24">
        <f t="shared" si="353"/>
        <v>32.361111111111107</v>
      </c>
      <c r="G1743" s="15">
        <f t="shared" si="364"/>
        <v>-0.68055555555555636</v>
      </c>
      <c r="H1743" s="15">
        <f t="shared" si="365"/>
        <v>-2.4500000000000028</v>
      </c>
      <c r="I1743" s="11">
        <f>IF(G1743&lt;0,(G1743-'Coast Down Run'!H1738)*-1,)</f>
        <v>0.68055555555555636</v>
      </c>
      <c r="K1743" s="11">
        <f t="shared" si="359"/>
        <v>-1625.8472222222242</v>
      </c>
      <c r="L1743" s="11">
        <f t="shared" si="358"/>
        <v>280.94639999999998</v>
      </c>
      <c r="M1743" s="11">
        <f t="shared" si="360"/>
        <v>1117.8296653873181</v>
      </c>
      <c r="N1743" s="11">
        <f t="shared" si="361"/>
        <v>-227.07115683490611</v>
      </c>
      <c r="O1743" s="11">
        <f t="shared" si="362"/>
        <v>-7348.2749364629326</v>
      </c>
      <c r="P1743" s="11">
        <f t="shared" si="363"/>
        <v>-7.3482749364629329</v>
      </c>
      <c r="Q1743" s="11">
        <f t="shared" si="357"/>
        <v>23202.271409330951</v>
      </c>
      <c r="R1743" s="11">
        <f t="shared" si="356"/>
        <v>-3742.2569820557801</v>
      </c>
      <c r="S1743" s="11">
        <f t="shared" si="354"/>
        <v>7.3482749364629329</v>
      </c>
      <c r="T1743" s="11">
        <f t="shared" si="355"/>
        <v>26.565440449903218</v>
      </c>
    </row>
    <row r="1744" spans="2:20" x14ac:dyDescent="0.2">
      <c r="B1744" s="23" t="s">
        <v>13</v>
      </c>
      <c r="C1744" s="23">
        <v>1734</v>
      </c>
      <c r="D1744" s="23">
        <v>257</v>
      </c>
      <c r="E1744" s="24">
        <v>114.1</v>
      </c>
      <c r="F1744" s="24">
        <f t="shared" si="353"/>
        <v>31.694444444444443</v>
      </c>
      <c r="G1744" s="15">
        <f t="shared" si="364"/>
        <v>-0.65277777777777812</v>
      </c>
      <c r="H1744" s="15">
        <f t="shared" si="365"/>
        <v>-2.3500000000000014</v>
      </c>
      <c r="I1744" s="11">
        <f>IF(G1744&lt;0,(G1744-'Coast Down Run'!H1739)*-1,)</f>
        <v>0.65277777777777812</v>
      </c>
      <c r="K1744" s="11">
        <f t="shared" si="359"/>
        <v>-1559.486111111112</v>
      </c>
      <c r="L1744" s="11">
        <f t="shared" si="358"/>
        <v>280.94639999999998</v>
      </c>
      <c r="M1744" s="11">
        <f t="shared" si="360"/>
        <v>1072.2475658819335</v>
      </c>
      <c r="N1744" s="11">
        <f t="shared" si="361"/>
        <v>-206.29214522917846</v>
      </c>
      <c r="O1744" s="11">
        <f t="shared" si="362"/>
        <v>-6538.314936291461</v>
      </c>
      <c r="P1744" s="11">
        <f t="shared" si="363"/>
        <v>-6.538314936291461</v>
      </c>
      <c r="Q1744" s="11">
        <f t="shared" si="357"/>
        <v>23202.271409330951</v>
      </c>
      <c r="R1744" s="11">
        <f t="shared" si="356"/>
        <v>-3748.7952969920716</v>
      </c>
      <c r="S1744" s="11">
        <f t="shared" si="354"/>
        <v>6.538314936291461</v>
      </c>
      <c r="T1744" s="11">
        <f t="shared" si="355"/>
        <v>33.187108931116725</v>
      </c>
    </row>
    <row r="1745" spans="2:20" x14ac:dyDescent="0.2">
      <c r="B1745" s="23" t="s">
        <v>13</v>
      </c>
      <c r="C1745" s="23">
        <v>1735</v>
      </c>
      <c r="D1745" s="23">
        <v>258</v>
      </c>
      <c r="E1745" s="24">
        <v>111.8</v>
      </c>
      <c r="F1745" s="24">
        <f t="shared" ref="F1745:F1808" si="366">E1745/3.6</f>
        <v>31.055555555555554</v>
      </c>
      <c r="G1745" s="15">
        <f t="shared" si="364"/>
        <v>-0.63888888888888806</v>
      </c>
      <c r="H1745" s="15">
        <f t="shared" si="365"/>
        <v>-2.2999999999999972</v>
      </c>
      <c r="I1745" s="11">
        <f>IF(G1745&lt;0,(G1745-'Coast Down Run'!H1740)*-1,)</f>
        <v>0.63888888888888806</v>
      </c>
      <c r="K1745" s="11">
        <f t="shared" si="359"/>
        <v>-1526.3055555555536</v>
      </c>
      <c r="L1745" s="11">
        <f t="shared" si="358"/>
        <v>280.94639999999998</v>
      </c>
      <c r="M1745" s="11">
        <f t="shared" si="360"/>
        <v>1029.4550473794532</v>
      </c>
      <c r="N1745" s="11">
        <f t="shared" si="361"/>
        <v>-215.90410817610041</v>
      </c>
      <c r="O1745" s="11">
        <f t="shared" si="362"/>
        <v>-6705.0220261355626</v>
      </c>
      <c r="P1745" s="11">
        <f t="shared" si="363"/>
        <v>-6.7050220261355626</v>
      </c>
      <c r="Q1745" s="11">
        <f t="shared" si="357"/>
        <v>23202.271409330951</v>
      </c>
      <c r="R1745" s="11">
        <f t="shared" si="356"/>
        <v>-3755.5003190182069</v>
      </c>
      <c r="S1745" s="11">
        <f t="shared" si="354"/>
        <v>6.7050220261355626</v>
      </c>
      <c r="T1745" s="11">
        <f t="shared" si="355"/>
        <v>40.965333129734333</v>
      </c>
    </row>
    <row r="1746" spans="2:20" x14ac:dyDescent="0.2">
      <c r="B1746" s="23" t="s">
        <v>13</v>
      </c>
      <c r="C1746" s="23">
        <v>1736</v>
      </c>
      <c r="D1746" s="23">
        <v>259</v>
      </c>
      <c r="E1746" s="24">
        <v>109.5</v>
      </c>
      <c r="F1746" s="24">
        <f t="shared" si="366"/>
        <v>30.416666666666664</v>
      </c>
      <c r="G1746" s="15">
        <f t="shared" si="364"/>
        <v>-0.65277777777777812</v>
      </c>
      <c r="H1746" s="15">
        <f t="shared" si="365"/>
        <v>-2.3500000000000014</v>
      </c>
      <c r="I1746" s="11">
        <f>IF(G1746&lt;0,(G1746-'Coast Down Run'!H1741)*-1,)</f>
        <v>0.65277777777777812</v>
      </c>
      <c r="K1746" s="11">
        <f t="shared" si="359"/>
        <v>-1559.486111111112</v>
      </c>
      <c r="L1746" s="11">
        <f t="shared" si="358"/>
        <v>280.94639999999998</v>
      </c>
      <c r="M1746" s="11">
        <f t="shared" si="360"/>
        <v>987.53391260920557</v>
      </c>
      <c r="N1746" s="11">
        <f t="shared" si="361"/>
        <v>-291.00579850190638</v>
      </c>
      <c r="O1746" s="11">
        <f t="shared" si="362"/>
        <v>-8851.4263710996511</v>
      </c>
      <c r="P1746" s="11">
        <f t="shared" si="363"/>
        <v>-8.8514263710996506</v>
      </c>
      <c r="Q1746" s="11">
        <f t="shared" si="357"/>
        <v>23202.271409330951</v>
      </c>
      <c r="R1746" s="11">
        <f t="shared" si="356"/>
        <v>-3764.3517453893064</v>
      </c>
      <c r="S1746" s="11">
        <f t="shared" si="354"/>
        <v>8.8514263710996506</v>
      </c>
      <c r="T1746" s="11">
        <f t="shared" si="355"/>
        <v>50.356627064742803</v>
      </c>
    </row>
    <row r="1747" spans="2:20" x14ac:dyDescent="0.2">
      <c r="B1747" s="23" t="s">
        <v>13</v>
      </c>
      <c r="C1747" s="23">
        <v>1737</v>
      </c>
      <c r="D1747" s="23">
        <v>260</v>
      </c>
      <c r="E1747" s="24">
        <v>107.1</v>
      </c>
      <c r="F1747" s="24">
        <f t="shared" si="366"/>
        <v>29.749999999999996</v>
      </c>
      <c r="G1747" s="15">
        <f t="shared" si="364"/>
        <v>-0.65277777777777812</v>
      </c>
      <c r="H1747" s="15">
        <f t="shared" si="365"/>
        <v>-2.3500000000000014</v>
      </c>
      <c r="I1747" s="11">
        <f>IF(G1747&lt;0,(G1747-'Coast Down Run'!H1742)*-1,)</f>
        <v>0.65277777777777812</v>
      </c>
      <c r="K1747" s="11">
        <f t="shared" si="359"/>
        <v>-1559.486111111112</v>
      </c>
      <c r="L1747" s="11">
        <f t="shared" si="358"/>
        <v>280.94639999999998</v>
      </c>
      <c r="M1747" s="11">
        <f t="shared" si="360"/>
        <v>944.71915652565679</v>
      </c>
      <c r="N1747" s="11">
        <f t="shared" si="361"/>
        <v>-333.82055458545517</v>
      </c>
      <c r="O1747" s="11">
        <f t="shared" si="362"/>
        <v>-9931.1614989172904</v>
      </c>
      <c r="P1747" s="11">
        <f t="shared" si="363"/>
        <v>-9.9311614989172909</v>
      </c>
      <c r="Q1747" s="11">
        <f t="shared" si="357"/>
        <v>23202.271409330951</v>
      </c>
      <c r="R1747" s="11">
        <f t="shared" si="356"/>
        <v>-3774.2829068882238</v>
      </c>
      <c r="S1747" s="11">
        <f t="shared" si="354"/>
        <v>9.9311614989172909</v>
      </c>
      <c r="T1747" s="11">
        <f t="shared" si="355"/>
        <v>60.282457024348673</v>
      </c>
    </row>
    <row r="1748" spans="2:20" x14ac:dyDescent="0.2">
      <c r="B1748" s="23" t="s">
        <v>13</v>
      </c>
      <c r="C1748" s="23">
        <v>1738</v>
      </c>
      <c r="D1748" s="23">
        <v>261</v>
      </c>
      <c r="E1748" s="24">
        <v>104.8</v>
      </c>
      <c r="F1748" s="24">
        <f t="shared" si="366"/>
        <v>29.111111111111111</v>
      </c>
      <c r="G1748" s="15">
        <f t="shared" si="364"/>
        <v>-0.63888888888888806</v>
      </c>
      <c r="H1748" s="15">
        <f t="shared" si="365"/>
        <v>-2.2999999999999972</v>
      </c>
      <c r="I1748" s="11">
        <f>IF(G1748&lt;0,(G1748-'Coast Down Run'!H1743)*-1,)</f>
        <v>0.63888888888888806</v>
      </c>
      <c r="K1748" s="11">
        <f t="shared" si="359"/>
        <v>-1526.3055555555536</v>
      </c>
      <c r="L1748" s="11">
        <f t="shared" si="358"/>
        <v>280.94639999999998</v>
      </c>
      <c r="M1748" s="11">
        <f t="shared" si="360"/>
        <v>904.5786754691029</v>
      </c>
      <c r="N1748" s="11">
        <f t="shared" si="361"/>
        <v>-340.78048008645067</v>
      </c>
      <c r="O1748" s="11">
        <f t="shared" si="362"/>
        <v>-9920.4984202944524</v>
      </c>
      <c r="P1748" s="11">
        <f t="shared" si="363"/>
        <v>-9.9204984202944519</v>
      </c>
      <c r="Q1748" s="11">
        <f t="shared" si="357"/>
        <v>23202.271409330951</v>
      </c>
      <c r="R1748" s="11">
        <f t="shared" si="356"/>
        <v>-3784.2034053085181</v>
      </c>
      <c r="S1748" s="11">
        <f t="shared" si="354"/>
        <v>9.9204984202944519</v>
      </c>
      <c r="T1748" s="11">
        <f t="shared" si="355"/>
        <v>69.708410095011885</v>
      </c>
    </row>
    <row r="1749" spans="2:20" x14ac:dyDescent="0.2">
      <c r="B1749" s="23" t="s">
        <v>13</v>
      </c>
      <c r="C1749" s="23">
        <v>1739</v>
      </c>
      <c r="D1749" s="23">
        <v>262</v>
      </c>
      <c r="E1749" s="24">
        <v>102.5</v>
      </c>
      <c r="F1749" s="24">
        <f t="shared" si="366"/>
        <v>28.472222222222221</v>
      </c>
      <c r="G1749" s="15">
        <f t="shared" si="364"/>
        <v>-0.61111111111110994</v>
      </c>
      <c r="H1749" s="15">
        <f t="shared" si="365"/>
        <v>-2.1999999999999957</v>
      </c>
      <c r="I1749" s="11">
        <f>IF(G1749&lt;0,(G1749-'Coast Down Run'!H1744)*-1,)</f>
        <v>0.61111111111110994</v>
      </c>
      <c r="K1749" s="11">
        <f t="shared" si="359"/>
        <v>-1459.9444444444416</v>
      </c>
      <c r="L1749" s="11">
        <f t="shared" si="358"/>
        <v>280.94639999999998</v>
      </c>
      <c r="M1749" s="11">
        <f t="shared" si="360"/>
        <v>865.30957814478154</v>
      </c>
      <c r="N1749" s="11">
        <f t="shared" si="361"/>
        <v>-313.68846629966004</v>
      </c>
      <c r="O1749" s="11">
        <f t="shared" si="362"/>
        <v>-8931.4077210319865</v>
      </c>
      <c r="P1749" s="11">
        <f t="shared" si="363"/>
        <v>-8.9314077210319862</v>
      </c>
      <c r="Q1749" s="11">
        <f t="shared" si="357"/>
        <v>23202.271409330951</v>
      </c>
      <c r="R1749" s="11">
        <f t="shared" si="356"/>
        <v>-3793.1348130295501</v>
      </c>
      <c r="S1749" s="11">
        <f t="shared" si="354"/>
        <v>8.9314077210319862</v>
      </c>
      <c r="T1749" s="11">
        <f t="shared" si="355"/>
        <v>76.724260879683499</v>
      </c>
    </row>
    <row r="1750" spans="2:20" x14ac:dyDescent="0.2">
      <c r="B1750" s="23" t="s">
        <v>13</v>
      </c>
      <c r="C1750" s="23">
        <v>1740</v>
      </c>
      <c r="D1750" s="23">
        <v>263</v>
      </c>
      <c r="E1750" s="24">
        <v>100.4</v>
      </c>
      <c r="F1750" s="24">
        <f t="shared" si="366"/>
        <v>27.888888888888889</v>
      </c>
      <c r="G1750" s="15">
        <f t="shared" si="364"/>
        <v>-0.54166666666666741</v>
      </c>
      <c r="H1750" s="15">
        <f t="shared" si="365"/>
        <v>-1.9500000000000028</v>
      </c>
      <c r="I1750" s="11">
        <f>IF(G1750&lt;0,(G1750-'Coast Down Run'!H1745)*-1,)</f>
        <v>0.54166666666666741</v>
      </c>
      <c r="K1750" s="11">
        <f t="shared" si="359"/>
        <v>-1294.0416666666683</v>
      </c>
      <c r="L1750" s="11">
        <f t="shared" si="358"/>
        <v>280.94639999999998</v>
      </c>
      <c r="M1750" s="11">
        <f t="shared" si="360"/>
        <v>830.21620437662364</v>
      </c>
      <c r="N1750" s="11">
        <f t="shared" si="361"/>
        <v>-182.87906229004466</v>
      </c>
      <c r="O1750" s="11">
        <f t="shared" si="362"/>
        <v>-5100.2938483112457</v>
      </c>
      <c r="P1750" s="11">
        <f t="shared" si="363"/>
        <v>-5.1002938483112459</v>
      </c>
      <c r="Q1750" s="11">
        <f t="shared" si="357"/>
        <v>23202.271409330951</v>
      </c>
      <c r="R1750" s="11">
        <f t="shared" si="356"/>
        <v>-3798.2351068778612</v>
      </c>
      <c r="S1750" s="11">
        <f t="shared" si="354"/>
        <v>5.1002938483112459</v>
      </c>
      <c r="T1750" s="11">
        <f t="shared" si="355"/>
        <v>79.274407803839125</v>
      </c>
    </row>
    <row r="1751" spans="2:20" x14ac:dyDescent="0.2">
      <c r="B1751" s="23" t="s">
        <v>13</v>
      </c>
      <c r="C1751" s="23">
        <v>1741</v>
      </c>
      <c r="D1751" s="23">
        <v>264</v>
      </c>
      <c r="E1751" s="24">
        <v>98.6</v>
      </c>
      <c r="F1751" s="24">
        <f t="shared" si="366"/>
        <v>27.388888888888886</v>
      </c>
      <c r="G1751" s="15">
        <f t="shared" si="364"/>
        <v>-0.44444444444444481</v>
      </c>
      <c r="H1751" s="15">
        <f t="shared" si="365"/>
        <v>-1.6000000000000014</v>
      </c>
      <c r="I1751" s="11">
        <f>IF(G1751&lt;0,(G1751-'Coast Down Run'!H1746)*-1,)</f>
        <v>0.44444444444444481</v>
      </c>
      <c r="K1751" s="11">
        <f t="shared" si="359"/>
        <v>-1061.7777777777787</v>
      </c>
      <c r="L1751" s="11">
        <f t="shared" si="358"/>
        <v>280.94639999999998</v>
      </c>
      <c r="M1751" s="11">
        <f t="shared" si="360"/>
        <v>800.71434682597874</v>
      </c>
      <c r="N1751" s="11">
        <f t="shared" si="361"/>
        <v>19.882969048200039</v>
      </c>
      <c r="O1751" s="11">
        <f t="shared" si="362"/>
        <v>544.57243004236761</v>
      </c>
      <c r="P1751" s="11">
        <f t="shared" si="363"/>
        <v>0.54457243004236766</v>
      </c>
      <c r="Q1751" s="11">
        <f t="shared" si="357"/>
        <v>23202.815981760992</v>
      </c>
      <c r="R1751" s="11">
        <f t="shared" si="356"/>
        <v>-3798.2351068778612</v>
      </c>
      <c r="S1751" s="11">
        <f t="shared" si="354"/>
        <v>0</v>
      </c>
      <c r="T1751" s="11">
        <f t="shared" si="355"/>
        <v>0</v>
      </c>
    </row>
    <row r="1752" spans="2:20" x14ac:dyDescent="0.2">
      <c r="B1752" s="23" t="s">
        <v>13</v>
      </c>
      <c r="C1752" s="23">
        <v>1742</v>
      </c>
      <c r="D1752" s="23">
        <v>265</v>
      </c>
      <c r="E1752" s="24">
        <v>97.2</v>
      </c>
      <c r="F1752" s="24">
        <f t="shared" si="366"/>
        <v>27</v>
      </c>
      <c r="G1752" s="15">
        <f t="shared" si="364"/>
        <v>-0.37499999999999839</v>
      </c>
      <c r="H1752" s="15">
        <f t="shared" si="365"/>
        <v>-1.3499999999999943</v>
      </c>
      <c r="I1752" s="11">
        <f>IF(G1752&lt;0,(G1752-'Coast Down Run'!H1747)*-1,)</f>
        <v>0.37499999999999839</v>
      </c>
      <c r="K1752" s="11">
        <f t="shared" si="359"/>
        <v>-895.87499999999613</v>
      </c>
      <c r="L1752" s="11">
        <f t="shared" si="358"/>
        <v>280.94639999999998</v>
      </c>
      <c r="M1752" s="11">
        <f t="shared" si="360"/>
        <v>778.13743674283342</v>
      </c>
      <c r="N1752" s="11">
        <f t="shared" si="361"/>
        <v>163.20883674283732</v>
      </c>
      <c r="O1752" s="11">
        <f t="shared" si="362"/>
        <v>4406.6385920566081</v>
      </c>
      <c r="P1752" s="11">
        <f t="shared" si="363"/>
        <v>4.4066385920566082</v>
      </c>
      <c r="Q1752" s="11">
        <f t="shared" si="357"/>
        <v>23207.222620353048</v>
      </c>
      <c r="R1752" s="11">
        <f t="shared" si="356"/>
        <v>-3798.2351068778612</v>
      </c>
      <c r="S1752" s="11">
        <f t="shared" si="354"/>
        <v>0</v>
      </c>
      <c r="T1752" s="11">
        <f t="shared" si="355"/>
        <v>0</v>
      </c>
    </row>
    <row r="1753" spans="2:20" x14ac:dyDescent="0.2">
      <c r="B1753" s="23" t="s">
        <v>13</v>
      </c>
      <c r="C1753" s="23">
        <v>1743</v>
      </c>
      <c r="D1753" s="23">
        <v>266</v>
      </c>
      <c r="E1753" s="24">
        <v>95.9</v>
      </c>
      <c r="F1753" s="24">
        <f t="shared" si="366"/>
        <v>26.638888888888889</v>
      </c>
      <c r="G1753" s="15">
        <f t="shared" si="364"/>
        <v>-0.33333333333333409</v>
      </c>
      <c r="H1753" s="15">
        <f t="shared" si="365"/>
        <v>-1.2000000000000028</v>
      </c>
      <c r="I1753" s="11">
        <f>IF(G1753&lt;0,(G1753-'Coast Down Run'!H1748)*-1,)</f>
        <v>0.33333333333333409</v>
      </c>
      <c r="K1753" s="11">
        <f t="shared" si="359"/>
        <v>-796.33333333333519</v>
      </c>
      <c r="L1753" s="11">
        <f t="shared" si="358"/>
        <v>280.94639999999998</v>
      </c>
      <c r="M1753" s="11">
        <f t="shared" si="360"/>
        <v>757.46225164808652</v>
      </c>
      <c r="N1753" s="11">
        <f t="shared" si="361"/>
        <v>242.07531831475126</v>
      </c>
      <c r="O1753" s="11">
        <f t="shared" si="362"/>
        <v>6448.6175073290688</v>
      </c>
      <c r="P1753" s="11">
        <f t="shared" si="363"/>
        <v>6.448617507329069</v>
      </c>
      <c r="Q1753" s="11">
        <f t="shared" si="357"/>
        <v>23213.671237860377</v>
      </c>
      <c r="R1753" s="11">
        <f t="shared" si="356"/>
        <v>-3798.2351068778612</v>
      </c>
      <c r="S1753" s="11">
        <f t="shared" si="354"/>
        <v>0</v>
      </c>
      <c r="T1753" s="11">
        <f t="shared" si="355"/>
        <v>0</v>
      </c>
    </row>
    <row r="1754" spans="2:20" x14ac:dyDescent="0.2">
      <c r="B1754" s="23" t="s">
        <v>13</v>
      </c>
      <c r="C1754" s="23">
        <v>1744</v>
      </c>
      <c r="D1754" s="23">
        <v>267</v>
      </c>
      <c r="E1754" s="24">
        <v>94.8</v>
      </c>
      <c r="F1754" s="24">
        <f t="shared" si="366"/>
        <v>26.333333333333332</v>
      </c>
      <c r="G1754" s="15">
        <f t="shared" si="364"/>
        <v>-0.29166666666666785</v>
      </c>
      <c r="H1754" s="15">
        <f t="shared" si="365"/>
        <v>-1.0500000000000043</v>
      </c>
      <c r="I1754" s="11">
        <f>IF(G1754&lt;0,(G1754-'Coast Down Run'!H1749)*-1,)</f>
        <v>0.29166666666666785</v>
      </c>
      <c r="K1754" s="11">
        <f t="shared" si="359"/>
        <v>-696.79166666666947</v>
      </c>
      <c r="L1754" s="11">
        <f t="shared" si="358"/>
        <v>280.94639999999998</v>
      </c>
      <c r="M1754" s="11">
        <f t="shared" si="360"/>
        <v>740.1852983862251</v>
      </c>
      <c r="N1754" s="11">
        <f t="shared" si="361"/>
        <v>324.34003171955561</v>
      </c>
      <c r="O1754" s="11">
        <f t="shared" si="362"/>
        <v>8540.9541686149641</v>
      </c>
      <c r="P1754" s="11">
        <f t="shared" si="363"/>
        <v>8.5409541686149648</v>
      </c>
      <c r="Q1754" s="11">
        <f t="shared" si="357"/>
        <v>23222.212192028994</v>
      </c>
      <c r="R1754" s="11">
        <f t="shared" si="356"/>
        <v>-3798.2351068778612</v>
      </c>
      <c r="S1754" s="11">
        <f t="shared" si="354"/>
        <v>0</v>
      </c>
      <c r="T1754" s="11">
        <f t="shared" si="355"/>
        <v>0</v>
      </c>
    </row>
    <row r="1755" spans="2:20" x14ac:dyDescent="0.2">
      <c r="B1755" s="23" t="s">
        <v>13</v>
      </c>
      <c r="C1755" s="23">
        <v>1745</v>
      </c>
      <c r="D1755" s="23">
        <v>268</v>
      </c>
      <c r="E1755" s="24">
        <v>93.8</v>
      </c>
      <c r="F1755" s="24">
        <f t="shared" si="366"/>
        <v>26.055555555555554</v>
      </c>
      <c r="G1755" s="15">
        <f t="shared" si="364"/>
        <v>-0.27777777777777779</v>
      </c>
      <c r="H1755" s="15">
        <f t="shared" si="365"/>
        <v>-1</v>
      </c>
      <c r="I1755" s="11">
        <f>IF(G1755&lt;0,(G1755-'Coast Down Run'!H1750)*-1,)</f>
        <v>0.27777777777777779</v>
      </c>
      <c r="K1755" s="11">
        <f t="shared" si="359"/>
        <v>-663.61111111111109</v>
      </c>
      <c r="L1755" s="11">
        <f t="shared" si="358"/>
        <v>280.94639999999998</v>
      </c>
      <c r="M1755" s="11">
        <f t="shared" si="360"/>
        <v>724.65193620294315</v>
      </c>
      <c r="N1755" s="11">
        <f t="shared" si="361"/>
        <v>341.98722509183204</v>
      </c>
      <c r="O1755" s="11">
        <f t="shared" si="362"/>
        <v>8910.6671426705125</v>
      </c>
      <c r="P1755" s="11">
        <f t="shared" si="363"/>
        <v>8.910667142670512</v>
      </c>
      <c r="Q1755" s="11">
        <f t="shared" si="357"/>
        <v>23231.122859171664</v>
      </c>
      <c r="R1755" s="11">
        <f t="shared" si="356"/>
        <v>-3798.2351068778612</v>
      </c>
      <c r="S1755" s="11">
        <f t="shared" si="354"/>
        <v>0</v>
      </c>
      <c r="T1755" s="11">
        <f t="shared" si="355"/>
        <v>0</v>
      </c>
    </row>
    <row r="1756" spans="2:20" x14ac:dyDescent="0.2">
      <c r="B1756" s="23" t="s">
        <v>13</v>
      </c>
      <c r="C1756" s="23">
        <v>1746</v>
      </c>
      <c r="D1756" s="23">
        <v>269</v>
      </c>
      <c r="E1756" s="24">
        <v>92.8</v>
      </c>
      <c r="F1756" s="24">
        <f t="shared" si="366"/>
        <v>25.777777777777775</v>
      </c>
      <c r="G1756" s="15">
        <f t="shared" si="364"/>
        <v>-0.27777777777777779</v>
      </c>
      <c r="H1756" s="15">
        <f t="shared" si="365"/>
        <v>-1</v>
      </c>
      <c r="I1756" s="11">
        <f>IF(G1756&lt;0,(G1756-'Coast Down Run'!H1751)*-1,)</f>
        <v>0.27777777777777779</v>
      </c>
      <c r="K1756" s="11">
        <f t="shared" si="359"/>
        <v>-663.61111111111109</v>
      </c>
      <c r="L1756" s="11">
        <f t="shared" si="358"/>
        <v>280.94639999999998</v>
      </c>
      <c r="M1756" s="11">
        <f t="shared" si="360"/>
        <v>709.2832968423894</v>
      </c>
      <c r="N1756" s="11">
        <f t="shared" si="361"/>
        <v>326.6185857312783</v>
      </c>
      <c r="O1756" s="11">
        <f t="shared" si="362"/>
        <v>8419.5013210729503</v>
      </c>
      <c r="P1756" s="11">
        <f t="shared" si="363"/>
        <v>8.4195013210729499</v>
      </c>
      <c r="Q1756" s="11">
        <f t="shared" si="357"/>
        <v>23239.542360492738</v>
      </c>
      <c r="R1756" s="11">
        <f t="shared" si="356"/>
        <v>-3798.2351068778612</v>
      </c>
      <c r="S1756" s="11">
        <f t="shared" si="354"/>
        <v>0</v>
      </c>
      <c r="T1756" s="11">
        <f t="shared" si="355"/>
        <v>0</v>
      </c>
    </row>
    <row r="1757" spans="2:20" x14ac:dyDescent="0.2">
      <c r="B1757" s="23" t="s">
        <v>13</v>
      </c>
      <c r="C1757" s="23">
        <v>1747</v>
      </c>
      <c r="D1757" s="23">
        <v>270</v>
      </c>
      <c r="E1757" s="24">
        <v>91.8</v>
      </c>
      <c r="F1757" s="24">
        <f t="shared" si="366"/>
        <v>25.5</v>
      </c>
      <c r="G1757" s="15">
        <f t="shared" si="364"/>
        <v>-0.24999999999999961</v>
      </c>
      <c r="H1757" s="15">
        <f t="shared" si="365"/>
        <v>-0.89999999999999858</v>
      </c>
      <c r="I1757" s="11">
        <f>IF(G1757&lt;0,(G1757-'Coast Down Run'!H1752)*-1,)</f>
        <v>0.24999999999999961</v>
      </c>
      <c r="K1757" s="11">
        <f t="shared" si="359"/>
        <v>-597.24999999999909</v>
      </c>
      <c r="L1757" s="11">
        <f t="shared" si="358"/>
        <v>280.94639999999998</v>
      </c>
      <c r="M1757" s="11">
        <f t="shared" si="360"/>
        <v>694.07938030456432</v>
      </c>
      <c r="N1757" s="11">
        <f t="shared" si="361"/>
        <v>377.77578030456522</v>
      </c>
      <c r="O1757" s="11">
        <f t="shared" si="362"/>
        <v>9633.2823977664139</v>
      </c>
      <c r="P1757" s="11">
        <f t="shared" si="363"/>
        <v>9.633282397766413</v>
      </c>
      <c r="Q1757" s="11">
        <f t="shared" si="357"/>
        <v>23249.175642890506</v>
      </c>
      <c r="R1757" s="11">
        <f t="shared" si="356"/>
        <v>-3798.2351068778612</v>
      </c>
      <c r="S1757" s="11">
        <f t="shared" si="354"/>
        <v>0</v>
      </c>
      <c r="T1757" s="11">
        <f t="shared" si="355"/>
        <v>0</v>
      </c>
    </row>
    <row r="1758" spans="2:20" x14ac:dyDescent="0.2">
      <c r="B1758" s="23" t="s">
        <v>13</v>
      </c>
      <c r="C1758" s="23">
        <v>1748</v>
      </c>
      <c r="D1758" s="23">
        <v>271</v>
      </c>
      <c r="E1758" s="24">
        <v>91</v>
      </c>
      <c r="F1758" s="24">
        <f t="shared" si="366"/>
        <v>25.277777777777779</v>
      </c>
      <c r="G1758" s="15">
        <f t="shared" si="364"/>
        <v>-0.22222222222222143</v>
      </c>
      <c r="H1758" s="15">
        <f t="shared" si="365"/>
        <v>-0.79999999999999716</v>
      </c>
      <c r="I1758" s="11">
        <f>IF(G1758&lt;0,(G1758-'Coast Down Run'!H1753)*-1,)</f>
        <v>0.22222222222222143</v>
      </c>
      <c r="K1758" s="11">
        <f t="shared" si="359"/>
        <v>-530.88888888888698</v>
      </c>
      <c r="L1758" s="11">
        <f t="shared" si="358"/>
        <v>280.94639999999998</v>
      </c>
      <c r="M1758" s="11">
        <f t="shared" si="360"/>
        <v>682.0348475066686</v>
      </c>
      <c r="N1758" s="11">
        <f t="shared" si="361"/>
        <v>432.0923586177816</v>
      </c>
      <c r="O1758" s="11">
        <f t="shared" si="362"/>
        <v>10922.334620616146</v>
      </c>
      <c r="P1758" s="11">
        <f t="shared" si="363"/>
        <v>10.922334620616146</v>
      </c>
      <c r="Q1758" s="11">
        <f t="shared" si="357"/>
        <v>23260.097977511123</v>
      </c>
      <c r="R1758" s="11">
        <f t="shared" si="356"/>
        <v>-3798.2351068778612</v>
      </c>
      <c r="S1758" s="11">
        <f t="shared" si="354"/>
        <v>0</v>
      </c>
      <c r="T1758" s="11">
        <f t="shared" si="355"/>
        <v>0</v>
      </c>
    </row>
    <row r="1759" spans="2:20" x14ac:dyDescent="0.2">
      <c r="B1759" s="23" t="s">
        <v>13</v>
      </c>
      <c r="C1759" s="23">
        <v>1749</v>
      </c>
      <c r="D1759" s="23">
        <v>272</v>
      </c>
      <c r="E1759" s="24">
        <v>90.2</v>
      </c>
      <c r="F1759" s="24">
        <f t="shared" si="366"/>
        <v>25.055555555555557</v>
      </c>
      <c r="G1759" s="15">
        <f t="shared" si="364"/>
        <v>-0.19444444444444522</v>
      </c>
      <c r="H1759" s="15">
        <f t="shared" si="365"/>
        <v>-0.70000000000000284</v>
      </c>
      <c r="I1759" s="11">
        <f>IF(G1759&lt;0,(G1759-'Coast Down Run'!H1754)*-1,)</f>
        <v>0.19444444444444522</v>
      </c>
      <c r="K1759" s="11">
        <f t="shared" si="359"/>
        <v>-464.52777777777965</v>
      </c>
      <c r="L1759" s="11">
        <f t="shared" si="358"/>
        <v>280.94639999999998</v>
      </c>
      <c r="M1759" s="11">
        <f t="shared" si="360"/>
        <v>670.09573731531896</v>
      </c>
      <c r="N1759" s="11">
        <f t="shared" si="361"/>
        <v>486.51435953753929</v>
      </c>
      <c r="O1759" s="11">
        <f t="shared" si="362"/>
        <v>12189.887563968347</v>
      </c>
      <c r="P1759" s="11">
        <f t="shared" si="363"/>
        <v>12.189887563968346</v>
      </c>
      <c r="Q1759" s="11">
        <f t="shared" si="357"/>
        <v>23272.28786507509</v>
      </c>
      <c r="R1759" s="11">
        <f t="shared" si="356"/>
        <v>-3798.2351068778612</v>
      </c>
      <c r="S1759" s="11">
        <f t="shared" si="354"/>
        <v>0</v>
      </c>
      <c r="T1759" s="11">
        <f t="shared" si="355"/>
        <v>0</v>
      </c>
    </row>
    <row r="1760" spans="2:20" x14ac:dyDescent="0.2">
      <c r="B1760" s="23" t="s">
        <v>13</v>
      </c>
      <c r="C1760" s="23">
        <v>1750</v>
      </c>
      <c r="D1760" s="23">
        <v>273</v>
      </c>
      <c r="E1760" s="24">
        <v>89.6</v>
      </c>
      <c r="F1760" s="24">
        <f t="shared" si="366"/>
        <v>24.888888888888886</v>
      </c>
      <c r="G1760" s="15">
        <f t="shared" si="364"/>
        <v>-0.15277777777777896</v>
      </c>
      <c r="H1760" s="15">
        <f t="shared" si="365"/>
        <v>-0.55000000000000426</v>
      </c>
      <c r="I1760" s="11">
        <f>IF(G1760&lt;0,(G1760-'Coast Down Run'!H1755)*-1,)</f>
        <v>0.15277777777777896</v>
      </c>
      <c r="K1760" s="11">
        <f t="shared" si="359"/>
        <v>-364.98611111111393</v>
      </c>
      <c r="L1760" s="11">
        <f t="shared" si="358"/>
        <v>280.94639999999998</v>
      </c>
      <c r="M1760" s="11">
        <f t="shared" si="360"/>
        <v>661.21058825735236</v>
      </c>
      <c r="N1760" s="11">
        <f t="shared" si="361"/>
        <v>577.17087714623835</v>
      </c>
      <c r="O1760" s="11">
        <f t="shared" si="362"/>
        <v>14365.141831195264</v>
      </c>
      <c r="P1760" s="11">
        <f t="shared" si="363"/>
        <v>14.365141831195263</v>
      </c>
      <c r="Q1760" s="11">
        <f t="shared" si="357"/>
        <v>23286.653006906286</v>
      </c>
      <c r="R1760" s="11">
        <f t="shared" si="356"/>
        <v>-3798.2351068778612</v>
      </c>
      <c r="S1760" s="11">
        <f t="shared" si="354"/>
        <v>0</v>
      </c>
      <c r="T1760" s="11">
        <f t="shared" si="355"/>
        <v>0</v>
      </c>
    </row>
    <row r="1761" spans="2:20" x14ac:dyDescent="0.2">
      <c r="B1761" s="23" t="s">
        <v>13</v>
      </c>
      <c r="C1761" s="23">
        <v>1751</v>
      </c>
      <c r="D1761" s="23">
        <v>274</v>
      </c>
      <c r="E1761" s="24">
        <v>89.1</v>
      </c>
      <c r="F1761" s="24">
        <f t="shared" si="366"/>
        <v>24.749999999999996</v>
      </c>
      <c r="G1761" s="15">
        <f t="shared" si="364"/>
        <v>-0.1388888888888889</v>
      </c>
      <c r="H1761" s="15">
        <f t="shared" si="365"/>
        <v>-0.5</v>
      </c>
      <c r="I1761" s="11">
        <f>IF(G1761&lt;0,(G1761-'Coast Down Run'!H1756)*-1,)</f>
        <v>0.1388888888888889</v>
      </c>
      <c r="K1761" s="11">
        <f t="shared" si="359"/>
        <v>-331.80555555555554</v>
      </c>
      <c r="L1761" s="11">
        <f t="shared" si="358"/>
        <v>280.94639999999998</v>
      </c>
      <c r="M1761" s="11">
        <f t="shared" si="360"/>
        <v>653.85159615196392</v>
      </c>
      <c r="N1761" s="11">
        <f t="shared" si="361"/>
        <v>602.99244059640841</v>
      </c>
      <c r="O1761" s="11">
        <f t="shared" si="362"/>
        <v>14924.062904761106</v>
      </c>
      <c r="P1761" s="11">
        <f t="shared" si="363"/>
        <v>14.924062904761106</v>
      </c>
      <c r="Q1761" s="11">
        <f t="shared" si="357"/>
        <v>23301.577069811046</v>
      </c>
      <c r="R1761" s="11">
        <f t="shared" si="356"/>
        <v>-3798.2351068778612</v>
      </c>
      <c r="S1761" s="11">
        <f t="shared" si="354"/>
        <v>0</v>
      </c>
      <c r="T1761" s="11">
        <f t="shared" si="355"/>
        <v>0</v>
      </c>
    </row>
    <row r="1762" spans="2:20" x14ac:dyDescent="0.2">
      <c r="B1762" s="23" t="s">
        <v>13</v>
      </c>
      <c r="C1762" s="23">
        <v>1752</v>
      </c>
      <c r="D1762" s="23">
        <v>275</v>
      </c>
      <c r="E1762" s="24">
        <v>88.6</v>
      </c>
      <c r="F1762" s="24">
        <f t="shared" si="366"/>
        <v>24.611111111111107</v>
      </c>
      <c r="G1762" s="15">
        <f t="shared" si="364"/>
        <v>-0.1388888888888889</v>
      </c>
      <c r="H1762" s="15">
        <f t="shared" si="365"/>
        <v>-0.5</v>
      </c>
      <c r="I1762" s="11">
        <f>IF(G1762&lt;0,(G1762-'Coast Down Run'!H1757)*-1,)</f>
        <v>0.1388888888888889</v>
      </c>
      <c r="K1762" s="11">
        <f t="shared" si="359"/>
        <v>-331.80555555555554</v>
      </c>
      <c r="L1762" s="11">
        <f t="shared" si="358"/>
        <v>280.94639999999998</v>
      </c>
      <c r="M1762" s="11">
        <f t="shared" si="360"/>
        <v>646.5337847522577</v>
      </c>
      <c r="N1762" s="11">
        <f t="shared" si="361"/>
        <v>595.6746291967022</v>
      </c>
      <c r="O1762" s="11">
        <f t="shared" si="362"/>
        <v>14660.214485229946</v>
      </c>
      <c r="P1762" s="11">
        <f t="shared" si="363"/>
        <v>14.660214485229947</v>
      </c>
      <c r="Q1762" s="11">
        <f t="shared" si="357"/>
        <v>23316.237284296276</v>
      </c>
      <c r="R1762" s="11">
        <f t="shared" si="356"/>
        <v>-3798.2351068778612</v>
      </c>
      <c r="S1762" s="11">
        <f t="shared" si="354"/>
        <v>0</v>
      </c>
      <c r="T1762" s="11">
        <f t="shared" si="355"/>
        <v>0</v>
      </c>
    </row>
    <row r="1763" spans="2:20" x14ac:dyDescent="0.2">
      <c r="B1763" s="23" t="s">
        <v>13</v>
      </c>
      <c r="C1763" s="23">
        <v>1753</v>
      </c>
      <c r="D1763" s="23">
        <v>276</v>
      </c>
      <c r="E1763" s="24">
        <v>88.1</v>
      </c>
      <c r="F1763" s="24">
        <f t="shared" si="366"/>
        <v>24.472222222222221</v>
      </c>
      <c r="G1763" s="15">
        <f t="shared" si="364"/>
        <v>-0.1388888888888889</v>
      </c>
      <c r="H1763" s="15">
        <f t="shared" si="365"/>
        <v>-0.5</v>
      </c>
      <c r="I1763" s="11">
        <f>IF(G1763&lt;0,(G1763-'Coast Down Run'!H1758)*-1,)</f>
        <v>0.1388888888888889</v>
      </c>
      <c r="K1763" s="11">
        <f t="shared" si="359"/>
        <v>-331.80555555555554</v>
      </c>
      <c r="L1763" s="11">
        <f t="shared" si="358"/>
        <v>280.94639999999998</v>
      </c>
      <c r="M1763" s="11">
        <f t="shared" si="360"/>
        <v>639.25715405823371</v>
      </c>
      <c r="N1763" s="11">
        <f t="shared" si="361"/>
        <v>588.39799850267809</v>
      </c>
      <c r="O1763" s="11">
        <f t="shared" si="362"/>
        <v>14399.406574468316</v>
      </c>
      <c r="P1763" s="11">
        <f t="shared" si="363"/>
        <v>14.399406574468316</v>
      </c>
      <c r="Q1763" s="11">
        <f t="shared" si="357"/>
        <v>23330.636690870746</v>
      </c>
      <c r="R1763" s="11">
        <f t="shared" si="356"/>
        <v>-3798.2351068778612</v>
      </c>
      <c r="S1763" s="11">
        <f t="shared" si="354"/>
        <v>0</v>
      </c>
      <c r="T1763" s="11">
        <f t="shared" si="355"/>
        <v>0</v>
      </c>
    </row>
    <row r="1764" spans="2:20" x14ac:dyDescent="0.2">
      <c r="B1764" s="23" t="s">
        <v>13</v>
      </c>
      <c r="C1764" s="23">
        <v>1754</v>
      </c>
      <c r="D1764" s="23">
        <v>277</v>
      </c>
      <c r="E1764" s="24">
        <v>87.6</v>
      </c>
      <c r="F1764" s="24">
        <f t="shared" si="366"/>
        <v>24.333333333333332</v>
      </c>
      <c r="G1764" s="15">
        <f t="shared" si="364"/>
        <v>-0.1388888888888889</v>
      </c>
      <c r="H1764" s="15">
        <f t="shared" si="365"/>
        <v>-0.5</v>
      </c>
      <c r="I1764" s="11">
        <f>IF(G1764&lt;0,(G1764-'Coast Down Run'!H1759)*-1,)</f>
        <v>0.1388888888888889</v>
      </c>
      <c r="K1764" s="11">
        <f t="shared" si="359"/>
        <v>-331.80555555555554</v>
      </c>
      <c r="L1764" s="11">
        <f t="shared" si="358"/>
        <v>280.94639999999998</v>
      </c>
      <c r="M1764" s="11">
        <f t="shared" si="360"/>
        <v>632.0217040698916</v>
      </c>
      <c r="N1764" s="11">
        <f t="shared" si="361"/>
        <v>581.16254851433609</v>
      </c>
      <c r="O1764" s="11">
        <f t="shared" si="362"/>
        <v>14141.622013848844</v>
      </c>
      <c r="P1764" s="11">
        <f t="shared" si="363"/>
        <v>14.141622013848844</v>
      </c>
      <c r="Q1764" s="11">
        <f t="shared" si="357"/>
        <v>23344.778312884595</v>
      </c>
      <c r="R1764" s="11">
        <f t="shared" si="356"/>
        <v>-3798.2351068778612</v>
      </c>
      <c r="S1764" s="11">
        <f t="shared" si="354"/>
        <v>0</v>
      </c>
      <c r="T1764" s="11">
        <f t="shared" si="355"/>
        <v>0</v>
      </c>
    </row>
    <row r="1765" spans="2:20" x14ac:dyDescent="0.2">
      <c r="B1765" s="23" t="s">
        <v>13</v>
      </c>
      <c r="C1765" s="23">
        <v>1755</v>
      </c>
      <c r="D1765" s="23">
        <v>278</v>
      </c>
      <c r="E1765" s="24">
        <v>87.1</v>
      </c>
      <c r="F1765" s="24">
        <f t="shared" si="366"/>
        <v>24.194444444444443</v>
      </c>
      <c r="G1765" s="15">
        <f t="shared" si="364"/>
        <v>-0.1388888888888889</v>
      </c>
      <c r="H1765" s="15">
        <f t="shared" si="365"/>
        <v>-0.5</v>
      </c>
      <c r="I1765" s="11">
        <f>IF(G1765&lt;0,(G1765-'Coast Down Run'!H1760)*-1,)</f>
        <v>0.1388888888888889</v>
      </c>
      <c r="K1765" s="11">
        <f t="shared" si="359"/>
        <v>-331.80555555555554</v>
      </c>
      <c r="L1765" s="11">
        <f t="shared" si="358"/>
        <v>280.94639999999998</v>
      </c>
      <c r="M1765" s="11">
        <f t="shared" si="360"/>
        <v>624.8274347872316</v>
      </c>
      <c r="N1765" s="11">
        <f t="shared" si="361"/>
        <v>573.96827923167598</v>
      </c>
      <c r="O1765" s="11">
        <f t="shared" si="362"/>
        <v>13886.84364474416</v>
      </c>
      <c r="P1765" s="11">
        <f t="shared" si="363"/>
        <v>13.886843644744159</v>
      </c>
      <c r="Q1765" s="11">
        <f t="shared" si="357"/>
        <v>23358.66515652934</v>
      </c>
      <c r="R1765" s="11">
        <f t="shared" si="356"/>
        <v>-3798.2351068778612</v>
      </c>
      <c r="S1765" s="11">
        <f t="shared" si="354"/>
        <v>0</v>
      </c>
      <c r="T1765" s="11">
        <f t="shared" si="355"/>
        <v>0</v>
      </c>
    </row>
    <row r="1766" spans="2:20" x14ac:dyDescent="0.2">
      <c r="B1766" s="23" t="s">
        <v>13</v>
      </c>
      <c r="C1766" s="23">
        <v>1756</v>
      </c>
      <c r="D1766" s="23">
        <v>279</v>
      </c>
      <c r="E1766" s="24">
        <v>86.6</v>
      </c>
      <c r="F1766" s="24">
        <f t="shared" si="366"/>
        <v>24.055555555555554</v>
      </c>
      <c r="G1766" s="15">
        <f t="shared" si="364"/>
        <v>-0.1388888888888889</v>
      </c>
      <c r="H1766" s="15">
        <f t="shared" si="365"/>
        <v>-0.5</v>
      </c>
      <c r="I1766" s="11">
        <f>IF(G1766&lt;0,(G1766-'Coast Down Run'!H1761)*-1,)</f>
        <v>0.1388888888888889</v>
      </c>
      <c r="K1766" s="11">
        <f t="shared" si="359"/>
        <v>-331.80555555555554</v>
      </c>
      <c r="L1766" s="11">
        <f t="shared" si="358"/>
        <v>280.94639999999998</v>
      </c>
      <c r="M1766" s="11">
        <f t="shared" si="360"/>
        <v>617.67434621025359</v>
      </c>
      <c r="N1766" s="11">
        <f t="shared" si="361"/>
        <v>566.81519065469797</v>
      </c>
      <c r="O1766" s="11">
        <f t="shared" si="362"/>
        <v>13635.0543085269</v>
      </c>
      <c r="P1766" s="11">
        <f t="shared" si="363"/>
        <v>13.6350543085269</v>
      </c>
      <c r="Q1766" s="11">
        <f t="shared" si="357"/>
        <v>23372.300210837868</v>
      </c>
      <c r="R1766" s="11">
        <f t="shared" si="356"/>
        <v>-3798.2351068778612</v>
      </c>
      <c r="S1766" s="11">
        <f t="shared" si="354"/>
        <v>0</v>
      </c>
      <c r="T1766" s="11">
        <f t="shared" si="355"/>
        <v>0</v>
      </c>
    </row>
    <row r="1767" spans="2:20" x14ac:dyDescent="0.2">
      <c r="B1767" s="23" t="s">
        <v>13</v>
      </c>
      <c r="C1767" s="23">
        <v>1757</v>
      </c>
      <c r="D1767" s="23">
        <v>280</v>
      </c>
      <c r="E1767" s="24">
        <v>86.1</v>
      </c>
      <c r="F1767" s="24">
        <f t="shared" si="366"/>
        <v>23.916666666666664</v>
      </c>
      <c r="G1767" s="15">
        <f t="shared" si="364"/>
        <v>-0.15277777777777699</v>
      </c>
      <c r="H1767" s="15">
        <f t="shared" si="365"/>
        <v>-0.54999999999999716</v>
      </c>
      <c r="I1767" s="11">
        <f>IF(G1767&lt;0,(G1767-'Coast Down Run'!H1762)*-1,)</f>
        <v>0.15277777777777699</v>
      </c>
      <c r="K1767" s="11">
        <f t="shared" si="359"/>
        <v>-364.98611111110921</v>
      </c>
      <c r="L1767" s="11">
        <f t="shared" si="358"/>
        <v>280.94639999999998</v>
      </c>
      <c r="M1767" s="11">
        <f t="shared" si="360"/>
        <v>610.5624383389578</v>
      </c>
      <c r="N1767" s="11">
        <f t="shared" si="361"/>
        <v>526.52272722784858</v>
      </c>
      <c r="O1767" s="11">
        <f t="shared" si="362"/>
        <v>12592.668559532711</v>
      </c>
      <c r="P1767" s="11">
        <f t="shared" si="363"/>
        <v>12.592668559532711</v>
      </c>
      <c r="Q1767" s="11">
        <f t="shared" si="357"/>
        <v>23384.892879397401</v>
      </c>
      <c r="R1767" s="11">
        <f t="shared" si="356"/>
        <v>-3798.2351068778612</v>
      </c>
      <c r="S1767" s="11">
        <f t="shared" si="354"/>
        <v>0</v>
      </c>
      <c r="T1767" s="11">
        <f t="shared" si="355"/>
        <v>0</v>
      </c>
    </row>
    <row r="1768" spans="2:20" x14ac:dyDescent="0.2">
      <c r="B1768" s="23" t="s">
        <v>13</v>
      </c>
      <c r="C1768" s="23">
        <v>1758</v>
      </c>
      <c r="D1768" s="23">
        <v>281</v>
      </c>
      <c r="E1768" s="24">
        <v>85.5</v>
      </c>
      <c r="F1768" s="24">
        <f t="shared" si="366"/>
        <v>23.75</v>
      </c>
      <c r="G1768" s="15">
        <f t="shared" si="364"/>
        <v>-0.15277777777777699</v>
      </c>
      <c r="H1768" s="15">
        <f t="shared" si="365"/>
        <v>-0.54999999999999716</v>
      </c>
      <c r="I1768" s="11">
        <f>IF(G1768&lt;0,(G1768-'Coast Down Run'!H1763)*-1,)</f>
        <v>0.15277777777777699</v>
      </c>
      <c r="K1768" s="11">
        <f t="shared" si="359"/>
        <v>-364.98611111110921</v>
      </c>
      <c r="L1768" s="11">
        <f t="shared" si="358"/>
        <v>280.94639999999998</v>
      </c>
      <c r="M1768" s="11">
        <f t="shared" si="360"/>
        <v>602.08250742490327</v>
      </c>
      <c r="N1768" s="11">
        <f t="shared" si="361"/>
        <v>518.04279631379404</v>
      </c>
      <c r="O1768" s="11">
        <f t="shared" si="362"/>
        <v>12303.516412452609</v>
      </c>
      <c r="P1768" s="11">
        <f t="shared" si="363"/>
        <v>12.303516412452609</v>
      </c>
      <c r="Q1768" s="11">
        <f t="shared" si="357"/>
        <v>23397.196395809853</v>
      </c>
      <c r="R1768" s="11">
        <f t="shared" si="356"/>
        <v>-3798.2351068778612</v>
      </c>
      <c r="S1768" s="11">
        <f t="shared" si="354"/>
        <v>0</v>
      </c>
      <c r="T1768" s="11">
        <f t="shared" si="355"/>
        <v>0</v>
      </c>
    </row>
    <row r="1769" spans="2:20" x14ac:dyDescent="0.2">
      <c r="B1769" s="23" t="s">
        <v>13</v>
      </c>
      <c r="C1769" s="23">
        <v>1759</v>
      </c>
      <c r="D1769" s="23">
        <v>282</v>
      </c>
      <c r="E1769" s="24">
        <v>85</v>
      </c>
      <c r="F1769" s="24">
        <f t="shared" si="366"/>
        <v>23.611111111111111</v>
      </c>
      <c r="G1769" s="15">
        <f t="shared" si="364"/>
        <v>-0.15277777777777699</v>
      </c>
      <c r="H1769" s="15">
        <f t="shared" si="365"/>
        <v>-0.54999999999999716</v>
      </c>
      <c r="I1769" s="11">
        <f>IF(G1769&lt;0,(G1769-'Coast Down Run'!H1764)*-1,)</f>
        <v>0.15277777777777699</v>
      </c>
      <c r="K1769" s="11">
        <f t="shared" si="359"/>
        <v>-364.98611111110921</v>
      </c>
      <c r="L1769" s="11">
        <f t="shared" si="358"/>
        <v>280.94639999999998</v>
      </c>
      <c r="M1769" s="11">
        <f t="shared" si="360"/>
        <v>595.06119710610801</v>
      </c>
      <c r="N1769" s="11">
        <f t="shared" si="361"/>
        <v>511.02148599499878</v>
      </c>
      <c r="O1769" s="11">
        <f t="shared" si="362"/>
        <v>12065.785085993026</v>
      </c>
      <c r="P1769" s="11">
        <f t="shared" si="363"/>
        <v>12.065785085993026</v>
      </c>
      <c r="Q1769" s="11">
        <f t="shared" si="357"/>
        <v>23409.262180895847</v>
      </c>
      <c r="R1769" s="11">
        <f t="shared" si="356"/>
        <v>-3798.2351068778612</v>
      </c>
      <c r="S1769" s="11">
        <f t="shared" si="354"/>
        <v>0</v>
      </c>
      <c r="T1769" s="11">
        <f t="shared" si="355"/>
        <v>0</v>
      </c>
    </row>
    <row r="1770" spans="2:20" x14ac:dyDescent="0.2">
      <c r="B1770" s="23" t="s">
        <v>13</v>
      </c>
      <c r="C1770" s="23">
        <v>1760</v>
      </c>
      <c r="D1770" s="23">
        <v>283</v>
      </c>
      <c r="E1770" s="24">
        <v>84.4</v>
      </c>
      <c r="F1770" s="24">
        <f t="shared" si="366"/>
        <v>23.444444444444446</v>
      </c>
      <c r="G1770" s="15">
        <f t="shared" si="364"/>
        <v>-0.16666666666666705</v>
      </c>
      <c r="H1770" s="15">
        <f t="shared" si="365"/>
        <v>-0.60000000000000142</v>
      </c>
      <c r="I1770" s="11">
        <f>IF(G1770&lt;0,(G1770-'Coast Down Run'!H1765)*-1,)</f>
        <v>0.16666666666666705</v>
      </c>
      <c r="K1770" s="11">
        <f t="shared" si="359"/>
        <v>-398.1666666666676</v>
      </c>
      <c r="L1770" s="11">
        <f t="shared" si="358"/>
        <v>280.94639999999998</v>
      </c>
      <c r="M1770" s="11">
        <f t="shared" si="360"/>
        <v>586.68998325505413</v>
      </c>
      <c r="N1770" s="11">
        <f t="shared" si="361"/>
        <v>469.46971658838652</v>
      </c>
      <c r="O1770" s="11">
        <f t="shared" si="362"/>
        <v>11006.456688905508</v>
      </c>
      <c r="P1770" s="11">
        <f t="shared" si="363"/>
        <v>11.006456688905507</v>
      </c>
      <c r="Q1770" s="11">
        <f t="shared" si="357"/>
        <v>23420.268637584752</v>
      </c>
      <c r="R1770" s="11">
        <f t="shared" si="356"/>
        <v>-3798.2351068778612</v>
      </c>
      <c r="S1770" s="11">
        <f t="shared" si="354"/>
        <v>0</v>
      </c>
      <c r="T1770" s="11">
        <f t="shared" si="355"/>
        <v>0</v>
      </c>
    </row>
    <row r="1771" spans="2:20" x14ac:dyDescent="0.2">
      <c r="B1771" s="23" t="s">
        <v>13</v>
      </c>
      <c r="C1771" s="23">
        <v>1761</v>
      </c>
      <c r="D1771" s="23">
        <v>284</v>
      </c>
      <c r="E1771" s="24">
        <v>83.8</v>
      </c>
      <c r="F1771" s="24">
        <f t="shared" si="366"/>
        <v>23.277777777777775</v>
      </c>
      <c r="G1771" s="15">
        <f t="shared" si="364"/>
        <v>-0.16666666666666705</v>
      </c>
      <c r="H1771" s="15">
        <f t="shared" si="365"/>
        <v>-0.60000000000000142</v>
      </c>
      <c r="I1771" s="11">
        <f>IF(G1771&lt;0,(G1771-'Coast Down Run'!H1766)*-1,)</f>
        <v>0.16666666666666705</v>
      </c>
      <c r="K1771" s="11">
        <f t="shared" si="359"/>
        <v>-398.1666666666676</v>
      </c>
      <c r="L1771" s="11">
        <f t="shared" si="358"/>
        <v>280.94639999999998</v>
      </c>
      <c r="M1771" s="11">
        <f t="shared" si="360"/>
        <v>578.37806962018226</v>
      </c>
      <c r="N1771" s="11">
        <f t="shared" si="361"/>
        <v>461.15780295351465</v>
      </c>
      <c r="O1771" s="11">
        <f t="shared" si="362"/>
        <v>10734.728857640146</v>
      </c>
      <c r="P1771" s="11">
        <f t="shared" si="363"/>
        <v>10.734728857640146</v>
      </c>
      <c r="Q1771" s="11">
        <f t="shared" si="357"/>
        <v>23431.00336644239</v>
      </c>
      <c r="R1771" s="11">
        <f t="shared" si="356"/>
        <v>-3798.2351068778612</v>
      </c>
      <c r="S1771" s="11">
        <f t="shared" si="354"/>
        <v>0</v>
      </c>
      <c r="T1771" s="11">
        <f t="shared" si="355"/>
        <v>0</v>
      </c>
    </row>
    <row r="1772" spans="2:20" x14ac:dyDescent="0.2">
      <c r="B1772" s="23" t="s">
        <v>13</v>
      </c>
      <c r="C1772" s="23">
        <v>1762</v>
      </c>
      <c r="D1772" s="23">
        <v>285</v>
      </c>
      <c r="E1772" s="24">
        <v>83.2</v>
      </c>
      <c r="F1772" s="24">
        <f t="shared" si="366"/>
        <v>23.111111111111111</v>
      </c>
      <c r="G1772" s="15">
        <f t="shared" si="364"/>
        <v>-0.16666666666666705</v>
      </c>
      <c r="H1772" s="15">
        <f t="shared" si="365"/>
        <v>-0.60000000000000142</v>
      </c>
      <c r="I1772" s="11">
        <f>IF(G1772&lt;0,(G1772-'Coast Down Run'!H1767)*-1,)</f>
        <v>0.16666666666666705</v>
      </c>
      <c r="K1772" s="11">
        <f t="shared" si="359"/>
        <v>-398.1666666666676</v>
      </c>
      <c r="L1772" s="11">
        <f t="shared" si="358"/>
        <v>280.94639999999998</v>
      </c>
      <c r="M1772" s="11">
        <f t="shared" si="360"/>
        <v>570.12545620149274</v>
      </c>
      <c r="N1772" s="11">
        <f t="shared" si="361"/>
        <v>452.90518953482513</v>
      </c>
      <c r="O1772" s="11">
        <f t="shared" si="362"/>
        <v>10467.14215813818</v>
      </c>
      <c r="P1772" s="11">
        <f t="shared" si="363"/>
        <v>10.467142158138181</v>
      </c>
      <c r="Q1772" s="11">
        <f t="shared" si="357"/>
        <v>23441.470508600527</v>
      </c>
      <c r="R1772" s="11">
        <f t="shared" si="356"/>
        <v>-3798.2351068778612</v>
      </c>
      <c r="S1772" s="11">
        <f t="shared" si="354"/>
        <v>0</v>
      </c>
      <c r="T1772" s="11">
        <f t="shared" si="355"/>
        <v>0</v>
      </c>
    </row>
    <row r="1773" spans="2:20" x14ac:dyDescent="0.2">
      <c r="B1773" s="23" t="s">
        <v>13</v>
      </c>
      <c r="C1773" s="23">
        <v>1763</v>
      </c>
      <c r="D1773" s="23">
        <v>286</v>
      </c>
      <c r="E1773" s="24">
        <v>82.6</v>
      </c>
      <c r="F1773" s="24">
        <f t="shared" si="366"/>
        <v>22.944444444444443</v>
      </c>
      <c r="G1773" s="15">
        <f t="shared" si="364"/>
        <v>-0.16666666666666705</v>
      </c>
      <c r="H1773" s="15">
        <f t="shared" si="365"/>
        <v>-0.60000000000000142</v>
      </c>
      <c r="I1773" s="11">
        <f>IF(G1773&lt;0,(G1773-'Coast Down Run'!H1768)*-1,)</f>
        <v>0.16666666666666705</v>
      </c>
      <c r="K1773" s="11">
        <f t="shared" si="359"/>
        <v>-398.1666666666676</v>
      </c>
      <c r="L1773" s="11">
        <f t="shared" si="358"/>
        <v>280.94639999999998</v>
      </c>
      <c r="M1773" s="11">
        <f t="shared" si="360"/>
        <v>561.93214299898534</v>
      </c>
      <c r="N1773" s="11">
        <f t="shared" si="361"/>
        <v>444.71187633231773</v>
      </c>
      <c r="O1773" s="11">
        <f t="shared" si="362"/>
        <v>10203.666940291512</v>
      </c>
      <c r="P1773" s="11">
        <f t="shared" si="363"/>
        <v>10.203666940291512</v>
      </c>
      <c r="Q1773" s="11">
        <f t="shared" si="357"/>
        <v>23451.674175540818</v>
      </c>
      <c r="R1773" s="11">
        <f t="shared" si="356"/>
        <v>-3798.2351068778612</v>
      </c>
      <c r="S1773" s="11">
        <f t="shared" si="354"/>
        <v>0</v>
      </c>
      <c r="T1773" s="11">
        <f t="shared" si="355"/>
        <v>0</v>
      </c>
    </row>
    <row r="1774" spans="2:20" x14ac:dyDescent="0.2">
      <c r="B1774" s="23" t="s">
        <v>13</v>
      </c>
      <c r="C1774" s="23">
        <v>1764</v>
      </c>
      <c r="D1774" s="23">
        <v>287</v>
      </c>
      <c r="E1774" s="24">
        <v>82</v>
      </c>
      <c r="F1774" s="24">
        <f t="shared" si="366"/>
        <v>22.777777777777779</v>
      </c>
      <c r="G1774" s="15">
        <f t="shared" si="364"/>
        <v>-0.18055555555555516</v>
      </c>
      <c r="H1774" s="15">
        <f t="shared" si="365"/>
        <v>-0.64999999999999858</v>
      </c>
      <c r="I1774" s="11">
        <f>IF(G1774&lt;0,(G1774-'Coast Down Run'!H1769)*-1,)</f>
        <v>0.18055555555555516</v>
      </c>
      <c r="K1774" s="11">
        <f t="shared" si="359"/>
        <v>-431.34722222222126</v>
      </c>
      <c r="L1774" s="11">
        <f t="shared" si="358"/>
        <v>280.94639999999998</v>
      </c>
      <c r="M1774" s="11">
        <f t="shared" si="360"/>
        <v>553.79813001266029</v>
      </c>
      <c r="N1774" s="11">
        <f t="shared" si="361"/>
        <v>403.39730779043902</v>
      </c>
      <c r="O1774" s="11">
        <f t="shared" si="362"/>
        <v>9188.4942330044451</v>
      </c>
      <c r="P1774" s="11">
        <f t="shared" si="363"/>
        <v>9.1884942330044446</v>
      </c>
      <c r="Q1774" s="11">
        <f t="shared" si="357"/>
        <v>23460.862669773822</v>
      </c>
      <c r="R1774" s="11">
        <f t="shared" si="356"/>
        <v>-3798.2351068778612</v>
      </c>
      <c r="S1774" s="11">
        <f t="shared" si="354"/>
        <v>0</v>
      </c>
      <c r="T1774" s="11">
        <f t="shared" si="355"/>
        <v>0</v>
      </c>
    </row>
    <row r="1775" spans="2:20" x14ac:dyDescent="0.2">
      <c r="B1775" s="23" t="s">
        <v>13</v>
      </c>
      <c r="C1775" s="23">
        <v>1765</v>
      </c>
      <c r="D1775" s="23">
        <v>288</v>
      </c>
      <c r="E1775" s="24">
        <v>81.3</v>
      </c>
      <c r="F1775" s="24">
        <f t="shared" si="366"/>
        <v>22.583333333333332</v>
      </c>
      <c r="G1775" s="15">
        <f t="shared" si="364"/>
        <v>-0.22222222222222143</v>
      </c>
      <c r="H1775" s="15">
        <f t="shared" si="365"/>
        <v>-0.79999999999999716</v>
      </c>
      <c r="I1775" s="11">
        <f>IF(G1775&lt;0,(G1775-'Coast Down Run'!H1770)*-1,)</f>
        <v>0.22222222222222143</v>
      </c>
      <c r="K1775" s="11">
        <f t="shared" si="359"/>
        <v>-530.88888888888698</v>
      </c>
      <c r="L1775" s="11">
        <f t="shared" si="358"/>
        <v>280.94639999999998</v>
      </c>
      <c r="M1775" s="11">
        <f t="shared" si="360"/>
        <v>544.38339707962223</v>
      </c>
      <c r="N1775" s="11">
        <f t="shared" si="361"/>
        <v>294.44090819073523</v>
      </c>
      <c r="O1775" s="11">
        <f t="shared" si="362"/>
        <v>6649.4571766407698</v>
      </c>
      <c r="P1775" s="11">
        <f t="shared" si="363"/>
        <v>6.6494571766407695</v>
      </c>
      <c r="Q1775" s="11">
        <f t="shared" si="357"/>
        <v>23467.512126950463</v>
      </c>
      <c r="R1775" s="11">
        <f t="shared" si="356"/>
        <v>-3798.2351068778612</v>
      </c>
      <c r="S1775" s="11">
        <f t="shared" si="354"/>
        <v>0</v>
      </c>
      <c r="T1775" s="11">
        <f t="shared" si="355"/>
        <v>0</v>
      </c>
    </row>
    <row r="1776" spans="2:20" x14ac:dyDescent="0.2">
      <c r="B1776" s="23" t="s">
        <v>13</v>
      </c>
      <c r="C1776" s="23">
        <v>1766</v>
      </c>
      <c r="D1776" s="23">
        <v>289</v>
      </c>
      <c r="E1776" s="24">
        <v>80.400000000000006</v>
      </c>
      <c r="F1776" s="24">
        <f t="shared" si="366"/>
        <v>22.333333333333336</v>
      </c>
      <c r="G1776" s="15">
        <f t="shared" si="364"/>
        <v>-0.30555555555555597</v>
      </c>
      <c r="H1776" s="15">
        <f t="shared" si="365"/>
        <v>-1.1000000000000014</v>
      </c>
      <c r="I1776" s="11">
        <f>IF(G1776&lt;0,(G1776-'Coast Down Run'!H1771)*-1,)</f>
        <v>0.30555555555555597</v>
      </c>
      <c r="K1776" s="11">
        <f t="shared" si="359"/>
        <v>-729.97222222222319</v>
      </c>
      <c r="L1776" s="11">
        <f t="shared" si="358"/>
        <v>280.94639999999998</v>
      </c>
      <c r="M1776" s="11">
        <f t="shared" si="360"/>
        <v>532.3973408837951</v>
      </c>
      <c r="N1776" s="11">
        <f t="shared" si="361"/>
        <v>83.371518661571884</v>
      </c>
      <c r="O1776" s="11">
        <f t="shared" si="362"/>
        <v>1861.9639167751056</v>
      </c>
      <c r="P1776" s="11">
        <f t="shared" si="363"/>
        <v>1.8619639167751056</v>
      </c>
      <c r="Q1776" s="11">
        <f t="shared" si="357"/>
        <v>23469.374090867237</v>
      </c>
      <c r="R1776" s="11">
        <f t="shared" si="356"/>
        <v>-3798.2351068778612</v>
      </c>
      <c r="S1776" s="11">
        <f t="shared" si="354"/>
        <v>0</v>
      </c>
      <c r="T1776" s="11">
        <f t="shared" si="355"/>
        <v>0</v>
      </c>
    </row>
    <row r="1777" spans="2:20" x14ac:dyDescent="0.2">
      <c r="B1777" s="23" t="s">
        <v>13</v>
      </c>
      <c r="C1777" s="23">
        <v>1767</v>
      </c>
      <c r="D1777" s="23">
        <v>290</v>
      </c>
      <c r="E1777" s="24">
        <v>79.099999999999994</v>
      </c>
      <c r="F1777" s="24">
        <f t="shared" si="366"/>
        <v>21.972222222222221</v>
      </c>
      <c r="G1777" s="15">
        <f t="shared" si="364"/>
        <v>-0.41666666666666663</v>
      </c>
      <c r="H1777" s="15">
        <f t="shared" si="365"/>
        <v>-1.5</v>
      </c>
      <c r="I1777" s="11">
        <f>IF(G1777&lt;0,(G1777-'Coast Down Run'!H1772)*-1,)</f>
        <v>0.41666666666666663</v>
      </c>
      <c r="K1777" s="11">
        <f t="shared" si="359"/>
        <v>-995.41666666666663</v>
      </c>
      <c r="L1777" s="11">
        <f t="shared" si="358"/>
        <v>280.94639999999998</v>
      </c>
      <c r="M1777" s="11">
        <f t="shared" si="360"/>
        <v>515.31970223743485</v>
      </c>
      <c r="N1777" s="11">
        <f t="shared" si="361"/>
        <v>-199.15056442923185</v>
      </c>
      <c r="O1777" s="11">
        <f t="shared" si="362"/>
        <v>-4375.7804573200665</v>
      </c>
      <c r="P1777" s="11">
        <f t="shared" si="363"/>
        <v>-4.3757804573200669</v>
      </c>
      <c r="Q1777" s="11">
        <f t="shared" si="357"/>
        <v>23469.374090867237</v>
      </c>
      <c r="R1777" s="11">
        <f t="shared" si="356"/>
        <v>-3802.6108873351814</v>
      </c>
      <c r="S1777" s="11">
        <f t="shared" ref="S1777:S1810" si="367">IF(P1777&lt;0,P1777*-1,)</f>
        <v>4.3757804573200669</v>
      </c>
      <c r="T1777" s="11">
        <f t="shared" ref="T1777:T1810" si="368">IF(S1777&gt;0,T1776+((S1777+S1778)/2*(C1778-C1777)),0)</f>
        <v>8.13122524355094</v>
      </c>
    </row>
    <row r="1778" spans="2:20" x14ac:dyDescent="0.2">
      <c r="B1778" s="23" t="s">
        <v>13</v>
      </c>
      <c r="C1778" s="23">
        <v>1768</v>
      </c>
      <c r="D1778" s="23">
        <v>291</v>
      </c>
      <c r="E1778" s="24">
        <v>77.400000000000006</v>
      </c>
      <c r="F1778" s="24">
        <f t="shared" si="366"/>
        <v>21.5</v>
      </c>
      <c r="G1778" s="15">
        <f t="shared" si="364"/>
        <v>-0.55555555555555558</v>
      </c>
      <c r="H1778" s="15">
        <f t="shared" si="365"/>
        <v>-2</v>
      </c>
      <c r="I1778" s="11">
        <f>IF(G1778&lt;0,(G1778-'Coast Down Run'!H1773)*-1,)</f>
        <v>0.55555555555555558</v>
      </c>
      <c r="K1778" s="11">
        <f t="shared" si="359"/>
        <v>-1327.2222222222222</v>
      </c>
      <c r="L1778" s="11">
        <f t="shared" si="358"/>
        <v>280.94639999999998</v>
      </c>
      <c r="M1778" s="11">
        <f t="shared" si="360"/>
        <v>493.40744874399826</v>
      </c>
      <c r="N1778" s="11">
        <f t="shared" si="361"/>
        <v>-552.86837347822393</v>
      </c>
      <c r="O1778" s="11">
        <f t="shared" si="362"/>
        <v>-11886.670029781815</v>
      </c>
      <c r="P1778" s="11">
        <f t="shared" si="363"/>
        <v>-11.886670029781815</v>
      </c>
      <c r="Q1778" s="11">
        <f t="shared" si="357"/>
        <v>23469.374090867237</v>
      </c>
      <c r="R1778" s="11">
        <f t="shared" si="356"/>
        <v>-3814.4975573649631</v>
      </c>
      <c r="S1778" s="11">
        <f t="shared" si="367"/>
        <v>11.886670029781815</v>
      </c>
      <c r="T1778" s="11">
        <f t="shared" si="368"/>
        <v>23.949613105228167</v>
      </c>
    </row>
    <row r="1779" spans="2:20" x14ac:dyDescent="0.2">
      <c r="B1779" s="23" t="s">
        <v>13</v>
      </c>
      <c r="C1779" s="23">
        <v>1769</v>
      </c>
      <c r="D1779" s="23">
        <v>292</v>
      </c>
      <c r="E1779" s="24">
        <v>75.099999999999994</v>
      </c>
      <c r="F1779" s="24">
        <f t="shared" si="366"/>
        <v>20.861111111111111</v>
      </c>
      <c r="G1779" s="15">
        <f t="shared" si="364"/>
        <v>-0.70833333333333448</v>
      </c>
      <c r="H1779" s="15">
        <f t="shared" si="365"/>
        <v>-2.5500000000000043</v>
      </c>
      <c r="I1779" s="11">
        <f>IF(G1779&lt;0,(G1779-'Coast Down Run'!H1774)*-1,)</f>
        <v>0.70833333333333448</v>
      </c>
      <c r="K1779" s="11">
        <f t="shared" si="359"/>
        <v>-1692.208333333336</v>
      </c>
      <c r="L1779" s="11">
        <f t="shared" si="358"/>
        <v>280.94639999999998</v>
      </c>
      <c r="M1779" s="11">
        <f t="shared" si="360"/>
        <v>464.51918370801661</v>
      </c>
      <c r="N1779" s="11">
        <f t="shared" si="361"/>
        <v>-946.74274962531933</v>
      </c>
      <c r="O1779" s="11">
        <f t="shared" si="362"/>
        <v>-19750.105693572634</v>
      </c>
      <c r="P1779" s="11">
        <f t="shared" si="363"/>
        <v>-19.750105693572635</v>
      </c>
      <c r="Q1779" s="11">
        <f t="shared" si="357"/>
        <v>23469.374090867237</v>
      </c>
      <c r="R1779" s="11">
        <f t="shared" si="356"/>
        <v>-3834.2476630585356</v>
      </c>
      <c r="S1779" s="11">
        <f t="shared" si="367"/>
        <v>19.750105693572635</v>
      </c>
      <c r="T1779" s="11">
        <f t="shared" si="368"/>
        <v>46.671572129888318</v>
      </c>
    </row>
    <row r="1780" spans="2:20" x14ac:dyDescent="0.2">
      <c r="B1780" s="23" t="s">
        <v>13</v>
      </c>
      <c r="C1780" s="23">
        <v>1770</v>
      </c>
      <c r="D1780" s="23">
        <v>293</v>
      </c>
      <c r="E1780" s="24">
        <v>72.3</v>
      </c>
      <c r="F1780" s="24">
        <f t="shared" si="366"/>
        <v>20.083333333333332</v>
      </c>
      <c r="G1780" s="15">
        <f t="shared" si="364"/>
        <v>-0.83333333333333326</v>
      </c>
      <c r="H1780" s="15">
        <f t="shared" si="365"/>
        <v>-3</v>
      </c>
      <c r="I1780" s="11">
        <f>IF(G1780&lt;0,(G1780-'Coast Down Run'!H1775)*-1,)</f>
        <v>0.83333333333333326</v>
      </c>
      <c r="K1780" s="11">
        <f t="shared" si="359"/>
        <v>-1990.8333333333333</v>
      </c>
      <c r="L1780" s="11">
        <f t="shared" si="358"/>
        <v>280.94639999999998</v>
      </c>
      <c r="M1780" s="11">
        <f t="shared" si="360"/>
        <v>430.52698200979751</v>
      </c>
      <c r="N1780" s="11">
        <f t="shared" si="361"/>
        <v>-1279.3599513235358</v>
      </c>
      <c r="O1780" s="11">
        <f t="shared" si="362"/>
        <v>-25693.812355747676</v>
      </c>
      <c r="P1780" s="11">
        <f t="shared" si="363"/>
        <v>-25.693812355747674</v>
      </c>
      <c r="Q1780" s="11">
        <f t="shared" si="357"/>
        <v>23469.374090867237</v>
      </c>
      <c r="R1780" s="11">
        <f t="shared" si="356"/>
        <v>-3859.9414754142831</v>
      </c>
      <c r="S1780" s="11">
        <f t="shared" si="367"/>
        <v>25.693812355747674</v>
      </c>
      <c r="T1780" s="11">
        <f t="shared" si="368"/>
        <v>73.428203361751486</v>
      </c>
    </row>
    <row r="1781" spans="2:20" x14ac:dyDescent="0.2">
      <c r="B1781" s="23" t="s">
        <v>13</v>
      </c>
      <c r="C1781" s="23">
        <v>1771</v>
      </c>
      <c r="D1781" s="23">
        <v>294</v>
      </c>
      <c r="E1781" s="24">
        <v>69.099999999999994</v>
      </c>
      <c r="F1781" s="24">
        <f t="shared" si="366"/>
        <v>19.194444444444443</v>
      </c>
      <c r="G1781" s="15">
        <f t="shared" si="364"/>
        <v>-0.88888888888888773</v>
      </c>
      <c r="H1781" s="15">
        <f t="shared" si="365"/>
        <v>-3.1999999999999957</v>
      </c>
      <c r="I1781" s="11">
        <f>IF(G1781&lt;0,(G1781-'Coast Down Run'!H1776)*-1,)</f>
        <v>0.88888888888888773</v>
      </c>
      <c r="K1781" s="11">
        <f t="shared" si="359"/>
        <v>-2123.5555555555529</v>
      </c>
      <c r="L1781" s="11">
        <f t="shared" si="358"/>
        <v>280.94639999999998</v>
      </c>
      <c r="M1781" s="11">
        <f t="shared" si="360"/>
        <v>393.26009059573914</v>
      </c>
      <c r="N1781" s="11">
        <f t="shared" si="361"/>
        <v>-1449.3490649598139</v>
      </c>
      <c r="O1781" s="11">
        <f t="shared" si="362"/>
        <v>-27819.450107978646</v>
      </c>
      <c r="P1781" s="11">
        <f t="shared" si="363"/>
        <v>-27.819450107978646</v>
      </c>
      <c r="Q1781" s="11">
        <f t="shared" si="357"/>
        <v>23469.374090867237</v>
      </c>
      <c r="R1781" s="11">
        <f t="shared" si="356"/>
        <v>-3887.7609255222619</v>
      </c>
      <c r="S1781" s="11">
        <f t="shared" si="367"/>
        <v>27.819450107978646</v>
      </c>
      <c r="T1781" s="11">
        <f t="shared" si="368"/>
        <v>100.92915535028192</v>
      </c>
    </row>
    <row r="1782" spans="2:20" x14ac:dyDescent="0.2">
      <c r="B1782" s="23" t="s">
        <v>13</v>
      </c>
      <c r="C1782" s="23">
        <v>1772</v>
      </c>
      <c r="D1782" s="23">
        <v>295</v>
      </c>
      <c r="E1782" s="24">
        <v>65.900000000000006</v>
      </c>
      <c r="F1782" s="24">
        <f t="shared" si="366"/>
        <v>18.305555555555557</v>
      </c>
      <c r="G1782" s="15">
        <f t="shared" si="364"/>
        <v>-0.88888888888888773</v>
      </c>
      <c r="H1782" s="15">
        <f t="shared" si="365"/>
        <v>-3.1999999999999957</v>
      </c>
      <c r="I1782" s="11">
        <f>IF(G1782&lt;0,(G1782-'Coast Down Run'!H1777)*-1,)</f>
        <v>0.88888888888888773</v>
      </c>
      <c r="K1782" s="11">
        <f t="shared" si="359"/>
        <v>-2123.5555555555529</v>
      </c>
      <c r="L1782" s="11">
        <f t="shared" si="358"/>
        <v>280.94639999999998</v>
      </c>
      <c r="M1782" s="11">
        <f t="shared" si="360"/>
        <v>357.67996088641905</v>
      </c>
      <c r="N1782" s="11">
        <f t="shared" si="361"/>
        <v>-1484.9291946691337</v>
      </c>
      <c r="O1782" s="11">
        <f t="shared" si="362"/>
        <v>-27182.453869082201</v>
      </c>
      <c r="P1782" s="11">
        <f t="shared" si="363"/>
        <v>-27.182453869082202</v>
      </c>
      <c r="Q1782" s="11">
        <f t="shared" si="357"/>
        <v>23469.374090867237</v>
      </c>
      <c r="R1782" s="11">
        <f t="shared" si="356"/>
        <v>-3914.943379391344</v>
      </c>
      <c r="S1782" s="11">
        <f t="shared" si="367"/>
        <v>27.182453869082202</v>
      </c>
      <c r="T1782" s="11">
        <f t="shared" si="368"/>
        <v>127.1689007588474</v>
      </c>
    </row>
    <row r="1783" spans="2:20" x14ac:dyDescent="0.2">
      <c r="B1783" s="23" t="s">
        <v>13</v>
      </c>
      <c r="C1783" s="23">
        <v>1773</v>
      </c>
      <c r="D1783" s="23">
        <v>296</v>
      </c>
      <c r="E1783" s="24">
        <v>62.7</v>
      </c>
      <c r="F1783" s="24">
        <f t="shared" si="366"/>
        <v>17.416666666666668</v>
      </c>
      <c r="G1783" s="15">
        <f t="shared" si="364"/>
        <v>-0.86111111111111149</v>
      </c>
      <c r="H1783" s="15">
        <f t="shared" si="365"/>
        <v>-3.1000000000000014</v>
      </c>
      <c r="I1783" s="11">
        <f>IF(G1783&lt;0,(G1783-'Coast Down Run'!H1778)*-1,)</f>
        <v>0.86111111111111149</v>
      </c>
      <c r="K1783" s="11">
        <f t="shared" si="359"/>
        <v>-2057.1944444444453</v>
      </c>
      <c r="L1783" s="11">
        <f t="shared" si="358"/>
        <v>280.94639999999998</v>
      </c>
      <c r="M1783" s="11">
        <f t="shared" si="360"/>
        <v>323.7865928818369</v>
      </c>
      <c r="N1783" s="11">
        <f t="shared" si="361"/>
        <v>-1452.4614515626083</v>
      </c>
      <c r="O1783" s="11">
        <f t="shared" si="362"/>
        <v>-25297.036948048764</v>
      </c>
      <c r="P1783" s="11">
        <f t="shared" si="363"/>
        <v>-25.297036948048763</v>
      </c>
      <c r="Q1783" s="11">
        <f t="shared" si="357"/>
        <v>23469.374090867237</v>
      </c>
      <c r="R1783" s="11">
        <f t="shared" si="356"/>
        <v>-3940.2404163393926</v>
      </c>
      <c r="S1783" s="11">
        <f t="shared" si="367"/>
        <v>25.297036948048763</v>
      </c>
      <c r="T1783" s="11">
        <f t="shared" si="368"/>
        <v>150.73590069218483</v>
      </c>
    </row>
    <row r="1784" spans="2:20" x14ac:dyDescent="0.2">
      <c r="B1784" s="23" t="s">
        <v>13</v>
      </c>
      <c r="C1784" s="23">
        <v>1774</v>
      </c>
      <c r="D1784" s="23">
        <v>297</v>
      </c>
      <c r="E1784" s="24">
        <v>59.7</v>
      </c>
      <c r="F1784" s="24">
        <f t="shared" si="366"/>
        <v>16.583333333333332</v>
      </c>
      <c r="G1784" s="15">
        <f t="shared" si="364"/>
        <v>-0.79166666666666707</v>
      </c>
      <c r="H1784" s="15">
        <f t="shared" si="365"/>
        <v>-2.8500000000000014</v>
      </c>
      <c r="I1784" s="11">
        <f>IF(G1784&lt;0,(G1784-'Coast Down Run'!H1779)*-1,)</f>
        <v>0.79166666666666707</v>
      </c>
      <c r="K1784" s="11">
        <f t="shared" si="359"/>
        <v>-1891.2916666666677</v>
      </c>
      <c r="L1784" s="11">
        <f t="shared" si="358"/>
        <v>280.94639999999998</v>
      </c>
      <c r="M1784" s="11">
        <f t="shared" si="360"/>
        <v>293.5434826289146</v>
      </c>
      <c r="N1784" s="11">
        <f t="shared" si="361"/>
        <v>-1316.8017840377529</v>
      </c>
      <c r="O1784" s="11">
        <f t="shared" si="362"/>
        <v>-21836.962918626068</v>
      </c>
      <c r="P1784" s="11">
        <f t="shared" si="363"/>
        <v>-21.836962918626067</v>
      </c>
      <c r="Q1784" s="11">
        <f t="shared" si="357"/>
        <v>23469.374090867237</v>
      </c>
      <c r="R1784" s="11">
        <f t="shared" si="356"/>
        <v>-3962.0773792580185</v>
      </c>
      <c r="S1784" s="11">
        <f t="shared" si="367"/>
        <v>21.836962918626067</v>
      </c>
      <c r="T1784" s="11">
        <f t="shared" si="368"/>
        <v>170.70843400500283</v>
      </c>
    </row>
    <row r="1785" spans="2:20" x14ac:dyDescent="0.2">
      <c r="B1785" s="23" t="s">
        <v>13</v>
      </c>
      <c r="C1785" s="23">
        <v>1775</v>
      </c>
      <c r="D1785" s="23">
        <v>298</v>
      </c>
      <c r="E1785" s="24">
        <v>57</v>
      </c>
      <c r="F1785" s="24">
        <f t="shared" si="366"/>
        <v>15.833333333333332</v>
      </c>
      <c r="G1785" s="15">
        <f t="shared" si="364"/>
        <v>-0.70833333333333348</v>
      </c>
      <c r="H1785" s="15">
        <f t="shared" si="365"/>
        <v>-2.5500000000000007</v>
      </c>
      <c r="I1785" s="11">
        <f>IF(G1785&lt;0,(G1785-'Coast Down Run'!H1780)*-1,)</f>
        <v>0.70833333333333348</v>
      </c>
      <c r="K1785" s="11">
        <f t="shared" si="359"/>
        <v>-1692.2083333333337</v>
      </c>
      <c r="L1785" s="11">
        <f t="shared" si="358"/>
        <v>280.94639999999998</v>
      </c>
      <c r="M1785" s="11">
        <f t="shared" si="360"/>
        <v>267.59222552217921</v>
      </c>
      <c r="N1785" s="11">
        <f t="shared" si="361"/>
        <v>-1143.6697078111545</v>
      </c>
      <c r="O1785" s="11">
        <f t="shared" si="362"/>
        <v>-18108.103707009945</v>
      </c>
      <c r="P1785" s="11">
        <f t="shared" si="363"/>
        <v>-18.108103707009946</v>
      </c>
      <c r="Q1785" s="11">
        <f t="shared" si="357"/>
        <v>23469.374090867237</v>
      </c>
      <c r="R1785" s="11">
        <f t="shared" si="356"/>
        <v>-3980.1854829650283</v>
      </c>
      <c r="S1785" s="11">
        <f t="shared" si="367"/>
        <v>18.108103707009946</v>
      </c>
      <c r="T1785" s="11">
        <f t="shared" si="368"/>
        <v>187.84774274703682</v>
      </c>
    </row>
    <row r="1786" spans="2:20" x14ac:dyDescent="0.2">
      <c r="B1786" s="23" t="s">
        <v>13</v>
      </c>
      <c r="C1786" s="23">
        <v>1776</v>
      </c>
      <c r="D1786" s="23">
        <v>299</v>
      </c>
      <c r="E1786" s="24">
        <v>54.6</v>
      </c>
      <c r="F1786" s="24">
        <f t="shared" si="366"/>
        <v>15.166666666666666</v>
      </c>
      <c r="G1786" s="15">
        <f t="shared" si="364"/>
        <v>-0.6666666666666663</v>
      </c>
      <c r="H1786" s="15">
        <f t="shared" si="365"/>
        <v>-2.3999999999999986</v>
      </c>
      <c r="I1786" s="11">
        <f>IF(G1786&lt;0,(G1786-'Coast Down Run'!H1781)*-1,)</f>
        <v>0.6666666666666663</v>
      </c>
      <c r="K1786" s="11">
        <f t="shared" si="359"/>
        <v>-1592.6666666666658</v>
      </c>
      <c r="L1786" s="11">
        <f t="shared" si="358"/>
        <v>280.94639999999998</v>
      </c>
      <c r="M1786" s="11">
        <f t="shared" si="360"/>
        <v>245.53254510240069</v>
      </c>
      <c r="N1786" s="11">
        <f t="shared" si="361"/>
        <v>-1066.1877215642651</v>
      </c>
      <c r="O1786" s="11">
        <f t="shared" si="362"/>
        <v>-16170.51377705802</v>
      </c>
      <c r="P1786" s="11">
        <f t="shared" si="363"/>
        <v>-16.170513777058019</v>
      </c>
      <c r="Q1786" s="11">
        <f t="shared" si="357"/>
        <v>23469.374090867237</v>
      </c>
      <c r="R1786" s="11">
        <f t="shared" si="356"/>
        <v>-3996.3559967420865</v>
      </c>
      <c r="S1786" s="11">
        <f t="shared" si="367"/>
        <v>16.170513777058019</v>
      </c>
      <c r="T1786" s="11">
        <f t="shared" si="368"/>
        <v>204.05647350265079</v>
      </c>
    </row>
    <row r="1787" spans="2:20" x14ac:dyDescent="0.2">
      <c r="B1787" s="23" t="s">
        <v>13</v>
      </c>
      <c r="C1787" s="23">
        <v>1777</v>
      </c>
      <c r="D1787" s="23">
        <v>300</v>
      </c>
      <c r="E1787" s="24">
        <v>52.2</v>
      </c>
      <c r="F1787" s="24">
        <f t="shared" si="366"/>
        <v>14.5</v>
      </c>
      <c r="G1787" s="15">
        <f t="shared" si="364"/>
        <v>-0.68055555555555536</v>
      </c>
      <c r="H1787" s="15">
        <f t="shared" si="365"/>
        <v>-2.4499999999999993</v>
      </c>
      <c r="I1787" s="11">
        <f>IF(G1787&lt;0,(G1787-'Coast Down Run'!H1782)*-1,)</f>
        <v>0.68055555555555536</v>
      </c>
      <c r="K1787" s="11">
        <f t="shared" si="359"/>
        <v>-1625.8472222222217</v>
      </c>
      <c r="L1787" s="11">
        <f t="shared" si="358"/>
        <v>280.94639999999998</v>
      </c>
      <c r="M1787" s="11">
        <f t="shared" si="360"/>
        <v>224.42166814153734</v>
      </c>
      <c r="N1787" s="11">
        <f t="shared" si="361"/>
        <v>-1120.4791540806843</v>
      </c>
      <c r="O1787" s="11">
        <f t="shared" si="362"/>
        <v>-16246.947734169922</v>
      </c>
      <c r="P1787" s="11">
        <f t="shared" si="363"/>
        <v>-16.246947734169922</v>
      </c>
      <c r="Q1787" s="11">
        <f t="shared" si="357"/>
        <v>23469.374090867237</v>
      </c>
      <c r="R1787" s="11">
        <f t="shared" si="356"/>
        <v>-4012.6029444762567</v>
      </c>
      <c r="S1787" s="11">
        <f t="shared" si="367"/>
        <v>16.246947734169922</v>
      </c>
      <c r="T1787" s="11">
        <f t="shared" si="368"/>
        <v>221.20438709470147</v>
      </c>
    </row>
    <row r="1788" spans="2:20" x14ac:dyDescent="0.2">
      <c r="B1788" s="23" t="s">
        <v>13</v>
      </c>
      <c r="C1788" s="23">
        <v>1778</v>
      </c>
      <c r="D1788" s="23">
        <v>301</v>
      </c>
      <c r="E1788" s="24">
        <v>49.7</v>
      </c>
      <c r="F1788" s="24">
        <f t="shared" si="366"/>
        <v>13.805555555555555</v>
      </c>
      <c r="G1788" s="15">
        <f t="shared" si="364"/>
        <v>-0.75000000000000078</v>
      </c>
      <c r="H1788" s="15">
        <f t="shared" si="365"/>
        <v>-2.7000000000000028</v>
      </c>
      <c r="I1788" s="11">
        <f>IF(G1788&lt;0,(G1788-'Coast Down Run'!H1783)*-1,)</f>
        <v>0.75000000000000078</v>
      </c>
      <c r="K1788" s="11">
        <f t="shared" si="359"/>
        <v>-1791.7500000000018</v>
      </c>
      <c r="L1788" s="11">
        <f t="shared" si="358"/>
        <v>280.94639999999998</v>
      </c>
      <c r="M1788" s="11">
        <f t="shared" si="360"/>
        <v>203.44009859651575</v>
      </c>
      <c r="N1788" s="11">
        <f t="shared" si="361"/>
        <v>-1307.363501403486</v>
      </c>
      <c r="O1788" s="11">
        <f t="shared" si="362"/>
        <v>-18048.879449931461</v>
      </c>
      <c r="P1788" s="11">
        <f t="shared" si="363"/>
        <v>-18.048879449931462</v>
      </c>
      <c r="Q1788" s="11">
        <f t="shared" si="357"/>
        <v>23469.374090867237</v>
      </c>
      <c r="R1788" s="11">
        <f t="shared" ref="R1788:R1810" si="369">IF(P1788&lt;0,R1787+P1788,R1787)</f>
        <v>-4030.6518239261882</v>
      </c>
      <c r="S1788" s="11">
        <f t="shared" si="367"/>
        <v>18.048879449931462</v>
      </c>
      <c r="T1788" s="11">
        <f t="shared" si="368"/>
        <v>240.60189593398545</v>
      </c>
    </row>
    <row r="1789" spans="2:20" x14ac:dyDescent="0.2">
      <c r="B1789" s="23" t="s">
        <v>13</v>
      </c>
      <c r="C1789" s="23">
        <v>1779</v>
      </c>
      <c r="D1789" s="23">
        <v>302</v>
      </c>
      <c r="E1789" s="24">
        <v>46.8</v>
      </c>
      <c r="F1789" s="24">
        <f t="shared" si="366"/>
        <v>12.999999999999998</v>
      </c>
      <c r="G1789" s="15">
        <f t="shared" si="364"/>
        <v>-0.86111111111111149</v>
      </c>
      <c r="H1789" s="15">
        <f t="shared" si="365"/>
        <v>-3.1000000000000014</v>
      </c>
      <c r="I1789" s="11">
        <f>IF(G1789&lt;0,(G1789-'Coast Down Run'!H1784)*-1,)</f>
        <v>0.86111111111111149</v>
      </c>
      <c r="K1789" s="11">
        <f t="shared" si="359"/>
        <v>-2057.1944444444453</v>
      </c>
      <c r="L1789" s="11">
        <f t="shared" si="358"/>
        <v>280.94639999999998</v>
      </c>
      <c r="M1789" s="11">
        <f t="shared" si="360"/>
        <v>180.39125762625349</v>
      </c>
      <c r="N1789" s="11">
        <f t="shared" si="361"/>
        <v>-1595.8567868181917</v>
      </c>
      <c r="O1789" s="11">
        <f t="shared" si="362"/>
        <v>-20746.13822863649</v>
      </c>
      <c r="P1789" s="11">
        <f t="shared" si="363"/>
        <v>-20.746138228636489</v>
      </c>
      <c r="Q1789" s="11">
        <f t="shared" si="357"/>
        <v>23469.374090867237</v>
      </c>
      <c r="R1789" s="11">
        <f t="shared" si="369"/>
        <v>-4051.3979621548247</v>
      </c>
      <c r="S1789" s="11">
        <f t="shared" si="367"/>
        <v>20.746138228636489</v>
      </c>
      <c r="T1789" s="11">
        <f t="shared" si="368"/>
        <v>262.16814067907558</v>
      </c>
    </row>
    <row r="1790" spans="2:20" x14ac:dyDescent="0.2">
      <c r="B1790" s="23" t="s">
        <v>13</v>
      </c>
      <c r="C1790" s="23">
        <v>1780</v>
      </c>
      <c r="D1790" s="23">
        <v>303</v>
      </c>
      <c r="E1790" s="24">
        <v>43.5</v>
      </c>
      <c r="F1790" s="24">
        <f t="shared" si="366"/>
        <v>12.083333333333332</v>
      </c>
      <c r="G1790" s="15">
        <f t="shared" si="364"/>
        <v>-0.95833333333333315</v>
      </c>
      <c r="H1790" s="15">
        <f t="shared" si="365"/>
        <v>-3.4499999999999993</v>
      </c>
      <c r="I1790" s="11">
        <f>IF(G1790&lt;0,(G1790-'Coast Down Run'!H1785)*-1,)</f>
        <v>0.95833333333333315</v>
      </c>
      <c r="K1790" s="11">
        <f t="shared" si="359"/>
        <v>-2289.458333333333</v>
      </c>
      <c r="L1790" s="11">
        <f t="shared" si="358"/>
        <v>280.94639999999998</v>
      </c>
      <c r="M1790" s="11">
        <f t="shared" si="360"/>
        <v>155.84838065384537</v>
      </c>
      <c r="N1790" s="11">
        <f t="shared" si="361"/>
        <v>-1852.6635526794876</v>
      </c>
      <c r="O1790" s="11">
        <f t="shared" si="362"/>
        <v>-22386.351261543805</v>
      </c>
      <c r="P1790" s="11">
        <f t="shared" si="363"/>
        <v>-22.386351261543805</v>
      </c>
      <c r="Q1790" s="11">
        <f t="shared" ref="Q1790:Q1810" si="370">IF(P1790&gt;0,Q1789+P1790,Q1789)</f>
        <v>23469.374090867237</v>
      </c>
      <c r="R1790" s="11">
        <f t="shared" si="369"/>
        <v>-4073.7843134163686</v>
      </c>
      <c r="S1790" s="11">
        <f t="shared" si="367"/>
        <v>22.386351261543805</v>
      </c>
      <c r="T1790" s="11">
        <f t="shared" si="368"/>
        <v>284.13294670875712</v>
      </c>
    </row>
    <row r="1791" spans="2:20" x14ac:dyDescent="0.2">
      <c r="B1791" s="23" t="s">
        <v>13</v>
      </c>
      <c r="C1791" s="23">
        <v>1781</v>
      </c>
      <c r="D1791" s="23">
        <v>304</v>
      </c>
      <c r="E1791" s="24">
        <v>39.9</v>
      </c>
      <c r="F1791" s="24">
        <f t="shared" si="366"/>
        <v>11.083333333333332</v>
      </c>
      <c r="G1791" s="15">
        <f t="shared" si="364"/>
        <v>-0.98611111111111127</v>
      </c>
      <c r="H1791" s="15">
        <f t="shared" si="365"/>
        <v>-3.5500000000000007</v>
      </c>
      <c r="I1791" s="11">
        <f>IF(G1791&lt;0,(G1791-'Coast Down Run'!H1786)*-1,)</f>
        <v>0.98611111111111127</v>
      </c>
      <c r="K1791" s="11">
        <f t="shared" si="359"/>
        <v>-2355.8194444444448</v>
      </c>
      <c r="L1791" s="11">
        <f t="shared" si="358"/>
        <v>280.94639999999998</v>
      </c>
      <c r="M1791" s="11">
        <f t="shared" si="360"/>
        <v>131.12019050586781</v>
      </c>
      <c r="N1791" s="11">
        <f t="shared" si="361"/>
        <v>-1943.7528539385771</v>
      </c>
      <c r="O1791" s="11">
        <f t="shared" si="362"/>
        <v>-21543.260797819228</v>
      </c>
      <c r="P1791" s="11">
        <f t="shared" si="363"/>
        <v>-21.543260797819229</v>
      </c>
      <c r="Q1791" s="11">
        <f t="shared" si="370"/>
        <v>23469.374090867237</v>
      </c>
      <c r="R1791" s="11">
        <f t="shared" si="369"/>
        <v>-4095.3275742141877</v>
      </c>
      <c r="S1791" s="11">
        <f t="shared" si="367"/>
        <v>21.543260797819229</v>
      </c>
      <c r="T1791" s="11">
        <f t="shared" si="368"/>
        <v>304.17153807669592</v>
      </c>
    </row>
    <row r="1792" spans="2:20" x14ac:dyDescent="0.2">
      <c r="B1792" s="23" t="s">
        <v>13</v>
      </c>
      <c r="C1792" s="23">
        <v>1782</v>
      </c>
      <c r="D1792" s="23">
        <v>305</v>
      </c>
      <c r="E1792" s="24">
        <v>36.4</v>
      </c>
      <c r="F1792" s="24">
        <f t="shared" si="366"/>
        <v>10.111111111111111</v>
      </c>
      <c r="G1792" s="15">
        <f t="shared" si="364"/>
        <v>-0.93055555555555491</v>
      </c>
      <c r="H1792" s="15">
        <f t="shared" si="365"/>
        <v>-3.3499999999999979</v>
      </c>
      <c r="I1792" s="11">
        <f>IF(G1792&lt;0,(G1792-'Coast Down Run'!H1787)*-1,)</f>
        <v>0.93055555555555491</v>
      </c>
      <c r="K1792" s="11">
        <f t="shared" si="359"/>
        <v>-2223.0972222222208</v>
      </c>
      <c r="L1792" s="11">
        <f t="shared" si="358"/>
        <v>280.94639999999998</v>
      </c>
      <c r="M1792" s="11">
        <f t="shared" si="360"/>
        <v>109.12557560106696</v>
      </c>
      <c r="N1792" s="11">
        <f t="shared" si="361"/>
        <v>-1833.0252466211539</v>
      </c>
      <c r="O1792" s="11">
        <f t="shared" si="362"/>
        <v>-18533.921938058334</v>
      </c>
      <c r="P1792" s="11">
        <f t="shared" si="363"/>
        <v>-18.533921938058334</v>
      </c>
      <c r="Q1792" s="11">
        <f t="shared" si="370"/>
        <v>23469.374090867237</v>
      </c>
      <c r="R1792" s="11">
        <f t="shared" si="369"/>
        <v>-4113.8614961522462</v>
      </c>
      <c r="S1792" s="11">
        <f t="shared" si="367"/>
        <v>18.533921938058334</v>
      </c>
      <c r="T1792" s="11">
        <f t="shared" si="368"/>
        <v>320.75137237152546</v>
      </c>
    </row>
    <row r="1793" spans="2:20" x14ac:dyDescent="0.2">
      <c r="B1793" s="23" t="s">
        <v>13</v>
      </c>
      <c r="C1793" s="23">
        <v>1783</v>
      </c>
      <c r="D1793" s="23">
        <v>306</v>
      </c>
      <c r="E1793" s="24">
        <v>33.200000000000003</v>
      </c>
      <c r="F1793" s="24">
        <f t="shared" si="366"/>
        <v>9.2222222222222232</v>
      </c>
      <c r="G1793" s="15">
        <f t="shared" si="364"/>
        <v>-0.8194444444444442</v>
      </c>
      <c r="H1793" s="15">
        <f t="shared" si="365"/>
        <v>-2.9499999999999993</v>
      </c>
      <c r="I1793" s="11">
        <f>IF(G1793&lt;0,(G1793-'Coast Down Run'!H1788)*-1,)</f>
        <v>0.8194444444444442</v>
      </c>
      <c r="K1793" s="11">
        <f t="shared" si="359"/>
        <v>-1957.6527777777771</v>
      </c>
      <c r="L1793" s="11">
        <f t="shared" si="358"/>
        <v>280.94639999999998</v>
      </c>
      <c r="M1793" s="11">
        <f t="shared" si="360"/>
        <v>90.782042062039679</v>
      </c>
      <c r="N1793" s="11">
        <f t="shared" si="361"/>
        <v>-1585.9243357157375</v>
      </c>
      <c r="O1793" s="11">
        <f t="shared" si="362"/>
        <v>-14625.746651600692</v>
      </c>
      <c r="P1793" s="11">
        <f t="shared" si="363"/>
        <v>-14.625746651600691</v>
      </c>
      <c r="Q1793" s="11">
        <f t="shared" si="370"/>
        <v>23469.374090867237</v>
      </c>
      <c r="R1793" s="11">
        <f t="shared" si="369"/>
        <v>-4128.487242803847</v>
      </c>
      <c r="S1793" s="11">
        <f t="shared" si="367"/>
        <v>14.625746651600691</v>
      </c>
      <c r="T1793" s="11">
        <f t="shared" si="368"/>
        <v>333.43683814714132</v>
      </c>
    </row>
    <row r="1794" spans="2:20" x14ac:dyDescent="0.2">
      <c r="B1794" s="23" t="s">
        <v>13</v>
      </c>
      <c r="C1794" s="23">
        <v>1784</v>
      </c>
      <c r="D1794" s="23">
        <v>307</v>
      </c>
      <c r="E1794" s="24">
        <v>30.5</v>
      </c>
      <c r="F1794" s="24">
        <f t="shared" si="366"/>
        <v>8.4722222222222214</v>
      </c>
      <c r="G1794" s="15">
        <f t="shared" si="364"/>
        <v>-0.6805555555555558</v>
      </c>
      <c r="H1794" s="15">
        <f t="shared" si="365"/>
        <v>-2.4500000000000011</v>
      </c>
      <c r="I1794" s="11">
        <f>IF(G1794&lt;0,(G1794-'Coast Down Run'!H1789)*-1,)</f>
        <v>0.6805555555555558</v>
      </c>
      <c r="K1794" s="11">
        <f t="shared" si="359"/>
        <v>-1625.8472222222229</v>
      </c>
      <c r="L1794" s="11">
        <f t="shared" si="358"/>
        <v>280.94639999999998</v>
      </c>
      <c r="M1794" s="11">
        <f t="shared" si="360"/>
        <v>76.61670292151652</v>
      </c>
      <c r="N1794" s="11">
        <f t="shared" si="361"/>
        <v>-1268.2841193007064</v>
      </c>
      <c r="O1794" s="11">
        <f t="shared" si="362"/>
        <v>-10745.184899630984</v>
      </c>
      <c r="P1794" s="11">
        <f t="shared" si="363"/>
        <v>-10.745184899630983</v>
      </c>
      <c r="Q1794" s="11">
        <f t="shared" si="370"/>
        <v>23469.374090867237</v>
      </c>
      <c r="R1794" s="11">
        <f t="shared" si="369"/>
        <v>-4139.2324277034777</v>
      </c>
      <c r="S1794" s="11">
        <f t="shared" si="367"/>
        <v>10.745184899630983</v>
      </c>
      <c r="T1794" s="11">
        <f t="shared" si="368"/>
        <v>342.92344287795413</v>
      </c>
    </row>
    <row r="1795" spans="2:20" x14ac:dyDescent="0.2">
      <c r="B1795" s="23" t="s">
        <v>13</v>
      </c>
      <c r="C1795" s="23">
        <v>1785</v>
      </c>
      <c r="D1795" s="23">
        <v>308</v>
      </c>
      <c r="E1795" s="24">
        <v>28.3</v>
      </c>
      <c r="F1795" s="24">
        <f t="shared" si="366"/>
        <v>7.8611111111111107</v>
      </c>
      <c r="G1795" s="15">
        <f t="shared" si="364"/>
        <v>-0.58333333333333326</v>
      </c>
      <c r="H1795" s="15">
        <f t="shared" si="365"/>
        <v>-2.0999999999999996</v>
      </c>
      <c r="I1795" s="11">
        <f>IF(G1795&lt;0,(G1795-'Coast Down Run'!H1790)*-1,)</f>
        <v>0.58333333333333326</v>
      </c>
      <c r="K1795" s="11">
        <f t="shared" si="359"/>
        <v>-1393.5833333333333</v>
      </c>
      <c r="L1795" s="11">
        <f t="shared" si="358"/>
        <v>280.94639999999998</v>
      </c>
      <c r="M1795" s="11">
        <f t="shared" si="360"/>
        <v>65.962430747447868</v>
      </c>
      <c r="N1795" s="11">
        <f t="shared" si="361"/>
        <v>-1046.6745025858854</v>
      </c>
      <c r="O1795" s="11">
        <f t="shared" si="362"/>
        <v>-8228.0245619945981</v>
      </c>
      <c r="P1795" s="11">
        <f t="shared" si="363"/>
        <v>-8.228024561994598</v>
      </c>
      <c r="Q1795" s="11">
        <f t="shared" si="370"/>
        <v>23469.374090867237</v>
      </c>
      <c r="R1795" s="11">
        <f t="shared" si="369"/>
        <v>-4147.4604522654727</v>
      </c>
      <c r="S1795" s="11">
        <f t="shared" si="367"/>
        <v>8.228024561994598</v>
      </c>
      <c r="T1795" s="11">
        <f t="shared" si="368"/>
        <v>350.52997352890378</v>
      </c>
    </row>
    <row r="1796" spans="2:20" x14ac:dyDescent="0.2">
      <c r="B1796" s="23" t="s">
        <v>13</v>
      </c>
      <c r="C1796" s="23">
        <v>1786</v>
      </c>
      <c r="D1796" s="23">
        <v>309</v>
      </c>
      <c r="E1796" s="24">
        <v>26.3</v>
      </c>
      <c r="F1796" s="24">
        <f t="shared" si="366"/>
        <v>7.3055555555555554</v>
      </c>
      <c r="G1796" s="15">
        <f t="shared" si="364"/>
        <v>-0.54166666666666696</v>
      </c>
      <c r="H1796" s="15">
        <f t="shared" si="365"/>
        <v>-1.9500000000000011</v>
      </c>
      <c r="I1796" s="11">
        <f>IF(G1796&lt;0,(G1796-'Coast Down Run'!H1791)*-1,)</f>
        <v>0.54166666666666696</v>
      </c>
      <c r="K1796" s="11">
        <f t="shared" si="359"/>
        <v>-1294.0416666666674</v>
      </c>
      <c r="L1796" s="11">
        <f t="shared" si="358"/>
        <v>280.94639999999998</v>
      </c>
      <c r="M1796" s="11">
        <f t="shared" si="360"/>
        <v>56.968564626480806</v>
      </c>
      <c r="N1796" s="11">
        <f t="shared" si="361"/>
        <v>-956.12670204018661</v>
      </c>
      <c r="O1796" s="11">
        <f t="shared" si="362"/>
        <v>-6985.0367399046963</v>
      </c>
      <c r="P1796" s="11">
        <f t="shared" si="363"/>
        <v>-6.9850367399046966</v>
      </c>
      <c r="Q1796" s="11">
        <f t="shared" si="370"/>
        <v>23469.374090867237</v>
      </c>
      <c r="R1796" s="11">
        <f t="shared" si="369"/>
        <v>-4154.4454890053776</v>
      </c>
      <c r="S1796" s="11">
        <f t="shared" si="367"/>
        <v>6.9850367399046966</v>
      </c>
      <c r="T1796" s="11">
        <f t="shared" si="368"/>
        <v>357.17714085972955</v>
      </c>
    </row>
    <row r="1797" spans="2:20" x14ac:dyDescent="0.2">
      <c r="B1797" s="23" t="s">
        <v>13</v>
      </c>
      <c r="C1797" s="23">
        <v>1787</v>
      </c>
      <c r="D1797" s="23">
        <v>310</v>
      </c>
      <c r="E1797" s="24">
        <v>24.4</v>
      </c>
      <c r="F1797" s="24">
        <f t="shared" si="366"/>
        <v>6.7777777777777768</v>
      </c>
      <c r="G1797" s="15">
        <f t="shared" si="364"/>
        <v>-0.5277777777777779</v>
      </c>
      <c r="H1797" s="15">
        <f t="shared" si="365"/>
        <v>-1.9000000000000004</v>
      </c>
      <c r="I1797" s="11">
        <f>IF(G1797&lt;0,(G1797-'Coast Down Run'!H1792)*-1,)</f>
        <v>0.5277777777777779</v>
      </c>
      <c r="K1797" s="11">
        <f t="shared" si="359"/>
        <v>-1260.8611111111113</v>
      </c>
      <c r="L1797" s="11">
        <f t="shared" si="358"/>
        <v>280.94639999999998</v>
      </c>
      <c r="M1797" s="11">
        <f t="shared" si="360"/>
        <v>49.034689869770567</v>
      </c>
      <c r="N1797" s="11">
        <f t="shared" si="361"/>
        <v>-930.88002124134073</v>
      </c>
      <c r="O1797" s="11">
        <f t="shared" si="362"/>
        <v>-6309.2979217468637</v>
      </c>
      <c r="P1797" s="11">
        <f t="shared" si="363"/>
        <v>-6.3092979217468637</v>
      </c>
      <c r="Q1797" s="11">
        <f t="shared" si="370"/>
        <v>23469.374090867237</v>
      </c>
      <c r="R1797" s="11">
        <f t="shared" si="369"/>
        <v>-4160.7547869271248</v>
      </c>
      <c r="S1797" s="11">
        <f t="shared" si="367"/>
        <v>6.3092979217468637</v>
      </c>
      <c r="T1797" s="11">
        <f t="shared" si="368"/>
        <v>363.3674142023641</v>
      </c>
    </row>
    <row r="1798" spans="2:20" x14ac:dyDescent="0.2">
      <c r="B1798" s="23" t="s">
        <v>13</v>
      </c>
      <c r="C1798" s="23">
        <v>1788</v>
      </c>
      <c r="D1798" s="23">
        <v>311</v>
      </c>
      <c r="E1798" s="24">
        <v>22.5</v>
      </c>
      <c r="F1798" s="24">
        <f t="shared" si="366"/>
        <v>6.25</v>
      </c>
      <c r="G1798" s="15">
        <f t="shared" si="364"/>
        <v>-0.54166666666666641</v>
      </c>
      <c r="H1798" s="15">
        <f t="shared" si="365"/>
        <v>-1.9499999999999993</v>
      </c>
      <c r="I1798" s="11">
        <f>IF(G1798&lt;0,(G1798-'Coast Down Run'!H1793)*-1,)</f>
        <v>0.54166666666666641</v>
      </c>
      <c r="K1798" s="11">
        <f t="shared" si="359"/>
        <v>-1294.0416666666661</v>
      </c>
      <c r="L1798" s="11">
        <f t="shared" si="358"/>
        <v>280.94639999999998</v>
      </c>
      <c r="M1798" s="11">
        <f t="shared" si="360"/>
        <v>41.69546450310964</v>
      </c>
      <c r="N1798" s="11">
        <f t="shared" si="361"/>
        <v>-971.39980216355639</v>
      </c>
      <c r="O1798" s="11">
        <f t="shared" si="362"/>
        <v>-6071.2487635222278</v>
      </c>
      <c r="P1798" s="11">
        <f t="shared" si="363"/>
        <v>-6.0712487635222274</v>
      </c>
      <c r="Q1798" s="11">
        <f t="shared" si="370"/>
        <v>23469.374090867237</v>
      </c>
      <c r="R1798" s="11">
        <f t="shared" si="369"/>
        <v>-4166.8260356906467</v>
      </c>
      <c r="S1798" s="11">
        <f t="shared" si="367"/>
        <v>6.0712487635222274</v>
      </c>
      <c r="T1798" s="11">
        <f t="shared" si="368"/>
        <v>369.56688645470069</v>
      </c>
    </row>
    <row r="1799" spans="2:20" x14ac:dyDescent="0.2">
      <c r="B1799" s="23" t="s">
        <v>13</v>
      </c>
      <c r="C1799" s="23">
        <v>1789</v>
      </c>
      <c r="D1799" s="23">
        <v>312</v>
      </c>
      <c r="E1799" s="24">
        <v>20.5</v>
      </c>
      <c r="F1799" s="24">
        <f t="shared" si="366"/>
        <v>5.6944444444444446</v>
      </c>
      <c r="G1799" s="15">
        <f t="shared" si="364"/>
        <v>-0.59722222222222232</v>
      </c>
      <c r="H1799" s="15">
        <f t="shared" si="365"/>
        <v>-2.1500000000000004</v>
      </c>
      <c r="I1799" s="11">
        <f>IF(G1799&lt;0,(G1799-'Coast Down Run'!H1794)*-1,)</f>
        <v>0.59722222222222232</v>
      </c>
      <c r="K1799" s="11">
        <f t="shared" si="359"/>
        <v>-1426.7638888888891</v>
      </c>
      <c r="L1799" s="11">
        <f t="shared" si="358"/>
        <v>280.94639999999998</v>
      </c>
      <c r="M1799" s="11">
        <f t="shared" si="360"/>
        <v>34.612383125791268</v>
      </c>
      <c r="N1799" s="11">
        <f t="shared" si="361"/>
        <v>-1111.2051057630979</v>
      </c>
      <c r="O1799" s="11">
        <f t="shared" si="362"/>
        <v>-6327.6957411509748</v>
      </c>
      <c r="P1799" s="11">
        <f t="shared" si="363"/>
        <v>-6.3276957411509747</v>
      </c>
      <c r="Q1799" s="11">
        <f t="shared" si="370"/>
        <v>23469.374090867237</v>
      </c>
      <c r="R1799" s="11">
        <f t="shared" si="369"/>
        <v>-4173.1537314317975</v>
      </c>
      <c r="S1799" s="11">
        <f t="shared" si="367"/>
        <v>6.3276957411509747</v>
      </c>
      <c r="T1799" s="11">
        <f t="shared" si="368"/>
        <v>376.14525650674432</v>
      </c>
    </row>
    <row r="1800" spans="2:20" x14ac:dyDescent="0.2">
      <c r="B1800" s="23" t="s">
        <v>13</v>
      </c>
      <c r="C1800" s="23">
        <v>1790</v>
      </c>
      <c r="D1800" s="23">
        <v>313</v>
      </c>
      <c r="E1800" s="24">
        <v>18.2</v>
      </c>
      <c r="F1800" s="24">
        <f t="shared" si="366"/>
        <v>5.0555555555555554</v>
      </c>
      <c r="G1800" s="15">
        <f t="shared" si="364"/>
        <v>-0.69444444444444442</v>
      </c>
      <c r="H1800" s="15">
        <f t="shared" si="365"/>
        <v>-2.5</v>
      </c>
      <c r="I1800" s="11">
        <f>IF(G1800&lt;0,(G1800-'Coast Down Run'!H1795)*-1,)</f>
        <v>0.69444444444444442</v>
      </c>
      <c r="K1800" s="11">
        <f t="shared" si="359"/>
        <v>-1659.0277777777778</v>
      </c>
      <c r="L1800" s="11">
        <f t="shared" si="358"/>
        <v>280.94639999999998</v>
      </c>
      <c r="M1800" s="11">
        <f t="shared" si="360"/>
        <v>27.281393900266739</v>
      </c>
      <c r="N1800" s="11">
        <f t="shared" si="361"/>
        <v>-1350.7999838775111</v>
      </c>
      <c r="O1800" s="11">
        <f t="shared" si="362"/>
        <v>-6829.0443629363053</v>
      </c>
      <c r="P1800" s="11">
        <f t="shared" si="363"/>
        <v>-6.8290443629363056</v>
      </c>
      <c r="Q1800" s="11">
        <f t="shared" si="370"/>
        <v>23469.374090867237</v>
      </c>
      <c r="R1800" s="11">
        <f t="shared" si="369"/>
        <v>-4179.9827757947342</v>
      </c>
      <c r="S1800" s="11">
        <f t="shared" si="367"/>
        <v>6.8290443629363056</v>
      </c>
      <c r="T1800" s="11">
        <f t="shared" si="368"/>
        <v>383.12675719582523</v>
      </c>
    </row>
    <row r="1801" spans="2:20" x14ac:dyDescent="0.2">
      <c r="B1801" s="23" t="s">
        <v>13</v>
      </c>
      <c r="C1801" s="23">
        <v>1791</v>
      </c>
      <c r="D1801" s="23">
        <v>314</v>
      </c>
      <c r="E1801" s="24">
        <v>15.5</v>
      </c>
      <c r="F1801" s="24">
        <f t="shared" si="366"/>
        <v>4.3055555555555554</v>
      </c>
      <c r="G1801" s="15">
        <f t="shared" si="364"/>
        <v>-0.8194444444444442</v>
      </c>
      <c r="H1801" s="15">
        <f t="shared" si="365"/>
        <v>-2.9499999999999993</v>
      </c>
      <c r="I1801" s="11">
        <f>IF(G1801&lt;0,(G1801-'Coast Down Run'!H1796)*-1,)</f>
        <v>0.8194444444444442</v>
      </c>
      <c r="K1801" s="11">
        <f t="shared" si="359"/>
        <v>-1957.6527777777771</v>
      </c>
      <c r="L1801" s="11">
        <f t="shared" si="358"/>
        <v>280.94639999999998</v>
      </c>
      <c r="M1801" s="11">
        <f t="shared" si="360"/>
        <v>19.787329080241168</v>
      </c>
      <c r="N1801" s="11">
        <f t="shared" si="361"/>
        <v>-1656.919048697536</v>
      </c>
      <c r="O1801" s="11">
        <f t="shared" si="362"/>
        <v>-7133.9570152255019</v>
      </c>
      <c r="P1801" s="11">
        <f t="shared" si="363"/>
        <v>-7.1339570152255023</v>
      </c>
      <c r="Q1801" s="11">
        <f t="shared" si="370"/>
        <v>23469.374090867237</v>
      </c>
      <c r="R1801" s="11">
        <f t="shared" si="369"/>
        <v>-4187.11673280996</v>
      </c>
      <c r="S1801" s="11">
        <f t="shared" si="367"/>
        <v>7.1339570152255023</v>
      </c>
      <c r="T1801" s="11">
        <f t="shared" si="368"/>
        <v>390.04697352485266</v>
      </c>
    </row>
    <row r="1802" spans="2:20" x14ac:dyDescent="0.2">
      <c r="B1802" s="23" t="s">
        <v>13</v>
      </c>
      <c r="C1802" s="23">
        <v>1792</v>
      </c>
      <c r="D1802" s="23">
        <v>315</v>
      </c>
      <c r="E1802" s="24">
        <v>12.3</v>
      </c>
      <c r="F1802" s="24">
        <f t="shared" si="366"/>
        <v>3.416666666666667</v>
      </c>
      <c r="G1802" s="15">
        <f t="shared" si="364"/>
        <v>-0.94444444444444453</v>
      </c>
      <c r="H1802" s="15">
        <f t="shared" si="365"/>
        <v>-3.4000000000000004</v>
      </c>
      <c r="I1802" s="11">
        <f>IF(G1802&lt;0,(G1802-'Coast Down Run'!H1797)*-1,)</f>
        <v>0.94444444444444453</v>
      </c>
      <c r="K1802" s="11">
        <f t="shared" si="359"/>
        <v>-2256.2777777777778</v>
      </c>
      <c r="L1802" s="11">
        <f t="shared" ref="L1802:L1810" si="371">$B$5*$K$5*$D$5</f>
        <v>280.94639999999998</v>
      </c>
      <c r="M1802" s="11">
        <f t="shared" si="360"/>
        <v>12.460457925284857</v>
      </c>
      <c r="N1802" s="11">
        <f t="shared" si="361"/>
        <v>-1962.870919852493</v>
      </c>
      <c r="O1802" s="11">
        <f t="shared" si="362"/>
        <v>-6706.4756428293513</v>
      </c>
      <c r="P1802" s="11">
        <f t="shared" si="363"/>
        <v>-6.7064756428293517</v>
      </c>
      <c r="Q1802" s="11">
        <f t="shared" si="370"/>
        <v>23469.374090867237</v>
      </c>
      <c r="R1802" s="11">
        <f t="shared" si="369"/>
        <v>-4193.823208452789</v>
      </c>
      <c r="S1802" s="11">
        <f t="shared" si="367"/>
        <v>6.7064756428293517</v>
      </c>
      <c r="T1802" s="11">
        <f t="shared" si="368"/>
        <v>395.89981693657279</v>
      </c>
    </row>
    <row r="1803" spans="2:20" x14ac:dyDescent="0.2">
      <c r="B1803" s="23" t="s">
        <v>13</v>
      </c>
      <c r="C1803" s="23">
        <v>1793</v>
      </c>
      <c r="D1803" s="23">
        <v>316</v>
      </c>
      <c r="E1803" s="24">
        <v>8.6999999999999993</v>
      </c>
      <c r="F1803" s="24">
        <f t="shared" si="366"/>
        <v>2.4166666666666665</v>
      </c>
      <c r="G1803" s="15">
        <f t="shared" si="364"/>
        <v>-0.98611111111111116</v>
      </c>
      <c r="H1803" s="15">
        <f t="shared" si="365"/>
        <v>-3.5500000000000003</v>
      </c>
      <c r="I1803" s="11">
        <f>IF(G1803&lt;0,(G1803-'Coast Down Run'!H1798)*-1,)</f>
        <v>0.98611111111111116</v>
      </c>
      <c r="K1803" s="11">
        <f t="shared" ref="K1803:K1810" si="372">$B$5*G1803</f>
        <v>-2355.8194444444443</v>
      </c>
      <c r="L1803" s="11">
        <f t="shared" si="371"/>
        <v>280.94639999999998</v>
      </c>
      <c r="M1803" s="11">
        <f t="shared" ref="M1803:M1810" si="373">($C$5*$E$5*$L$5*(F1803^2))/2</f>
        <v>6.2339352261538146</v>
      </c>
      <c r="N1803" s="11">
        <f t="shared" ref="N1803:N1810" si="374">SUM(K1803:M1803)</f>
        <v>-2068.6391092182907</v>
      </c>
      <c r="O1803" s="11">
        <f t="shared" ref="O1803:O1810" si="375">N1803*F1803</f>
        <v>-4999.2111806108687</v>
      </c>
      <c r="P1803" s="11">
        <f t="shared" ref="P1803:P1810" si="376">O1803/1000</f>
        <v>-4.9992111806108683</v>
      </c>
      <c r="Q1803" s="11">
        <f t="shared" si="370"/>
        <v>23469.374090867237</v>
      </c>
      <c r="R1803" s="11">
        <f t="shared" si="369"/>
        <v>-4198.8224196333995</v>
      </c>
      <c r="S1803" s="11">
        <f t="shared" si="367"/>
        <v>4.9992111806108683</v>
      </c>
      <c r="T1803" s="11">
        <f t="shared" si="368"/>
        <v>400.27975327410104</v>
      </c>
    </row>
    <row r="1804" spans="2:20" x14ac:dyDescent="0.2">
      <c r="B1804" s="23" t="s">
        <v>13</v>
      </c>
      <c r="C1804" s="23">
        <v>1794</v>
      </c>
      <c r="D1804" s="23">
        <v>317</v>
      </c>
      <c r="E1804" s="24">
        <v>5.2</v>
      </c>
      <c r="F1804" s="24">
        <f t="shared" si="366"/>
        <v>1.4444444444444444</v>
      </c>
      <c r="G1804" s="15">
        <f t="shared" ref="G1804:G1810" si="377">($E1805-$E1803)/2/3.6</f>
        <v>-1.2083333333333333</v>
      </c>
      <c r="H1804" s="15">
        <f t="shared" ref="H1804:H1810" si="378">($E1805-$E1803)/2</f>
        <v>-4.3499999999999996</v>
      </c>
      <c r="I1804" s="11">
        <f>IF(G1804&lt;0,(G1804-'Coast Down Run'!H1799)*-1,)</f>
        <v>1.2083333333333333</v>
      </c>
      <c r="K1804" s="11">
        <f t="shared" si="372"/>
        <v>-2886.708333333333</v>
      </c>
      <c r="L1804" s="11">
        <f t="shared" si="371"/>
        <v>280.94639999999998</v>
      </c>
      <c r="M1804" s="11">
        <f t="shared" si="373"/>
        <v>2.227052563287081</v>
      </c>
      <c r="N1804" s="11">
        <f t="shared" si="374"/>
        <v>-2603.5348807700461</v>
      </c>
      <c r="O1804" s="11">
        <f t="shared" si="375"/>
        <v>-3760.6614944456223</v>
      </c>
      <c r="P1804" s="11">
        <f t="shared" si="376"/>
        <v>-3.7606614944456225</v>
      </c>
      <c r="Q1804" s="11">
        <f t="shared" si="370"/>
        <v>23469.374090867237</v>
      </c>
      <c r="R1804" s="11">
        <f t="shared" si="369"/>
        <v>-4202.5830811278447</v>
      </c>
      <c r="S1804" s="11">
        <f t="shared" si="367"/>
        <v>3.7606614944456225</v>
      </c>
      <c r="T1804" s="11">
        <f t="shared" si="368"/>
        <v>402.16008402132383</v>
      </c>
    </row>
    <row r="1805" spans="2:20" x14ac:dyDescent="0.2">
      <c r="B1805" s="23" t="s">
        <v>13</v>
      </c>
      <c r="C1805" s="23">
        <v>1795</v>
      </c>
      <c r="D1805" s="23">
        <v>318</v>
      </c>
      <c r="E1805" s="24">
        <v>0</v>
      </c>
      <c r="F1805" s="24">
        <f t="shared" si="366"/>
        <v>0</v>
      </c>
      <c r="G1805" s="15">
        <f t="shared" si="377"/>
        <v>-0.72222222222222221</v>
      </c>
      <c r="H1805" s="15">
        <f t="shared" si="378"/>
        <v>-2.6</v>
      </c>
      <c r="I1805" s="11">
        <f>IF(G1805&lt;0,(G1805-'Coast Down Run'!H1800)*-1,)</f>
        <v>0.72222222222222221</v>
      </c>
      <c r="K1805" s="11">
        <f t="shared" si="372"/>
        <v>-1725.3888888888889</v>
      </c>
      <c r="L1805" s="11">
        <f t="shared" si="371"/>
        <v>280.94639999999998</v>
      </c>
      <c r="M1805" s="11">
        <f t="shared" si="373"/>
        <v>0</v>
      </c>
      <c r="N1805" s="11">
        <f t="shared" si="374"/>
        <v>-1444.4424888888889</v>
      </c>
      <c r="O1805" s="11">
        <f t="shared" si="375"/>
        <v>0</v>
      </c>
      <c r="P1805" s="11">
        <f t="shared" si="376"/>
        <v>0</v>
      </c>
      <c r="Q1805" s="11">
        <f t="shared" si="370"/>
        <v>23469.374090867237</v>
      </c>
      <c r="R1805" s="11">
        <f t="shared" si="369"/>
        <v>-4202.5830811278447</v>
      </c>
      <c r="S1805" s="11">
        <f t="shared" si="367"/>
        <v>0</v>
      </c>
      <c r="T1805" s="11">
        <f t="shared" si="368"/>
        <v>0</v>
      </c>
    </row>
    <row r="1806" spans="2:20" x14ac:dyDescent="0.2">
      <c r="B1806" s="23" t="s">
        <v>13</v>
      </c>
      <c r="C1806" s="23">
        <v>1796</v>
      </c>
      <c r="D1806" s="23">
        <v>319</v>
      </c>
      <c r="E1806" s="24">
        <v>0</v>
      </c>
      <c r="F1806" s="24">
        <f t="shared" si="366"/>
        <v>0</v>
      </c>
      <c r="G1806" s="15">
        <f t="shared" si="377"/>
        <v>0</v>
      </c>
      <c r="H1806" s="15">
        <f t="shared" si="378"/>
        <v>0</v>
      </c>
      <c r="I1806" s="11">
        <f>IF(G1806&lt;0,(G1806-'Coast Down Run'!H1801)*-1,)</f>
        <v>0</v>
      </c>
      <c r="K1806" s="11">
        <f t="shared" si="372"/>
        <v>0</v>
      </c>
      <c r="L1806" s="11">
        <f t="shared" si="371"/>
        <v>280.94639999999998</v>
      </c>
      <c r="M1806" s="11">
        <f t="shared" si="373"/>
        <v>0</v>
      </c>
      <c r="N1806" s="11">
        <f t="shared" si="374"/>
        <v>280.94639999999998</v>
      </c>
      <c r="O1806" s="11">
        <f t="shared" si="375"/>
        <v>0</v>
      </c>
      <c r="P1806" s="11">
        <f t="shared" si="376"/>
        <v>0</v>
      </c>
      <c r="Q1806" s="11">
        <f t="shared" si="370"/>
        <v>23469.374090867237</v>
      </c>
      <c r="R1806" s="11">
        <f t="shared" si="369"/>
        <v>-4202.5830811278447</v>
      </c>
      <c r="S1806" s="11">
        <f t="shared" si="367"/>
        <v>0</v>
      </c>
      <c r="T1806" s="11">
        <f t="shared" si="368"/>
        <v>0</v>
      </c>
    </row>
    <row r="1807" spans="2:20" x14ac:dyDescent="0.2">
      <c r="B1807" s="23" t="s">
        <v>13</v>
      </c>
      <c r="C1807" s="23">
        <v>1797</v>
      </c>
      <c r="D1807" s="23">
        <v>320</v>
      </c>
      <c r="E1807" s="24">
        <v>0</v>
      </c>
      <c r="F1807" s="24">
        <f t="shared" si="366"/>
        <v>0</v>
      </c>
      <c r="G1807" s="15">
        <f t="shared" si="377"/>
        <v>0</v>
      </c>
      <c r="H1807" s="15">
        <f t="shared" si="378"/>
        <v>0</v>
      </c>
      <c r="I1807" s="11">
        <f>IF(G1807&lt;0,(G1807-'Coast Down Run'!H1802)*-1,)</f>
        <v>0</v>
      </c>
      <c r="K1807" s="11">
        <f t="shared" si="372"/>
        <v>0</v>
      </c>
      <c r="L1807" s="11">
        <f t="shared" si="371"/>
        <v>280.94639999999998</v>
      </c>
      <c r="M1807" s="11">
        <f t="shared" si="373"/>
        <v>0</v>
      </c>
      <c r="N1807" s="11">
        <f t="shared" si="374"/>
        <v>280.94639999999998</v>
      </c>
      <c r="O1807" s="11">
        <f t="shared" si="375"/>
        <v>0</v>
      </c>
      <c r="P1807" s="11">
        <f t="shared" si="376"/>
        <v>0</v>
      </c>
      <c r="Q1807" s="11">
        <f t="shared" si="370"/>
        <v>23469.374090867237</v>
      </c>
      <c r="R1807" s="11">
        <f t="shared" si="369"/>
        <v>-4202.5830811278447</v>
      </c>
      <c r="S1807" s="11">
        <f t="shared" si="367"/>
        <v>0</v>
      </c>
      <c r="T1807" s="11">
        <f t="shared" si="368"/>
        <v>0</v>
      </c>
    </row>
    <row r="1808" spans="2:20" x14ac:dyDescent="0.2">
      <c r="B1808" s="23" t="s">
        <v>13</v>
      </c>
      <c r="C1808" s="23">
        <v>1798</v>
      </c>
      <c r="D1808" s="23">
        <v>321</v>
      </c>
      <c r="E1808" s="24">
        <v>0</v>
      </c>
      <c r="F1808" s="24">
        <f t="shared" si="366"/>
        <v>0</v>
      </c>
      <c r="G1808" s="15">
        <f t="shared" si="377"/>
        <v>0</v>
      </c>
      <c r="H1808" s="15">
        <f t="shared" si="378"/>
        <v>0</v>
      </c>
      <c r="I1808" s="11">
        <f>IF(G1808&lt;0,(G1808-'Coast Down Run'!H1803)*-1,)</f>
        <v>0</v>
      </c>
      <c r="K1808" s="11">
        <f t="shared" si="372"/>
        <v>0</v>
      </c>
      <c r="L1808" s="11">
        <f t="shared" si="371"/>
        <v>280.94639999999998</v>
      </c>
      <c r="M1808" s="11">
        <f t="shared" si="373"/>
        <v>0</v>
      </c>
      <c r="N1808" s="11">
        <f t="shared" si="374"/>
        <v>280.94639999999998</v>
      </c>
      <c r="O1808" s="11">
        <f t="shared" si="375"/>
        <v>0</v>
      </c>
      <c r="P1808" s="11">
        <f t="shared" si="376"/>
        <v>0</v>
      </c>
      <c r="Q1808" s="11">
        <f t="shared" si="370"/>
        <v>23469.374090867237</v>
      </c>
      <c r="R1808" s="11">
        <f t="shared" si="369"/>
        <v>-4202.5830811278447</v>
      </c>
      <c r="S1808" s="11">
        <f t="shared" si="367"/>
        <v>0</v>
      </c>
      <c r="T1808" s="11">
        <f t="shared" si="368"/>
        <v>0</v>
      </c>
    </row>
    <row r="1809" spans="2:20" x14ac:dyDescent="0.2">
      <c r="B1809" s="23" t="s">
        <v>13</v>
      </c>
      <c r="C1809" s="23">
        <v>1799</v>
      </c>
      <c r="D1809" s="23">
        <v>322</v>
      </c>
      <c r="E1809" s="24">
        <v>0</v>
      </c>
      <c r="F1809" s="24">
        <f t="shared" ref="F1809:F1810" si="379">E1809/3.6</f>
        <v>0</v>
      </c>
      <c r="G1809" s="15">
        <f t="shared" si="377"/>
        <v>0</v>
      </c>
      <c r="H1809" s="15">
        <f t="shared" si="378"/>
        <v>0</v>
      </c>
      <c r="I1809" s="11">
        <f>IF(G1809&lt;0,(G1809-'Coast Down Run'!H1804)*-1,)</f>
        <v>0</v>
      </c>
      <c r="K1809" s="11">
        <f t="shared" si="372"/>
        <v>0</v>
      </c>
      <c r="L1809" s="11">
        <f t="shared" si="371"/>
        <v>280.94639999999998</v>
      </c>
      <c r="M1809" s="11">
        <f t="shared" si="373"/>
        <v>0</v>
      </c>
      <c r="N1809" s="11">
        <f t="shared" si="374"/>
        <v>280.94639999999998</v>
      </c>
      <c r="O1809" s="11">
        <f t="shared" si="375"/>
        <v>0</v>
      </c>
      <c r="P1809" s="11">
        <f t="shared" si="376"/>
        <v>0</v>
      </c>
      <c r="Q1809" s="11">
        <f t="shared" si="370"/>
        <v>23469.374090867237</v>
      </c>
      <c r="R1809" s="11">
        <f t="shared" si="369"/>
        <v>-4202.5830811278447</v>
      </c>
      <c r="S1809" s="11">
        <f t="shared" si="367"/>
        <v>0</v>
      </c>
      <c r="T1809" s="11">
        <f t="shared" si="368"/>
        <v>0</v>
      </c>
    </row>
    <row r="1810" spans="2:20" x14ac:dyDescent="0.2">
      <c r="B1810" s="23" t="s">
        <v>13</v>
      </c>
      <c r="C1810" s="23">
        <v>1800</v>
      </c>
      <c r="D1810" s="23">
        <v>323</v>
      </c>
      <c r="E1810" s="24">
        <v>0</v>
      </c>
      <c r="F1810" s="24">
        <f t="shared" si="379"/>
        <v>0</v>
      </c>
      <c r="G1810" s="15">
        <f t="shared" si="377"/>
        <v>0</v>
      </c>
      <c r="H1810" s="15">
        <f t="shared" si="378"/>
        <v>0</v>
      </c>
      <c r="I1810" s="11">
        <f>IF(G1810&lt;0,(G1810-'Coast Down Run'!H1805)*-1,)</f>
        <v>0</v>
      </c>
      <c r="K1810" s="11">
        <f t="shared" si="372"/>
        <v>0</v>
      </c>
      <c r="L1810" s="11">
        <f t="shared" si="371"/>
        <v>280.94639999999998</v>
      </c>
      <c r="M1810" s="11">
        <f t="shared" si="373"/>
        <v>0</v>
      </c>
      <c r="N1810" s="11">
        <f t="shared" si="374"/>
        <v>280.94639999999998</v>
      </c>
      <c r="O1810" s="11">
        <f t="shared" si="375"/>
        <v>0</v>
      </c>
      <c r="P1810" s="11">
        <f t="shared" si="376"/>
        <v>0</v>
      </c>
      <c r="Q1810" s="11">
        <f t="shared" si="370"/>
        <v>23469.374090867237</v>
      </c>
      <c r="R1810" s="11">
        <f t="shared" si="369"/>
        <v>-4202.5830811278447</v>
      </c>
      <c r="S1810" s="11">
        <f t="shared" si="367"/>
        <v>0</v>
      </c>
      <c r="T1810" s="11">
        <f t="shared" si="368"/>
        <v>0</v>
      </c>
    </row>
  </sheetData>
  <mergeCells count="6">
    <mergeCell ref="Q7:T7"/>
    <mergeCell ref="K7:N7"/>
    <mergeCell ref="O7:P7"/>
    <mergeCell ref="B2:E2"/>
    <mergeCell ref="K2:L2"/>
    <mergeCell ref="B7:I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1FF1A9-2EAB-394C-A43D-6BA65B642D74}">
  <dimension ref="A1"/>
  <sheetViews>
    <sheetView topLeftCell="C1" zoomScale="110" zoomScaleNormal="110" workbookViewId="0">
      <selection activeCell="X57" sqref="X57"/>
    </sheetView>
  </sheetViews>
  <sheetFormatPr baseColWidth="10" defaultRowHeight="16" x14ac:dyDescent="0.2"/>
  <sheetData/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EE75B0-160A-CF47-AA77-D1D6F60DD85B}">
  <dimension ref="A1"/>
  <sheetViews>
    <sheetView tabSelected="1" workbookViewId="0">
      <selection activeCell="U94" sqref="U94"/>
    </sheetView>
  </sheetViews>
  <sheetFormatPr baseColWidth="10" defaultRowHeight="16" x14ac:dyDescent="0.2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Coast Down Run</vt:lpstr>
      <vt:lpstr>WLTP Cycle Calculations</vt:lpstr>
      <vt:lpstr>WLTP Cycle Graphs</vt:lpstr>
      <vt:lpstr>Energy Graphs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2023-01-15T02:19:22Z</dcterms:created>
  <dcterms:modified xsi:type="dcterms:W3CDTF">2023-01-15T21:57:39Z</dcterms:modified>
</cp:coreProperties>
</file>