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user\Desktop\Heena\21.4.2023\"/>
    </mc:Choice>
  </mc:AlternateContent>
  <xr:revisionPtr revIDLastSave="0" documentId="8_{C70895FE-DD24-A04E-A545-E81AD1DB0A13}" xr6:coauthVersionLast="47" xr6:coauthVersionMax="47" xr10:uidLastSave="{00000000-0000-0000-0000-000000000000}"/>
  <bookViews>
    <workbookView xWindow="0" yWindow="0" windowWidth="10455" windowHeight="7620" activeTab="1" xr2:uid="{00000000-000D-0000-FFFF-FFFF00000000}"/>
  </bookViews>
  <sheets>
    <sheet name="task1" sheetId="2" r:id="rId1"/>
    <sheet name="task2" sheetId="3" r:id="rId2"/>
  </sheets>
  <externalReferences>
    <externalReference r:id="rId3"/>
    <externalReference r:id="rId4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8" i="3" l="1"/>
  <c r="B140" i="3"/>
  <c r="B141" i="3"/>
  <c r="B139" i="3"/>
  <c r="B142" i="3"/>
  <c r="C141" i="3"/>
  <c r="C140" i="3"/>
  <c r="C139" i="3"/>
  <c r="C138" i="3"/>
  <c r="C142" i="3"/>
  <c r="C113" i="3"/>
  <c r="B113" i="3"/>
  <c r="C112" i="3"/>
  <c r="C111" i="3"/>
  <c r="B112" i="3"/>
  <c r="B111" i="3"/>
  <c r="C110" i="3"/>
  <c r="B110" i="3"/>
  <c r="B114" i="3"/>
  <c r="C83" i="3"/>
  <c r="B83" i="3"/>
  <c r="C82" i="3"/>
  <c r="B82" i="3"/>
  <c r="C81" i="3"/>
  <c r="B81" i="3"/>
  <c r="C80" i="3"/>
  <c r="C84" i="3"/>
  <c r="B80" i="3"/>
  <c r="B84" i="3"/>
  <c r="E29" i="3"/>
  <c r="D29" i="3"/>
  <c r="C29" i="3"/>
  <c r="B29" i="3"/>
  <c r="E28" i="3"/>
  <c r="D28" i="3"/>
  <c r="C28" i="3"/>
  <c r="B28" i="3"/>
  <c r="E27" i="3"/>
  <c r="D27" i="3"/>
  <c r="C27" i="3"/>
  <c r="B27" i="3"/>
  <c r="E26" i="3"/>
  <c r="E30" i="3"/>
  <c r="D26" i="3"/>
  <c r="D30" i="3"/>
  <c r="C26" i="3"/>
  <c r="C30" i="3"/>
  <c r="B26" i="3"/>
  <c r="B30" i="3"/>
  <c r="C114" i="3"/>
  <c r="L53" i="2"/>
  <c r="B34" i="2"/>
  <c r="L54" i="2"/>
  <c r="L57" i="2"/>
  <c r="J53" i="2"/>
  <c r="J54" i="2"/>
  <c r="J57" i="2"/>
  <c r="H54" i="2"/>
  <c r="F54" i="2"/>
  <c r="D54" i="2"/>
  <c r="K53" i="2"/>
  <c r="I53" i="2"/>
  <c r="H53" i="2"/>
  <c r="H57" i="2"/>
  <c r="G53" i="2"/>
  <c r="F53" i="2"/>
  <c r="F57" i="2"/>
  <c r="E53" i="2"/>
  <c r="D53" i="2"/>
  <c r="D57" i="2"/>
  <c r="C53" i="2"/>
  <c r="L46" i="2"/>
  <c r="J46" i="2"/>
  <c r="H46" i="2"/>
  <c r="F46" i="2"/>
  <c r="D46" i="2"/>
  <c r="I54" i="2"/>
  <c r="B32" i="2"/>
  <c r="B36" i="2"/>
  <c r="C18" i="2"/>
  <c r="C17" i="2"/>
  <c r="I57" i="2"/>
  <c r="I45" i="2"/>
  <c r="E45" i="2"/>
  <c r="E46" i="2"/>
  <c r="E49" i="2"/>
  <c r="C38" i="2"/>
  <c r="C41" i="2"/>
  <c r="L45" i="2"/>
  <c r="L49" i="2"/>
  <c r="H45" i="2"/>
  <c r="H49" i="2"/>
  <c r="D45" i="2"/>
  <c r="D49" i="2"/>
  <c r="K45" i="2"/>
  <c r="G45" i="2"/>
  <c r="C45" i="2"/>
  <c r="J45" i="2"/>
  <c r="J49" i="2"/>
  <c r="F45" i="2"/>
  <c r="F49" i="2"/>
  <c r="C54" i="2"/>
  <c r="C57" i="2"/>
  <c r="K54" i="2"/>
  <c r="K57" i="2"/>
  <c r="I46" i="2"/>
  <c r="G54" i="2"/>
  <c r="G57" i="2"/>
  <c r="C46" i="2"/>
  <c r="G46" i="2"/>
  <c r="K46" i="2"/>
  <c r="E54" i="2"/>
  <c r="E57" i="2"/>
  <c r="C49" i="2"/>
  <c r="I49" i="2"/>
  <c r="G49" i="2"/>
  <c r="K49" i="2"/>
</calcChain>
</file>

<file path=xl/sharedStrings.xml><?xml version="1.0" encoding="utf-8"?>
<sst xmlns="http://schemas.openxmlformats.org/spreadsheetml/2006/main" count="103" uniqueCount="65">
  <si>
    <t>SAMPLE</t>
  </si>
  <si>
    <t>ACTUAL SIZE</t>
  </si>
  <si>
    <t>TECHNICIAN A</t>
  </si>
  <si>
    <t>TECHNICIAN B</t>
  </si>
  <si>
    <t>TECHNICIAN C</t>
  </si>
  <si>
    <t>MEAN</t>
  </si>
  <si>
    <t>RANGE</t>
  </si>
  <si>
    <t>MAXIMUM</t>
  </si>
  <si>
    <t>MINIMUM</t>
  </si>
  <si>
    <t>STANDARD DEVIATION</t>
  </si>
  <si>
    <t>Task 1 a-- Solution</t>
  </si>
  <si>
    <t>To calculate the acceleration of the race car, we need to use the formula:
 a= (v²-u²)/2s</t>
  </si>
  <si>
    <t xml:space="preserve">We can use this formula to solve for time:
t=(v-u)/a
</t>
  </si>
  <si>
    <t>where:</t>
  </si>
  <si>
    <t>a = acceleration</t>
  </si>
  <si>
    <t>v= final velocity = 66.66 m/s</t>
  </si>
  <si>
    <t>u= initial velocity = 0 (since the car starts from rest)</t>
  </si>
  <si>
    <t>s = distance travelled = 400 m</t>
  </si>
  <si>
    <t>t= time</t>
  </si>
  <si>
    <t>The car will lose the race – Acceleration value too low!</t>
  </si>
  <si>
    <t>Impossible! – the race car cannot accelerate this quickly!</t>
  </si>
  <si>
    <r>
      <t>a=(66.66</t>
    </r>
    <r>
      <rPr>
        <sz val="11"/>
        <color theme="1"/>
        <rFont val="Calibri"/>
        <family val="2"/>
      </rPr>
      <t>²- 0²)/2*400</t>
    </r>
  </si>
  <si>
    <t>t= (66.66-0)/5.554</t>
  </si>
  <si>
    <t>The car will win the race</t>
  </si>
  <si>
    <t>a= 4443.556/800</t>
  </si>
  <si>
    <t>t= 12.00 s</t>
  </si>
  <si>
    <r>
      <t>a=5.55 m/s</t>
    </r>
    <r>
      <rPr>
        <sz val="11"/>
        <color theme="1"/>
        <rFont val="Calibri"/>
        <family val="2"/>
      </rPr>
      <t>²</t>
    </r>
  </si>
  <si>
    <t>Task 1b- Solution</t>
  </si>
  <si>
    <r>
      <t>Enter Accleration value (b/w 1 to 10 m/s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 here, a=</t>
    </r>
  </si>
  <si>
    <r>
      <t>m/s</t>
    </r>
    <r>
      <rPr>
        <sz val="11"/>
        <color theme="1"/>
        <rFont val="Calibri"/>
        <family val="2"/>
      </rPr>
      <t>²</t>
    </r>
  </si>
  <si>
    <t>Top Speed= 240km/h= v=</t>
  </si>
  <si>
    <t>m/s</t>
  </si>
  <si>
    <t>Time Taken, t=(v-u)/a   t=</t>
  </si>
  <si>
    <t>s (seconds)</t>
  </si>
  <si>
    <t>Distance Travelled, s= (v²-u²)/2a   , s=</t>
  </si>
  <si>
    <t>m (meters)</t>
  </si>
  <si>
    <t>"The car will lose the race – Acceleration value too low!"</t>
  </si>
  <si>
    <t>Task 1c- Solution</t>
  </si>
  <si>
    <t xml:space="preserve">PARTICULAR </t>
  </si>
  <si>
    <t xml:space="preserve">VALUE </t>
  </si>
  <si>
    <t>Final Velocity (v)</t>
  </si>
  <si>
    <t>𝑣 2</t>
  </si>
  <si>
    <t>Initial Velocity (u)</t>
  </si>
  <si>
    <t>𝑢 2</t>
  </si>
  <si>
    <t>Distance (s)</t>
  </si>
  <si>
    <t>𝑣 2 - 𝑢 2</t>
  </si>
  <si>
    <t>Acceleration (a)</t>
  </si>
  <si>
    <r>
      <t>m/s</t>
    </r>
    <r>
      <rPr>
        <vertAlign val="superscript"/>
        <sz val="11"/>
        <color theme="1"/>
        <rFont val="Calibri"/>
        <family val="2"/>
        <scheme val="minor"/>
      </rPr>
      <t>2</t>
    </r>
  </si>
  <si>
    <t>2.s</t>
  </si>
  <si>
    <t>Time Taken (t)</t>
  </si>
  <si>
    <t xml:space="preserve">𝑣  - 𝑢 </t>
  </si>
  <si>
    <t>seconds</t>
  </si>
  <si>
    <t>a</t>
  </si>
  <si>
    <t>CALCULATION OF DISTANCE REQUIRED</t>
  </si>
  <si>
    <t>Distance required (s)</t>
  </si>
  <si>
    <t>2a</t>
  </si>
  <si>
    <t>CALCULATION OF TIME TAKEN</t>
  </si>
  <si>
    <t xml:space="preserve">𝑣 </t>
  </si>
  <si>
    <t xml:space="preserve">𝑢 </t>
  </si>
  <si>
    <t>TASK B</t>
  </si>
  <si>
    <t>CALCULATION OF THE STATISTICAL VALUES</t>
  </si>
  <si>
    <t>GRAPH SHOWING THE ESTIMATED  VALUES AGAINST THE ACTUAL VALUES</t>
  </si>
  <si>
    <t>Graph showing the values for technican B and actual values.</t>
  </si>
  <si>
    <t>Graph showing the values for Technican A and Actual values.</t>
  </si>
  <si>
    <t>ANNOTATION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</si>
</sst>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/>
    <xf numFmtId="0" fontId="1" fillId="0" borderId="6" xfId="0" applyFont="1" applyBorder="1" applyAlignment="1">
      <alignment horizontal="center"/>
    </xf>
    <xf numFmtId="0" fontId="4" fillId="0" borderId="7" xfId="0" applyFont="1" applyBorder="1"/>
    <xf numFmtId="0" fontId="1" fillId="0" borderId="8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9" xfId="0" applyBorder="1" applyAlignment="1">
      <alignment horizontal="center"/>
    </xf>
    <xf numFmtId="2" fontId="0" fillId="0" borderId="0" xfId="0" applyNumberFormat="1"/>
    <xf numFmtId="0" fontId="7" fillId="0" borderId="0" xfId="0" applyFont="1"/>
    <xf numFmtId="0" fontId="8" fillId="4" borderId="5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/>
    <xf numFmtId="0" fontId="8" fillId="4" borderId="8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externalLink" Target="externalLinks/externalLink1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externalLink" Target="externalLinks/externalLink2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-</a:t>
            </a:r>
            <a:r>
              <a:rPr lang="en-US" baseline="0"/>
              <a:t> Time Graph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'[1]Task 1c'!$C$24:$L$24</c:f>
              <c:strCache>
                <c:ptCount val="10"/>
                <c:pt idx="0">
                  <c:v>66.66</c:v>
                </c:pt>
                <c:pt idx="1">
                  <c:v>66.66</c:v>
                </c:pt>
                <c:pt idx="2">
                  <c:v>66.66</c:v>
                </c:pt>
                <c:pt idx="3">
                  <c:v>66.66</c:v>
                </c:pt>
                <c:pt idx="4">
                  <c:v>66.66</c:v>
                </c:pt>
                <c:pt idx="5">
                  <c:v>66.66</c:v>
                </c:pt>
                <c:pt idx="6">
                  <c:v>66.66</c:v>
                </c:pt>
                <c:pt idx="7">
                  <c:v>66.66</c:v>
                </c:pt>
                <c:pt idx="8">
                  <c:v>66.66</c:v>
                </c:pt>
                <c:pt idx="9">
                  <c:v>66.66</c:v>
                </c:pt>
              </c:strCache>
            </c:strRef>
          </c:cat>
          <c:val>
            <c:numRef>
              <c:f>'[1]Task 1c'!$C$28:$L$28</c:f>
              <c:numCache>
                <c:formatCode>General</c:formatCode>
                <c:ptCount val="10"/>
                <c:pt idx="0">
                  <c:v>66.66</c:v>
                </c:pt>
                <c:pt idx="1">
                  <c:v>33.33</c:v>
                </c:pt>
                <c:pt idx="2">
                  <c:v>22.22</c:v>
                </c:pt>
                <c:pt idx="3">
                  <c:v>16.664999999999999</c:v>
                </c:pt>
                <c:pt idx="4">
                  <c:v>13.331999999999999</c:v>
                </c:pt>
                <c:pt idx="5">
                  <c:v>11.11</c:v>
                </c:pt>
                <c:pt idx="6">
                  <c:v>9.5228571428571431</c:v>
                </c:pt>
                <c:pt idx="7">
                  <c:v>8.3324999999999996</c:v>
                </c:pt>
                <c:pt idx="8">
                  <c:v>7.4066666666666663</c:v>
                </c:pt>
                <c:pt idx="9">
                  <c:v>6.6659999999999995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A1-4209-8D23-B8BE5BA33AF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094997648"/>
        <c:axId val="1094994736"/>
      </c:lineChart>
      <c:catAx>
        <c:axId val="1094997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994736"/>
        <c:crosses val="autoZero"/>
        <c:auto val="1"/>
        <c:lblAlgn val="ctr"/>
        <c:lblOffset val="100"/>
        <c:noMultiLvlLbl val="0"/>
      </c:catAx>
      <c:valAx>
        <c:axId val="109499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- Taken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997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2">
        <a:lumMod val="40000"/>
        <a:lumOff val="6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ANAYSIS</a:t>
            </a:r>
            <a:r>
              <a:rPr lang="en-GB" baseline="0"/>
              <a:t> WITH THE ACTUAL VALUES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[2]Sheet1!$B$5</c:f>
              <c:strCache>
                <c:ptCount val="1"/>
                <c:pt idx="0">
                  <c:v>SAMPLE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[2]Sheet1!$B$6:$B$25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2B-4658-9778-2F7343F687AF}"/>
            </c:ext>
          </c:extLst>
        </c:ser>
        <c:ser>
          <c:idx val="1"/>
          <c:order val="1"/>
          <c:tx>
            <c:strRef>
              <c:f>[2]Sheet1!$C$5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[2]Sheet1!$C$6:$C$25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2B-4658-9778-2F7343F687AF}"/>
            </c:ext>
          </c:extLst>
        </c:ser>
        <c:ser>
          <c:idx val="2"/>
          <c:order val="2"/>
          <c:tx>
            <c:strRef>
              <c:f>[2]Sheet1!$D$5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[2]Sheet1!$D$6:$D$25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2B-4658-9778-2F7343F687AF}"/>
            </c:ext>
          </c:extLst>
        </c:ser>
        <c:ser>
          <c:idx val="3"/>
          <c:order val="3"/>
          <c:tx>
            <c:strRef>
              <c:f>[2]Sheet1!$E$5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[2]Sheet1!$E$6:$E$25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2B-4658-9778-2F7343F687AF}"/>
            </c:ext>
          </c:extLst>
        </c:ser>
        <c:ser>
          <c:idx val="4"/>
          <c:order val="4"/>
          <c:tx>
            <c:strRef>
              <c:f>[2]Sheet1!$F$5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[2]Sheet1!$F$6:$F$25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2B-4658-9778-2F7343F68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10069007"/>
        <c:axId val="1610065263"/>
      </c:barChart>
      <c:catAx>
        <c:axId val="16100690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65263"/>
        <c:crosses val="autoZero"/>
        <c:auto val="1"/>
        <c:lblAlgn val="ctr"/>
        <c:lblOffset val="100"/>
        <c:noMultiLvlLbl val="0"/>
      </c:catAx>
      <c:valAx>
        <c:axId val="1610065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69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vs Technician 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[2]Sheet1!$C$59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[2]Sheet1!$B$60:$B$84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[2]Sheet1!$C$60:$C$84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1-4F27-9234-57FCC5916AF4}"/>
            </c:ext>
          </c:extLst>
        </c:ser>
        <c:ser>
          <c:idx val="1"/>
          <c:order val="1"/>
          <c:tx>
            <c:strRef>
              <c:f>[2]Sheet1!$D$59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[2]Sheet1!$B$60:$B$84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[2]Sheet1!$D$60:$D$84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  <c:pt idx="20">
                  <c:v>2.2850000000000001</c:v>
                </c:pt>
                <c:pt idx="21">
                  <c:v>7</c:v>
                </c:pt>
                <c:pt idx="22">
                  <c:v>8</c:v>
                </c:pt>
                <c:pt idx="23">
                  <c:v>1</c:v>
                </c:pt>
                <c:pt idx="24">
                  <c:v>2.3940555817739879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61-4F27-9234-57FCC5916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1390143"/>
        <c:axId val="1621402207"/>
        <c:axId val="0"/>
      </c:bar3DChart>
      <c:catAx>
        <c:axId val="1621390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402207"/>
        <c:crosses val="autoZero"/>
        <c:auto val="1"/>
        <c:lblAlgn val="ctr"/>
        <c:lblOffset val="100"/>
        <c:noMultiLvlLbl val="0"/>
      </c:catAx>
      <c:valAx>
        <c:axId val="162140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390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VS TECHNICIAN 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[2]Sheet1!$C$89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[2]Sheet1!$B$90:$B$114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[2]Sheet1!$C$90:$C$114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0B-4B60-B24F-29E10A28060F}"/>
            </c:ext>
          </c:extLst>
        </c:ser>
        <c:ser>
          <c:idx val="1"/>
          <c:order val="1"/>
          <c:tx>
            <c:strRef>
              <c:f>[2]Sheet1!$D$89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[2]Sheet1!$B$90:$B$114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[2]Sheet1!$D$90:$D$114</c:f>
              <c:numCache>
                <c:formatCode>General</c:formatCode>
                <c:ptCount val="25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  <c:pt idx="20">
                  <c:v>1.9650000000000003</c:v>
                </c:pt>
                <c:pt idx="21">
                  <c:v>5.5</c:v>
                </c:pt>
                <c:pt idx="22">
                  <c:v>6</c:v>
                </c:pt>
                <c:pt idx="23">
                  <c:v>0.5</c:v>
                </c:pt>
                <c:pt idx="24">
                  <c:v>1.8429208341887489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0B-4B60-B24F-29E10A280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0735775"/>
        <c:axId val="1620732447"/>
        <c:axId val="0"/>
      </c:bar3DChart>
      <c:catAx>
        <c:axId val="1620735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0732447"/>
        <c:crosses val="autoZero"/>
        <c:auto val="1"/>
        <c:lblAlgn val="ctr"/>
        <c:lblOffset val="100"/>
        <c:noMultiLvlLbl val="0"/>
      </c:catAx>
      <c:valAx>
        <c:axId val="1620732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0735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</a:t>
            </a:r>
            <a:r>
              <a:rPr lang="en-GB" baseline="0"/>
              <a:t> VS TECHNICIAN 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[2]Sheet1!$C$117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[2]Sheet1!$B$118:$B$142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[2]Sheet1!$C$118:$C$142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4-4289-B2BB-C119EF3F4EE7}"/>
            </c:ext>
          </c:extLst>
        </c:ser>
        <c:ser>
          <c:idx val="1"/>
          <c:order val="1"/>
          <c:tx>
            <c:strRef>
              <c:f>[2]Sheet1!$D$117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[2]Sheet1!$B$118:$B$142</c:f>
              <c:strCach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MEAN</c:v>
                </c:pt>
                <c:pt idx="21">
                  <c:v>RANGE</c:v>
                </c:pt>
                <c:pt idx="22">
                  <c:v>MAXIMUM</c:v>
                </c:pt>
                <c:pt idx="23">
                  <c:v>MINIMUM</c:v>
                </c:pt>
                <c:pt idx="24">
                  <c:v>STANDARD DEVIATION</c:v>
                </c:pt>
              </c:strCache>
            </c:strRef>
          </c:cat>
          <c:val>
            <c:numRef>
              <c:f>[2]Sheet1!$D$118:$D$142</c:f>
              <c:numCache>
                <c:formatCode>General</c:formatCode>
                <c:ptCount val="25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  <c:pt idx="20">
                  <c:v>2.0999999999999996</c:v>
                </c:pt>
                <c:pt idx="21">
                  <c:v>6.5</c:v>
                </c:pt>
                <c:pt idx="22">
                  <c:v>7</c:v>
                </c:pt>
                <c:pt idx="23">
                  <c:v>0.5</c:v>
                </c:pt>
                <c:pt idx="24">
                  <c:v>2.1607122752073877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4-4289-B2BB-C119EF3F4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81151919"/>
        <c:axId val="1681152751"/>
      </c:barChart>
      <c:catAx>
        <c:axId val="1681151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1152751"/>
        <c:crosses val="autoZero"/>
        <c:auto val="1"/>
        <c:lblAlgn val="ctr"/>
        <c:lblOffset val="100"/>
        <c:noMultiLvlLbl val="0"/>
      </c:catAx>
      <c:valAx>
        <c:axId val="1681152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115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tmp" /><Relationship Id="rId2" Type="http://schemas.openxmlformats.org/officeDocument/2006/relationships/chart" Target="../charts/chart3.xml" /><Relationship Id="rId1" Type="http://schemas.openxmlformats.org/officeDocument/2006/relationships/chart" Target="../charts/chart2.xml" /><Relationship Id="rId5" Type="http://schemas.openxmlformats.org/officeDocument/2006/relationships/chart" Target="../charts/chart5.xml" /><Relationship Id="rId4" Type="http://schemas.openxmlformats.org/officeDocument/2006/relationships/chart" Target="../charts/char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57</xdr:row>
      <xdr:rowOff>0</xdr:rowOff>
    </xdr:from>
    <xdr:to>
      <xdr:col>9</xdr:col>
      <xdr:colOff>342899</xdr:colOff>
      <xdr:row>74</xdr:row>
      <xdr:rowOff>66676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31749</xdr:colOff>
      <xdr:row>36</xdr:row>
      <xdr:rowOff>14816</xdr:rowOff>
    </xdr:from>
    <xdr:to>
      <xdr:col>4</xdr:col>
      <xdr:colOff>1121833</xdr:colOff>
      <xdr:row>54</xdr:row>
      <xdr:rowOff>31749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402167</xdr:colOff>
      <xdr:row>64</xdr:row>
      <xdr:rowOff>42333</xdr:rowOff>
    </xdr:from>
    <xdr:to>
      <xdr:col>9</xdr:col>
      <xdr:colOff>328083</xdr:colOff>
      <xdr:row>81</xdr:row>
      <xdr:rowOff>122767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</xdr:colOff>
      <xdr:row>144</xdr:row>
      <xdr:rowOff>1</xdr:rowOff>
    </xdr:from>
    <xdr:to>
      <xdr:col>7</xdr:col>
      <xdr:colOff>268818</xdr:colOff>
      <xdr:row>166</xdr:row>
      <xdr:rowOff>169335</xdr:rowOff>
    </xdr:to>
    <xdr:pic>
      <xdr:nvPicPr>
        <xdr:cNvPr id="4" name="Picture 3" descr="Screen Clippi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1" y="28555951"/>
          <a:ext cx="6460067" cy="4360334"/>
        </a:xfrm>
        <a:prstGeom prst="rect">
          <a:avLst/>
        </a:prstGeom>
      </xdr:spPr>
    </xdr:pic>
    <xdr:clientData/>
  </xdr:twoCellAnchor>
  <xdr:twoCellAnchor>
    <xdr:from>
      <xdr:col>4</xdr:col>
      <xdr:colOff>95250</xdr:colOff>
      <xdr:row>93</xdr:row>
      <xdr:rowOff>116417</xdr:rowOff>
    </xdr:from>
    <xdr:to>
      <xdr:col>10</xdr:col>
      <xdr:colOff>762000</xdr:colOff>
      <xdr:row>110</xdr:row>
      <xdr:rowOff>112184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793750</xdr:colOff>
      <xdr:row>122</xdr:row>
      <xdr:rowOff>63500</xdr:rowOff>
    </xdr:from>
    <xdr:to>
      <xdr:col>10</xdr:col>
      <xdr:colOff>254000</xdr:colOff>
      <xdr:row>138</xdr:row>
      <xdr:rowOff>112183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26441.xls_625295766.xlsx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31010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sk 1a"/>
      <sheetName val="Task 1b"/>
      <sheetName val="Task 1c"/>
      <sheetName val="Task 2a"/>
      <sheetName val="Task 2b"/>
    </sheetNames>
    <sheetDataSet>
      <sheetData sheetId="0"/>
      <sheetData sheetId="1"/>
      <sheetData sheetId="2">
        <row r="24">
          <cell r="C24">
            <v>66.66</v>
          </cell>
          <cell r="D24">
            <v>66.66</v>
          </cell>
          <cell r="E24">
            <v>66.66</v>
          </cell>
          <cell r="F24">
            <v>66.66</v>
          </cell>
          <cell r="G24">
            <v>66.66</v>
          </cell>
          <cell r="H24">
            <v>66.66</v>
          </cell>
          <cell r="I24">
            <v>66.66</v>
          </cell>
          <cell r="J24">
            <v>66.66</v>
          </cell>
          <cell r="K24">
            <v>66.66</v>
          </cell>
          <cell r="L24">
            <v>66.66</v>
          </cell>
        </row>
        <row r="28">
          <cell r="C28">
            <v>66.66</v>
          </cell>
          <cell r="D28">
            <v>33.33</v>
          </cell>
          <cell r="E28">
            <v>22.22</v>
          </cell>
          <cell r="F28">
            <v>16.664999999999999</v>
          </cell>
          <cell r="G28">
            <v>13.331999999999999</v>
          </cell>
          <cell r="H28">
            <v>11.11</v>
          </cell>
          <cell r="I28">
            <v>9.5228571428571431</v>
          </cell>
          <cell r="J28">
            <v>8.3324999999999996</v>
          </cell>
          <cell r="K28">
            <v>7.4066666666666663</v>
          </cell>
          <cell r="L28">
            <v>6.6659999999999995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B5" t="str">
            <v>SAMPLE</v>
          </cell>
          <cell r="C5" t="str">
            <v>ACTUAL SIZE</v>
          </cell>
          <cell r="D5" t="str">
            <v>TECHNICIAN B</v>
          </cell>
          <cell r="E5" t="str">
            <v>TECHNICIAN A</v>
          </cell>
          <cell r="F5" t="str">
            <v>TECHNICIAN C</v>
          </cell>
        </row>
        <row r="6">
          <cell r="B6">
            <v>1</v>
          </cell>
          <cell r="C6">
            <v>0.7</v>
          </cell>
          <cell r="D6">
            <v>1</v>
          </cell>
          <cell r="E6">
            <v>1.5</v>
          </cell>
          <cell r="F6">
            <v>1.4</v>
          </cell>
        </row>
        <row r="7">
          <cell r="B7">
            <v>2</v>
          </cell>
          <cell r="C7">
            <v>2.1</v>
          </cell>
          <cell r="D7">
            <v>2</v>
          </cell>
          <cell r="E7">
            <v>1.8</v>
          </cell>
          <cell r="F7">
            <v>2.5</v>
          </cell>
        </row>
        <row r="8">
          <cell r="B8">
            <v>3</v>
          </cell>
          <cell r="C8">
            <v>1.1000000000000001</v>
          </cell>
          <cell r="D8">
            <v>2</v>
          </cell>
          <cell r="E8">
            <v>2</v>
          </cell>
          <cell r="F8">
            <v>1.6</v>
          </cell>
        </row>
        <row r="9">
          <cell r="B9">
            <v>4</v>
          </cell>
          <cell r="C9">
            <v>1.6</v>
          </cell>
          <cell r="D9">
            <v>2</v>
          </cell>
          <cell r="E9">
            <v>0.8</v>
          </cell>
          <cell r="F9">
            <v>1.6</v>
          </cell>
        </row>
        <row r="10">
          <cell r="B10">
            <v>5</v>
          </cell>
          <cell r="C10">
            <v>2.7</v>
          </cell>
          <cell r="D10">
            <v>3.5</v>
          </cell>
          <cell r="E10">
            <v>3</v>
          </cell>
          <cell r="F10">
            <v>3</v>
          </cell>
        </row>
        <row r="11">
          <cell r="B11">
            <v>6</v>
          </cell>
          <cell r="C11">
            <v>0.55000000000000004</v>
          </cell>
          <cell r="D11">
            <v>1</v>
          </cell>
          <cell r="E11">
            <v>1.2</v>
          </cell>
          <cell r="F11">
            <v>1</v>
          </cell>
        </row>
        <row r="12">
          <cell r="B12">
            <v>7</v>
          </cell>
          <cell r="C12">
            <v>0.27</v>
          </cell>
          <cell r="D12">
            <v>1</v>
          </cell>
          <cell r="E12">
            <v>1.2</v>
          </cell>
          <cell r="F12">
            <v>0.7</v>
          </cell>
        </row>
        <row r="13">
          <cell r="B13">
            <v>8</v>
          </cell>
          <cell r="C13">
            <v>0.4</v>
          </cell>
          <cell r="D13">
            <v>1</v>
          </cell>
          <cell r="E13">
            <v>0.5</v>
          </cell>
          <cell r="F13">
            <v>0.9</v>
          </cell>
        </row>
        <row r="14">
          <cell r="B14">
            <v>9</v>
          </cell>
          <cell r="C14">
            <v>6</v>
          </cell>
          <cell r="D14">
            <v>6.5</v>
          </cell>
          <cell r="E14">
            <v>5.5</v>
          </cell>
          <cell r="F14">
            <v>6.2</v>
          </cell>
        </row>
        <row r="15">
          <cell r="B15">
            <v>10</v>
          </cell>
          <cell r="C15">
            <v>1.1200000000000001</v>
          </cell>
          <cell r="D15">
            <v>1.5</v>
          </cell>
          <cell r="E15">
            <v>0.5</v>
          </cell>
          <cell r="F15">
            <v>1.4</v>
          </cell>
        </row>
        <row r="16">
          <cell r="B16">
            <v>11</v>
          </cell>
          <cell r="C16">
            <v>1.3</v>
          </cell>
          <cell r="D16">
            <v>1.5</v>
          </cell>
          <cell r="E16">
            <v>2.1</v>
          </cell>
          <cell r="F16">
            <v>1.7</v>
          </cell>
        </row>
        <row r="17">
          <cell r="B17">
            <v>12</v>
          </cell>
          <cell r="C17">
            <v>0.98</v>
          </cell>
          <cell r="D17">
            <v>1</v>
          </cell>
          <cell r="E17">
            <v>1</v>
          </cell>
          <cell r="F17">
            <v>1.3</v>
          </cell>
        </row>
        <row r="18">
          <cell r="B18">
            <v>13</v>
          </cell>
          <cell r="C18">
            <v>1.1499999999999999</v>
          </cell>
          <cell r="D18">
            <v>1.5</v>
          </cell>
          <cell r="E18">
            <v>1.8</v>
          </cell>
          <cell r="F18">
            <v>1.6</v>
          </cell>
        </row>
        <row r="19">
          <cell r="B19">
            <v>14</v>
          </cell>
          <cell r="C19">
            <v>0.52</v>
          </cell>
          <cell r="D19">
            <v>1</v>
          </cell>
          <cell r="E19">
            <v>1.5</v>
          </cell>
          <cell r="F19">
            <v>1</v>
          </cell>
        </row>
        <row r="20">
          <cell r="B20">
            <v>15</v>
          </cell>
          <cell r="C20">
            <v>1.8</v>
          </cell>
          <cell r="D20">
            <v>2.5</v>
          </cell>
          <cell r="E20">
            <v>2</v>
          </cell>
          <cell r="F20">
            <v>2.1</v>
          </cell>
        </row>
        <row r="21">
          <cell r="B21">
            <v>16</v>
          </cell>
          <cell r="C21">
            <v>7.5</v>
          </cell>
          <cell r="D21">
            <v>8</v>
          </cell>
          <cell r="E21">
            <v>6</v>
          </cell>
          <cell r="F21">
            <v>7</v>
          </cell>
        </row>
        <row r="22">
          <cell r="B22">
            <v>17</v>
          </cell>
          <cell r="C22">
            <v>0.28000000000000003</v>
          </cell>
          <cell r="D22">
            <v>1</v>
          </cell>
          <cell r="E22">
            <v>1</v>
          </cell>
          <cell r="F22">
            <v>0.8</v>
          </cell>
        </row>
        <row r="23">
          <cell r="B23">
            <v>18</v>
          </cell>
          <cell r="C23">
            <v>0.5</v>
          </cell>
          <cell r="D23">
            <v>1.2</v>
          </cell>
          <cell r="E23">
            <v>0.9</v>
          </cell>
          <cell r="F23">
            <v>0.8</v>
          </cell>
        </row>
        <row r="24">
          <cell r="B24">
            <v>19</v>
          </cell>
          <cell r="C24">
            <v>4.9000000000000004</v>
          </cell>
          <cell r="D24">
            <v>5.5</v>
          </cell>
          <cell r="E24">
            <v>4.5</v>
          </cell>
          <cell r="F24">
            <v>4.9000000000000004</v>
          </cell>
        </row>
        <row r="25">
          <cell r="B25">
            <v>20</v>
          </cell>
          <cell r="C25">
            <v>0.25</v>
          </cell>
          <cell r="D25">
            <v>1</v>
          </cell>
          <cell r="E25">
            <v>0.5</v>
          </cell>
          <cell r="F25">
            <v>0.5</v>
          </cell>
        </row>
        <row r="59">
          <cell r="C59" t="str">
            <v>ACTUAL SIZE</v>
          </cell>
          <cell r="D59" t="str">
            <v>TECHNICIAN B</v>
          </cell>
        </row>
        <row r="60">
          <cell r="B60">
            <v>1</v>
          </cell>
          <cell r="C60">
            <v>0.7</v>
          </cell>
          <cell r="D60">
            <v>1</v>
          </cell>
        </row>
        <row r="61">
          <cell r="B61">
            <v>2</v>
          </cell>
          <cell r="C61">
            <v>2.1</v>
          </cell>
          <cell r="D61">
            <v>2</v>
          </cell>
        </row>
        <row r="62">
          <cell r="B62">
            <v>3</v>
          </cell>
          <cell r="C62">
            <v>1.1000000000000001</v>
          </cell>
          <cell r="D62">
            <v>2</v>
          </cell>
        </row>
        <row r="63">
          <cell r="B63">
            <v>4</v>
          </cell>
          <cell r="C63">
            <v>1.6</v>
          </cell>
          <cell r="D63">
            <v>2</v>
          </cell>
        </row>
        <row r="64">
          <cell r="B64">
            <v>5</v>
          </cell>
          <cell r="C64">
            <v>2.7</v>
          </cell>
          <cell r="D64">
            <v>3.5</v>
          </cell>
        </row>
        <row r="65">
          <cell r="B65">
            <v>6</v>
          </cell>
          <cell r="C65">
            <v>0.55000000000000004</v>
          </cell>
          <cell r="D65">
            <v>1</v>
          </cell>
        </row>
        <row r="66">
          <cell r="B66">
            <v>7</v>
          </cell>
          <cell r="C66">
            <v>0.27</v>
          </cell>
          <cell r="D66">
            <v>1</v>
          </cell>
        </row>
        <row r="67">
          <cell r="B67">
            <v>8</v>
          </cell>
          <cell r="C67">
            <v>0.4</v>
          </cell>
          <cell r="D67">
            <v>1</v>
          </cell>
        </row>
        <row r="68">
          <cell r="B68">
            <v>9</v>
          </cell>
          <cell r="C68">
            <v>6</v>
          </cell>
          <cell r="D68">
            <v>6.5</v>
          </cell>
        </row>
        <row r="69">
          <cell r="B69">
            <v>10</v>
          </cell>
          <cell r="C69">
            <v>1.1200000000000001</v>
          </cell>
          <cell r="D69">
            <v>1.5</v>
          </cell>
        </row>
        <row r="70">
          <cell r="B70">
            <v>11</v>
          </cell>
          <cell r="C70">
            <v>1.3</v>
          </cell>
          <cell r="D70">
            <v>1.5</v>
          </cell>
        </row>
        <row r="71">
          <cell r="B71">
            <v>12</v>
          </cell>
          <cell r="C71">
            <v>0.98</v>
          </cell>
          <cell r="D71">
            <v>1</v>
          </cell>
        </row>
        <row r="72">
          <cell r="B72">
            <v>13</v>
          </cell>
          <cell r="C72">
            <v>1.1499999999999999</v>
          </cell>
          <cell r="D72">
            <v>1.5</v>
          </cell>
        </row>
        <row r="73">
          <cell r="B73">
            <v>14</v>
          </cell>
          <cell r="C73">
            <v>0.52</v>
          </cell>
          <cell r="D73">
            <v>1</v>
          </cell>
        </row>
        <row r="74">
          <cell r="B74">
            <v>15</v>
          </cell>
          <cell r="C74">
            <v>1.8</v>
          </cell>
          <cell r="D74">
            <v>2.5</v>
          </cell>
        </row>
        <row r="75">
          <cell r="B75">
            <v>16</v>
          </cell>
          <cell r="C75">
            <v>7.5</v>
          </cell>
          <cell r="D75">
            <v>8</v>
          </cell>
        </row>
        <row r="76">
          <cell r="B76">
            <v>17</v>
          </cell>
          <cell r="C76">
            <v>0.28000000000000003</v>
          </cell>
          <cell r="D76">
            <v>1</v>
          </cell>
        </row>
        <row r="77">
          <cell r="B77">
            <v>18</v>
          </cell>
          <cell r="C77">
            <v>0.5</v>
          </cell>
          <cell r="D77">
            <v>1.2</v>
          </cell>
        </row>
        <row r="78">
          <cell r="B78">
            <v>19</v>
          </cell>
          <cell r="C78">
            <v>4.9000000000000004</v>
          </cell>
          <cell r="D78">
            <v>5.5</v>
          </cell>
        </row>
        <row r="79">
          <cell r="B79">
            <v>20</v>
          </cell>
          <cell r="C79">
            <v>0.25</v>
          </cell>
          <cell r="D79">
            <v>1</v>
          </cell>
        </row>
        <row r="80">
          <cell r="B80" t="str">
            <v>MEAN</v>
          </cell>
          <cell r="C80">
            <v>1.786</v>
          </cell>
          <cell r="D80">
            <v>2.2850000000000001</v>
          </cell>
        </row>
        <row r="81">
          <cell r="B81" t="str">
            <v>RANGE</v>
          </cell>
          <cell r="C81">
            <v>7.25</v>
          </cell>
          <cell r="D81">
            <v>7</v>
          </cell>
        </row>
        <row r="82">
          <cell r="B82" t="str">
            <v>MAXIMUM</v>
          </cell>
          <cell r="C82">
            <v>7.5</v>
          </cell>
          <cell r="D82">
            <v>8</v>
          </cell>
        </row>
        <row r="83">
          <cell r="B83" t="str">
            <v>MINIMUM</v>
          </cell>
          <cell r="C83">
            <v>0.25</v>
          </cell>
          <cell r="D83">
            <v>1</v>
          </cell>
        </row>
        <row r="84">
          <cell r="B84" t="str">
            <v>STANDARD DEVIATION</v>
          </cell>
          <cell r="C84">
            <v>2.4590453653187558</v>
          </cell>
          <cell r="D84">
            <v>2.3940555817739879</v>
          </cell>
        </row>
        <row r="89">
          <cell r="C89" t="str">
            <v>ACTUAL SIZE</v>
          </cell>
          <cell r="D89" t="str">
            <v>TECHNICIAN A</v>
          </cell>
        </row>
        <row r="90">
          <cell r="B90">
            <v>1</v>
          </cell>
          <cell r="C90">
            <v>0.7</v>
          </cell>
          <cell r="D90">
            <v>1.5</v>
          </cell>
        </row>
        <row r="91">
          <cell r="B91">
            <v>2</v>
          </cell>
          <cell r="C91">
            <v>2.1</v>
          </cell>
          <cell r="D91">
            <v>1.8</v>
          </cell>
        </row>
        <row r="92">
          <cell r="B92">
            <v>3</v>
          </cell>
          <cell r="C92">
            <v>1.1000000000000001</v>
          </cell>
          <cell r="D92">
            <v>2</v>
          </cell>
        </row>
        <row r="93">
          <cell r="B93">
            <v>4</v>
          </cell>
          <cell r="C93">
            <v>1.6</v>
          </cell>
          <cell r="D93">
            <v>0.8</v>
          </cell>
        </row>
        <row r="94">
          <cell r="B94">
            <v>5</v>
          </cell>
          <cell r="C94">
            <v>2.7</v>
          </cell>
          <cell r="D94">
            <v>3</v>
          </cell>
        </row>
        <row r="95">
          <cell r="B95">
            <v>6</v>
          </cell>
          <cell r="C95">
            <v>0.55000000000000004</v>
          </cell>
          <cell r="D95">
            <v>1.2</v>
          </cell>
        </row>
        <row r="96">
          <cell r="B96">
            <v>7</v>
          </cell>
          <cell r="C96">
            <v>0.27</v>
          </cell>
          <cell r="D96">
            <v>1.2</v>
          </cell>
        </row>
        <row r="97">
          <cell r="B97">
            <v>8</v>
          </cell>
          <cell r="C97">
            <v>0.4</v>
          </cell>
          <cell r="D97">
            <v>0.5</v>
          </cell>
        </row>
        <row r="98">
          <cell r="B98">
            <v>9</v>
          </cell>
          <cell r="C98">
            <v>6</v>
          </cell>
          <cell r="D98">
            <v>5.5</v>
          </cell>
        </row>
        <row r="99">
          <cell r="B99">
            <v>10</v>
          </cell>
          <cell r="C99">
            <v>1.1200000000000001</v>
          </cell>
          <cell r="D99">
            <v>0.5</v>
          </cell>
        </row>
        <row r="100">
          <cell r="B100">
            <v>11</v>
          </cell>
          <cell r="C100">
            <v>1.3</v>
          </cell>
          <cell r="D100">
            <v>2.1</v>
          </cell>
        </row>
        <row r="101">
          <cell r="B101">
            <v>12</v>
          </cell>
          <cell r="C101">
            <v>0.98</v>
          </cell>
          <cell r="D101">
            <v>1</v>
          </cell>
        </row>
        <row r="102">
          <cell r="B102">
            <v>13</v>
          </cell>
          <cell r="C102">
            <v>1.1499999999999999</v>
          </cell>
          <cell r="D102">
            <v>1.8</v>
          </cell>
        </row>
        <row r="103">
          <cell r="B103">
            <v>14</v>
          </cell>
          <cell r="C103">
            <v>0.52</v>
          </cell>
          <cell r="D103">
            <v>1.5</v>
          </cell>
        </row>
        <row r="104">
          <cell r="B104">
            <v>15</v>
          </cell>
          <cell r="C104">
            <v>1.8</v>
          </cell>
          <cell r="D104">
            <v>2</v>
          </cell>
        </row>
        <row r="105">
          <cell r="B105">
            <v>16</v>
          </cell>
          <cell r="C105">
            <v>7.5</v>
          </cell>
          <cell r="D105">
            <v>6</v>
          </cell>
        </row>
        <row r="106">
          <cell r="B106">
            <v>17</v>
          </cell>
          <cell r="C106">
            <v>0.28000000000000003</v>
          </cell>
          <cell r="D106">
            <v>1</v>
          </cell>
        </row>
        <row r="107">
          <cell r="B107">
            <v>18</v>
          </cell>
          <cell r="C107">
            <v>0.5</v>
          </cell>
          <cell r="D107">
            <v>0.9</v>
          </cell>
        </row>
        <row r="108">
          <cell r="B108">
            <v>19</v>
          </cell>
          <cell r="C108">
            <v>4.9000000000000004</v>
          </cell>
          <cell r="D108">
            <v>4.5</v>
          </cell>
        </row>
        <row r="109">
          <cell r="B109">
            <v>20</v>
          </cell>
          <cell r="C109">
            <v>0.25</v>
          </cell>
          <cell r="D109">
            <v>0.5</v>
          </cell>
        </row>
        <row r="110">
          <cell r="B110" t="str">
            <v>MEAN</v>
          </cell>
          <cell r="C110">
            <v>1.786</v>
          </cell>
          <cell r="D110">
            <v>1.9650000000000003</v>
          </cell>
        </row>
        <row r="111">
          <cell r="B111" t="str">
            <v>RANGE</v>
          </cell>
          <cell r="C111">
            <v>7.25</v>
          </cell>
          <cell r="D111">
            <v>5.5</v>
          </cell>
        </row>
        <row r="112">
          <cell r="B112" t="str">
            <v>MAXIMUM</v>
          </cell>
          <cell r="C112">
            <v>7.5</v>
          </cell>
          <cell r="D112">
            <v>6</v>
          </cell>
        </row>
        <row r="113">
          <cell r="B113" t="str">
            <v>MINIMUM</v>
          </cell>
          <cell r="C113">
            <v>0.25</v>
          </cell>
          <cell r="D113">
            <v>0.5</v>
          </cell>
        </row>
        <row r="114">
          <cell r="B114" t="str">
            <v>STANDARD DEVIATION</v>
          </cell>
          <cell r="C114">
            <v>2.4590453653187558</v>
          </cell>
          <cell r="D114">
            <v>1.8429208341887489</v>
          </cell>
        </row>
        <row r="117">
          <cell r="C117" t="str">
            <v>ACTUAL SIZE</v>
          </cell>
          <cell r="D117" t="str">
            <v>TECHNICIAN C</v>
          </cell>
        </row>
        <row r="118">
          <cell r="B118">
            <v>1</v>
          </cell>
          <cell r="C118">
            <v>0.7</v>
          </cell>
          <cell r="D118">
            <v>1.4</v>
          </cell>
        </row>
        <row r="119">
          <cell r="B119">
            <v>2</v>
          </cell>
          <cell r="C119">
            <v>2.1</v>
          </cell>
          <cell r="D119">
            <v>2.5</v>
          </cell>
        </row>
        <row r="120">
          <cell r="B120">
            <v>3</v>
          </cell>
          <cell r="C120">
            <v>1.1000000000000001</v>
          </cell>
          <cell r="D120">
            <v>1.6</v>
          </cell>
        </row>
        <row r="121">
          <cell r="B121">
            <v>4</v>
          </cell>
          <cell r="C121">
            <v>1.6</v>
          </cell>
          <cell r="D121">
            <v>1.6</v>
          </cell>
        </row>
        <row r="122">
          <cell r="B122">
            <v>5</v>
          </cell>
          <cell r="C122">
            <v>2.7</v>
          </cell>
          <cell r="D122">
            <v>3</v>
          </cell>
        </row>
        <row r="123">
          <cell r="B123">
            <v>6</v>
          </cell>
          <cell r="C123">
            <v>0.55000000000000004</v>
          </cell>
          <cell r="D123">
            <v>1</v>
          </cell>
        </row>
        <row r="124">
          <cell r="B124">
            <v>7</v>
          </cell>
          <cell r="C124">
            <v>0.27</v>
          </cell>
          <cell r="D124">
            <v>0.7</v>
          </cell>
        </row>
        <row r="125">
          <cell r="B125">
            <v>8</v>
          </cell>
          <cell r="C125">
            <v>0.4</v>
          </cell>
          <cell r="D125">
            <v>0.9</v>
          </cell>
        </row>
        <row r="126">
          <cell r="B126">
            <v>9</v>
          </cell>
          <cell r="C126">
            <v>6</v>
          </cell>
          <cell r="D126">
            <v>6.2</v>
          </cell>
        </row>
        <row r="127">
          <cell r="B127">
            <v>10</v>
          </cell>
          <cell r="C127">
            <v>1.1200000000000001</v>
          </cell>
          <cell r="D127">
            <v>1.4</v>
          </cell>
        </row>
        <row r="128">
          <cell r="B128">
            <v>11</v>
          </cell>
          <cell r="C128">
            <v>1.3</v>
          </cell>
          <cell r="D128">
            <v>1.7</v>
          </cell>
        </row>
        <row r="129">
          <cell r="B129">
            <v>12</v>
          </cell>
          <cell r="C129">
            <v>0.98</v>
          </cell>
          <cell r="D129">
            <v>1.3</v>
          </cell>
        </row>
        <row r="130">
          <cell r="B130">
            <v>13</v>
          </cell>
          <cell r="C130">
            <v>1.1499999999999999</v>
          </cell>
          <cell r="D130">
            <v>1.6</v>
          </cell>
        </row>
        <row r="131">
          <cell r="B131">
            <v>14</v>
          </cell>
          <cell r="C131">
            <v>0.52</v>
          </cell>
          <cell r="D131">
            <v>1</v>
          </cell>
        </row>
        <row r="132">
          <cell r="B132">
            <v>15</v>
          </cell>
          <cell r="C132">
            <v>1.8</v>
          </cell>
          <cell r="D132">
            <v>2.1</v>
          </cell>
        </row>
        <row r="133">
          <cell r="B133">
            <v>16</v>
          </cell>
          <cell r="C133">
            <v>7.5</v>
          </cell>
          <cell r="D133">
            <v>7</v>
          </cell>
        </row>
        <row r="134">
          <cell r="B134">
            <v>17</v>
          </cell>
          <cell r="C134">
            <v>0.28000000000000003</v>
          </cell>
          <cell r="D134">
            <v>0.8</v>
          </cell>
        </row>
        <row r="135">
          <cell r="B135">
            <v>18</v>
          </cell>
          <cell r="C135">
            <v>0.5</v>
          </cell>
          <cell r="D135">
            <v>0.8</v>
          </cell>
        </row>
        <row r="136">
          <cell r="B136">
            <v>19</v>
          </cell>
          <cell r="C136">
            <v>4.9000000000000004</v>
          </cell>
          <cell r="D136">
            <v>4.9000000000000004</v>
          </cell>
        </row>
        <row r="137">
          <cell r="B137">
            <v>20</v>
          </cell>
          <cell r="C137">
            <v>0.25</v>
          </cell>
          <cell r="D137">
            <v>0.5</v>
          </cell>
        </row>
        <row r="138">
          <cell r="B138" t="str">
            <v>MEAN</v>
          </cell>
          <cell r="C138">
            <v>1.786</v>
          </cell>
          <cell r="D138">
            <v>2.0999999999999996</v>
          </cell>
        </row>
        <row r="139">
          <cell r="B139" t="str">
            <v>RANGE</v>
          </cell>
          <cell r="C139">
            <v>7.25</v>
          </cell>
          <cell r="D139">
            <v>6.5</v>
          </cell>
        </row>
        <row r="140">
          <cell r="B140" t="str">
            <v>MAXIMUM</v>
          </cell>
          <cell r="C140">
            <v>7.5</v>
          </cell>
          <cell r="D140">
            <v>7</v>
          </cell>
        </row>
        <row r="141">
          <cell r="B141" t="str">
            <v>MINIMUM</v>
          </cell>
          <cell r="C141">
            <v>0.25</v>
          </cell>
          <cell r="D141">
            <v>0.5</v>
          </cell>
        </row>
        <row r="142">
          <cell r="B142" t="str">
            <v>STANDARD DEVIATION</v>
          </cell>
          <cell r="C142">
            <v>2.4590453653187558</v>
          </cell>
          <cell r="D142">
            <v>2.1607122752073877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workbookViewId="0">
      <selection activeCell="B66" sqref="B66"/>
    </sheetView>
  </sheetViews>
  <sheetFormatPr defaultRowHeight="15" x14ac:dyDescent="0.2"/>
  <cols>
    <col min="1" max="1" width="16.8125" customWidth="1"/>
    <col min="2" max="2" width="52.05859375" bestFit="1" customWidth="1"/>
    <col min="4" max="4" width="38.3359375" customWidth="1"/>
  </cols>
  <sheetData>
    <row r="1" spans="1:8" x14ac:dyDescent="0.2">
      <c r="A1" t="s">
        <v>10</v>
      </c>
    </row>
    <row r="2" spans="1:8" ht="54.75" x14ac:dyDescent="0.2">
      <c r="B2" s="13" t="s">
        <v>11</v>
      </c>
      <c r="D2" s="13" t="s">
        <v>12</v>
      </c>
    </row>
    <row r="3" spans="1:8" ht="22.5" customHeight="1" x14ac:dyDescent="0.2">
      <c r="B3" s="13" t="s">
        <v>13</v>
      </c>
    </row>
    <row r="4" spans="1:8" x14ac:dyDescent="0.2">
      <c r="B4" t="s">
        <v>14</v>
      </c>
      <c r="D4" t="s">
        <v>14</v>
      </c>
    </row>
    <row r="5" spans="1:8" x14ac:dyDescent="0.2">
      <c r="B5" t="s">
        <v>15</v>
      </c>
      <c r="D5" t="s">
        <v>15</v>
      </c>
    </row>
    <row r="6" spans="1:8" x14ac:dyDescent="0.2">
      <c r="B6" t="s">
        <v>16</v>
      </c>
      <c r="D6" t="s">
        <v>16</v>
      </c>
    </row>
    <row r="7" spans="1:8" x14ac:dyDescent="0.2">
      <c r="B7" t="s">
        <v>17</v>
      </c>
      <c r="D7" t="s">
        <v>18</v>
      </c>
      <c r="H7" t="s">
        <v>19</v>
      </c>
    </row>
    <row r="8" spans="1:8" x14ac:dyDescent="0.2">
      <c r="H8" t="s">
        <v>20</v>
      </c>
    </row>
    <row r="9" spans="1:8" x14ac:dyDescent="0.2">
      <c r="B9" t="s">
        <v>21</v>
      </c>
      <c r="D9" t="s">
        <v>22</v>
      </c>
      <c r="H9" s="14" t="s">
        <v>23</v>
      </c>
    </row>
    <row r="10" spans="1:8" x14ac:dyDescent="0.2">
      <c r="B10" t="s">
        <v>24</v>
      </c>
      <c r="D10" s="15" t="s">
        <v>25</v>
      </c>
    </row>
    <row r="11" spans="1:8" x14ac:dyDescent="0.2">
      <c r="B11" s="15" t="s">
        <v>26</v>
      </c>
    </row>
    <row r="14" spans="1:8" x14ac:dyDescent="0.2">
      <c r="A14" t="s">
        <v>27</v>
      </c>
    </row>
    <row r="15" spans="1:8" x14ac:dyDescent="0.2">
      <c r="B15" t="s">
        <v>28</v>
      </c>
      <c r="C15" s="16">
        <v>2</v>
      </c>
      <c r="D15" t="s">
        <v>29</v>
      </c>
    </row>
    <row r="16" spans="1:8" x14ac:dyDescent="0.2">
      <c r="B16" t="s">
        <v>30</v>
      </c>
      <c r="C16">
        <v>66.67</v>
      </c>
      <c r="D16" t="s">
        <v>31</v>
      </c>
    </row>
    <row r="17" spans="1:4" x14ac:dyDescent="0.2">
      <c r="B17" t="s">
        <v>32</v>
      </c>
      <c r="C17">
        <f>C16/C15</f>
        <v>33.335000000000001</v>
      </c>
      <c r="D17" t="s">
        <v>33</v>
      </c>
    </row>
    <row r="18" spans="1:4" x14ac:dyDescent="0.2">
      <c r="B18" t="s">
        <v>34</v>
      </c>
      <c r="C18" s="15">
        <f>C16*C16/(2*C15)</f>
        <v>1111.222225</v>
      </c>
      <c r="D18" t="s">
        <v>35</v>
      </c>
    </row>
    <row r="20" spans="1:4" x14ac:dyDescent="0.2">
      <c r="B20" s="14"/>
      <c r="C20" s="14"/>
    </row>
    <row r="21" spans="1:4" x14ac:dyDescent="0.2">
      <c r="B21" s="14"/>
      <c r="C21" s="14"/>
    </row>
    <row r="22" spans="1:4" x14ac:dyDescent="0.2">
      <c r="B22" t="s">
        <v>36</v>
      </c>
    </row>
    <row r="23" spans="1:4" x14ac:dyDescent="0.2">
      <c r="B23" t="s">
        <v>20</v>
      </c>
    </row>
    <row r="24" spans="1:4" x14ac:dyDescent="0.2">
      <c r="B24" t="s">
        <v>23</v>
      </c>
    </row>
    <row r="28" spans="1:4" x14ac:dyDescent="0.2">
      <c r="A28" t="s">
        <v>37</v>
      </c>
    </row>
    <row r="30" spans="1:4" x14ac:dyDescent="0.2">
      <c r="A30" s="12" t="s">
        <v>38</v>
      </c>
      <c r="B30" s="12" t="s">
        <v>39</v>
      </c>
    </row>
    <row r="31" spans="1:4" x14ac:dyDescent="0.2">
      <c r="A31" s="17" t="s">
        <v>40</v>
      </c>
      <c r="B31" s="17">
        <v>66.66</v>
      </c>
    </row>
    <row r="32" spans="1:4" x14ac:dyDescent="0.2">
      <c r="A32" s="17" t="s">
        <v>41</v>
      </c>
      <c r="B32" s="18">
        <f>+B31^2</f>
        <v>4443.5555999999997</v>
      </c>
    </row>
    <row r="33" spans="1:12" x14ac:dyDescent="0.2">
      <c r="A33" s="17" t="s">
        <v>42</v>
      </c>
      <c r="B33" s="17">
        <v>0</v>
      </c>
    </row>
    <row r="34" spans="1:12" x14ac:dyDescent="0.2">
      <c r="A34" s="17" t="s">
        <v>43</v>
      </c>
      <c r="B34" s="17">
        <f>+B33^2</f>
        <v>0</v>
      </c>
    </row>
    <row r="35" spans="1:12" x14ac:dyDescent="0.2">
      <c r="A35" s="17" t="s">
        <v>44</v>
      </c>
      <c r="B35" s="17">
        <v>400</v>
      </c>
    </row>
    <row r="36" spans="1:12" x14ac:dyDescent="0.2">
      <c r="A36" s="17" t="s">
        <v>45</v>
      </c>
      <c r="B36" s="18">
        <f>+B32-B34</f>
        <v>4443.5555999999997</v>
      </c>
    </row>
    <row r="38" spans="1:12" ht="17.25" x14ac:dyDescent="0.2">
      <c r="A38" t="s">
        <v>46</v>
      </c>
      <c r="B38" s="19" t="s">
        <v>45</v>
      </c>
      <c r="C38" s="20">
        <f>+B36/(2*B35)</f>
        <v>5.5544444999999998</v>
      </c>
      <c r="D38" t="s">
        <v>47</v>
      </c>
    </row>
    <row r="39" spans="1:12" x14ac:dyDescent="0.2">
      <c r="B39" s="17" t="s">
        <v>48</v>
      </c>
    </row>
    <row r="41" spans="1:12" x14ac:dyDescent="0.2">
      <c r="A41" t="s">
        <v>49</v>
      </c>
      <c r="B41" s="19" t="s">
        <v>50</v>
      </c>
      <c r="C41" s="20">
        <f>+(B31-B34)/C38</f>
        <v>12.001200120012001</v>
      </c>
      <c r="D41" t="s">
        <v>51</v>
      </c>
    </row>
    <row r="42" spans="1:12" x14ac:dyDescent="0.2">
      <c r="B42" s="17" t="s">
        <v>52</v>
      </c>
    </row>
    <row r="44" spans="1:12" x14ac:dyDescent="0.2">
      <c r="A44" s="28" t="s">
        <v>53</v>
      </c>
      <c r="B44" s="28"/>
      <c r="C44" s="28"/>
    </row>
    <row r="45" spans="1:12" x14ac:dyDescent="0.2">
      <c r="A45" s="27" t="s">
        <v>41</v>
      </c>
      <c r="B45" s="27"/>
      <c r="C45" s="20">
        <f>B36</f>
        <v>4443.5555999999997</v>
      </c>
      <c r="D45" s="20">
        <f>B36</f>
        <v>4443.5555999999997</v>
      </c>
      <c r="E45" s="20">
        <f>B36</f>
        <v>4443.5555999999997</v>
      </c>
      <c r="F45" s="20">
        <f>B36</f>
        <v>4443.5555999999997</v>
      </c>
      <c r="G45" s="20">
        <f>B36</f>
        <v>4443.5555999999997</v>
      </c>
      <c r="H45" s="20">
        <f>B36</f>
        <v>4443.5555999999997</v>
      </c>
      <c r="I45" s="20">
        <f>B36</f>
        <v>4443.5555999999997</v>
      </c>
      <c r="J45" s="20">
        <f>B36</f>
        <v>4443.5555999999997</v>
      </c>
      <c r="K45" s="20">
        <f>B36</f>
        <v>4443.5555999999997</v>
      </c>
      <c r="L45" s="20">
        <f>B36</f>
        <v>4443.5555999999997</v>
      </c>
    </row>
    <row r="46" spans="1:12" x14ac:dyDescent="0.2">
      <c r="A46" s="27" t="s">
        <v>43</v>
      </c>
      <c r="B46" s="27"/>
      <c r="C46">
        <f>B34</f>
        <v>0</v>
      </c>
      <c r="D46">
        <f>B34</f>
        <v>0</v>
      </c>
      <c r="E46">
        <f>B34</f>
        <v>0</v>
      </c>
      <c r="F46">
        <f>B34</f>
        <v>0</v>
      </c>
      <c r="G46">
        <f>B34</f>
        <v>0</v>
      </c>
      <c r="H46">
        <f>B34</f>
        <v>0</v>
      </c>
      <c r="I46">
        <f>B34</f>
        <v>0</v>
      </c>
      <c r="J46">
        <f>B34</f>
        <v>0</v>
      </c>
      <c r="K46">
        <f>B34</f>
        <v>0</v>
      </c>
      <c r="L46">
        <f>B34</f>
        <v>0</v>
      </c>
    </row>
    <row r="47" spans="1:12" x14ac:dyDescent="0.2">
      <c r="A47" s="27" t="s">
        <v>52</v>
      </c>
      <c r="B47" s="27"/>
      <c r="C47" s="20">
        <v>1</v>
      </c>
      <c r="D47" s="20">
        <v>2</v>
      </c>
      <c r="E47" s="20">
        <v>3</v>
      </c>
      <c r="F47" s="20">
        <v>4</v>
      </c>
      <c r="G47" s="20">
        <v>5</v>
      </c>
      <c r="H47" s="20">
        <v>6</v>
      </c>
      <c r="I47" s="20">
        <v>7</v>
      </c>
      <c r="J47" s="20">
        <v>8</v>
      </c>
      <c r="K47" s="20">
        <v>9</v>
      </c>
      <c r="L47" s="20">
        <v>10</v>
      </c>
    </row>
    <row r="49" spans="1:12" x14ac:dyDescent="0.2">
      <c r="A49" s="17" t="s">
        <v>54</v>
      </c>
      <c r="B49" s="19" t="s">
        <v>45</v>
      </c>
      <c r="C49" s="20">
        <f>(C45-C46)/(2*C47)</f>
        <v>2221.7777999999998</v>
      </c>
      <c r="D49" s="20">
        <f t="shared" ref="D49:L49" si="0">(D45-D46)/(2*D47)</f>
        <v>1110.8888999999999</v>
      </c>
      <c r="E49" s="20">
        <f t="shared" si="0"/>
        <v>740.59259999999995</v>
      </c>
      <c r="F49" s="20">
        <f t="shared" si="0"/>
        <v>555.44444999999996</v>
      </c>
      <c r="G49" s="20">
        <f t="shared" si="0"/>
        <v>444.35555999999997</v>
      </c>
      <c r="H49" s="20">
        <f t="shared" si="0"/>
        <v>370.29629999999997</v>
      </c>
      <c r="I49" s="20">
        <f t="shared" si="0"/>
        <v>317.39682857142856</v>
      </c>
      <c r="J49" s="20">
        <f t="shared" si="0"/>
        <v>277.72222499999998</v>
      </c>
      <c r="K49" s="20">
        <f t="shared" si="0"/>
        <v>246.86419999999998</v>
      </c>
      <c r="L49" s="20">
        <f t="shared" si="0"/>
        <v>222.17777999999998</v>
      </c>
    </row>
    <row r="50" spans="1:12" x14ac:dyDescent="0.2">
      <c r="B50" s="17" t="s">
        <v>55</v>
      </c>
    </row>
    <row r="52" spans="1:12" x14ac:dyDescent="0.2">
      <c r="A52" s="28" t="s">
        <v>56</v>
      </c>
      <c r="B52" s="28"/>
      <c r="C52" s="28"/>
    </row>
    <row r="53" spans="1:12" x14ac:dyDescent="0.2">
      <c r="A53" s="27" t="s">
        <v>57</v>
      </c>
      <c r="B53" s="27"/>
      <c r="C53">
        <f>B31</f>
        <v>66.66</v>
      </c>
      <c r="D53">
        <f>B31</f>
        <v>66.66</v>
      </c>
      <c r="E53">
        <f>B31</f>
        <v>66.66</v>
      </c>
      <c r="F53">
        <f>B31</f>
        <v>66.66</v>
      </c>
      <c r="G53">
        <f>B31</f>
        <v>66.66</v>
      </c>
      <c r="H53">
        <f>B31</f>
        <v>66.66</v>
      </c>
      <c r="I53">
        <f>B31</f>
        <v>66.66</v>
      </c>
      <c r="J53">
        <f>B31</f>
        <v>66.66</v>
      </c>
      <c r="K53">
        <f>B31</f>
        <v>66.66</v>
      </c>
      <c r="L53">
        <f>B31</f>
        <v>66.66</v>
      </c>
    </row>
    <row r="54" spans="1:12" x14ac:dyDescent="0.2">
      <c r="A54" s="27" t="s">
        <v>58</v>
      </c>
      <c r="B54" s="27"/>
      <c r="C54">
        <f>B34</f>
        <v>0</v>
      </c>
      <c r="D54">
        <f>B34</f>
        <v>0</v>
      </c>
      <c r="E54">
        <f>B34</f>
        <v>0</v>
      </c>
      <c r="F54">
        <f>B34</f>
        <v>0</v>
      </c>
      <c r="G54">
        <f>B34</f>
        <v>0</v>
      </c>
      <c r="H54">
        <f>B34</f>
        <v>0</v>
      </c>
      <c r="I54">
        <f>B34</f>
        <v>0</v>
      </c>
      <c r="J54">
        <f>B34</f>
        <v>0</v>
      </c>
      <c r="K54">
        <f>B34</f>
        <v>0</v>
      </c>
      <c r="L54">
        <f>B34</f>
        <v>0</v>
      </c>
    </row>
    <row r="55" spans="1:12" x14ac:dyDescent="0.2">
      <c r="A55" s="27" t="s">
        <v>52</v>
      </c>
      <c r="B55" s="27"/>
      <c r="C55" s="20">
        <v>1</v>
      </c>
      <c r="D55" s="20">
        <v>2</v>
      </c>
      <c r="E55" s="20">
        <v>3</v>
      </c>
      <c r="F55" s="20">
        <v>4</v>
      </c>
      <c r="G55" s="20">
        <v>5</v>
      </c>
      <c r="H55" s="20">
        <v>6</v>
      </c>
      <c r="I55" s="20">
        <v>7</v>
      </c>
      <c r="J55" s="20">
        <v>8</v>
      </c>
      <c r="K55" s="20">
        <v>9</v>
      </c>
      <c r="L55" s="20">
        <v>10</v>
      </c>
    </row>
    <row r="57" spans="1:12" x14ac:dyDescent="0.2">
      <c r="A57" s="17" t="s">
        <v>49</v>
      </c>
      <c r="B57" s="19" t="s">
        <v>50</v>
      </c>
      <c r="C57" s="20">
        <f>+(C53-C54)/C55</f>
        <v>66.66</v>
      </c>
      <c r="D57" s="20">
        <f t="shared" ref="D57:L57" si="1">+(D53-D54)/D55</f>
        <v>33.33</v>
      </c>
      <c r="E57" s="20">
        <f t="shared" si="1"/>
        <v>22.22</v>
      </c>
      <c r="F57" s="20">
        <f t="shared" si="1"/>
        <v>16.664999999999999</v>
      </c>
      <c r="G57" s="20">
        <f t="shared" si="1"/>
        <v>13.331999999999999</v>
      </c>
      <c r="H57" s="20">
        <f t="shared" si="1"/>
        <v>11.11</v>
      </c>
      <c r="I57" s="20">
        <f t="shared" si="1"/>
        <v>9.5228571428571431</v>
      </c>
      <c r="J57" s="20">
        <f t="shared" si="1"/>
        <v>8.3324999999999996</v>
      </c>
      <c r="K57" s="20">
        <f t="shared" si="1"/>
        <v>7.4066666666666663</v>
      </c>
      <c r="L57" s="20">
        <f t="shared" si="1"/>
        <v>6.6659999999999995</v>
      </c>
    </row>
    <row r="58" spans="1:12" x14ac:dyDescent="0.2">
      <c r="B58" s="17" t="s">
        <v>52</v>
      </c>
    </row>
  </sheetData>
  <mergeCells count="8">
    <mergeCell ref="A54:B54"/>
    <mergeCell ref="A55:B55"/>
    <mergeCell ref="A44:C44"/>
    <mergeCell ref="A45:B45"/>
    <mergeCell ref="A46:B46"/>
    <mergeCell ref="A47:B47"/>
    <mergeCell ref="A52:C52"/>
    <mergeCell ref="A53:B53"/>
  </mergeCells>
  <conditionalFormatting sqref="B22">
    <cfRule type="expression" dxfId="2" priority="3">
      <formula>IF(C17&gt;17, TRUE, FALSE)</formula>
    </cfRule>
  </conditionalFormatting>
  <conditionalFormatting sqref="B23">
    <cfRule type="expression" dxfId="1" priority="2">
      <formula>IF(C17&lt; 12, TRUE, FALSE)</formula>
    </cfRule>
  </conditionalFormatting>
  <conditionalFormatting sqref="B24">
    <cfRule type="expression" dxfId="0" priority="1">
      <formula>IF(AND(C17&gt;= 12, C17&lt;= 17), TRUE, FALSE)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45"/>
  <sheetViews>
    <sheetView tabSelected="1" topLeftCell="A8" workbookViewId="0">
      <selection activeCell="A7" sqref="A7:XFD7"/>
    </sheetView>
  </sheetViews>
  <sheetFormatPr defaultRowHeight="15" x14ac:dyDescent="0.2"/>
  <cols>
    <col min="1" max="1" width="11.703125" customWidth="1"/>
    <col min="2" max="2" width="14.9296875" customWidth="1"/>
    <col min="3" max="3" width="20.17578125" customWidth="1"/>
    <col min="4" max="4" width="20.3125" customWidth="1"/>
    <col min="5" max="5" width="19.1015625" customWidth="1"/>
  </cols>
  <sheetData>
    <row r="2" spans="1:7" ht="18.75" x14ac:dyDescent="0.25">
      <c r="A2" s="21" t="s">
        <v>59</v>
      </c>
      <c r="B2" s="21"/>
      <c r="C2" s="21"/>
      <c r="D2" s="21"/>
      <c r="E2" s="21"/>
      <c r="F2" s="21"/>
      <c r="G2" s="21"/>
    </row>
    <row r="3" spans="1:7" ht="18.75" x14ac:dyDescent="0.25">
      <c r="A3" s="29" t="s">
        <v>60</v>
      </c>
      <c r="B3" s="29"/>
      <c r="C3" s="29"/>
      <c r="D3" s="29"/>
      <c r="E3" s="29"/>
      <c r="F3" s="29"/>
      <c r="G3" s="29"/>
    </row>
    <row r="4" spans="1:7" ht="15.75" thickBot="1" x14ac:dyDescent="0.25"/>
    <row r="5" spans="1:7" x14ac:dyDescent="0.2">
      <c r="A5" s="3" t="s">
        <v>0</v>
      </c>
      <c r="B5" s="4" t="s">
        <v>1</v>
      </c>
      <c r="C5" s="4" t="s">
        <v>3</v>
      </c>
      <c r="D5" s="4" t="s">
        <v>2</v>
      </c>
      <c r="E5" s="5" t="s">
        <v>4</v>
      </c>
    </row>
    <row r="6" spans="1:7" x14ac:dyDescent="0.2">
      <c r="A6" s="6">
        <v>1</v>
      </c>
      <c r="B6" s="1">
        <v>0.7</v>
      </c>
      <c r="C6" s="1">
        <v>1</v>
      </c>
      <c r="D6" s="1">
        <v>1.5</v>
      </c>
      <c r="E6" s="7">
        <v>1.4</v>
      </c>
    </row>
    <row r="7" spans="1:7" x14ac:dyDescent="0.2">
      <c r="A7" s="6">
        <v>2</v>
      </c>
      <c r="B7" s="1">
        <v>2.1</v>
      </c>
      <c r="C7" s="1">
        <v>2</v>
      </c>
      <c r="D7" s="1">
        <v>1.8</v>
      </c>
      <c r="E7" s="7">
        <v>2.5</v>
      </c>
    </row>
    <row r="8" spans="1:7" x14ac:dyDescent="0.2">
      <c r="A8" s="6">
        <v>3</v>
      </c>
      <c r="B8" s="1">
        <v>1.1000000000000001</v>
      </c>
      <c r="C8" s="1">
        <v>2</v>
      </c>
      <c r="D8" s="1">
        <v>2</v>
      </c>
      <c r="E8" s="7">
        <v>1.6</v>
      </c>
    </row>
    <row r="9" spans="1:7" x14ac:dyDescent="0.2">
      <c r="A9" s="6">
        <v>4</v>
      </c>
      <c r="B9" s="1">
        <v>1.6</v>
      </c>
      <c r="C9" s="1">
        <v>2</v>
      </c>
      <c r="D9" s="1">
        <v>0.8</v>
      </c>
      <c r="E9" s="7">
        <v>1.6</v>
      </c>
    </row>
    <row r="10" spans="1:7" x14ac:dyDescent="0.2">
      <c r="A10" s="6">
        <v>5</v>
      </c>
      <c r="B10" s="1">
        <v>2.7</v>
      </c>
      <c r="C10" s="1">
        <v>3.5</v>
      </c>
      <c r="D10" s="1">
        <v>3</v>
      </c>
      <c r="E10" s="7">
        <v>3</v>
      </c>
    </row>
    <row r="11" spans="1:7" x14ac:dyDescent="0.2">
      <c r="A11" s="6">
        <v>6</v>
      </c>
      <c r="B11" s="1">
        <v>0.55000000000000004</v>
      </c>
      <c r="C11" s="1">
        <v>1</v>
      </c>
      <c r="D11" s="1">
        <v>1.2</v>
      </c>
      <c r="E11" s="7">
        <v>1</v>
      </c>
    </row>
    <row r="12" spans="1:7" x14ac:dyDescent="0.2">
      <c r="A12" s="6">
        <v>7</v>
      </c>
      <c r="B12" s="1">
        <v>0.27</v>
      </c>
      <c r="C12" s="1">
        <v>1</v>
      </c>
      <c r="D12" s="1">
        <v>1.2</v>
      </c>
      <c r="E12" s="7">
        <v>0.7</v>
      </c>
    </row>
    <row r="13" spans="1:7" x14ac:dyDescent="0.2">
      <c r="A13" s="6">
        <v>8</v>
      </c>
      <c r="B13" s="1">
        <v>0.4</v>
      </c>
      <c r="C13" s="1">
        <v>1</v>
      </c>
      <c r="D13" s="1">
        <v>0.5</v>
      </c>
      <c r="E13" s="7">
        <v>0.9</v>
      </c>
    </row>
    <row r="14" spans="1:7" x14ac:dyDescent="0.2">
      <c r="A14" s="6">
        <v>9</v>
      </c>
      <c r="B14" s="1">
        <v>6</v>
      </c>
      <c r="C14" s="1">
        <v>6.5</v>
      </c>
      <c r="D14" s="1">
        <v>5.5</v>
      </c>
      <c r="E14" s="7">
        <v>6.2</v>
      </c>
    </row>
    <row r="15" spans="1:7" x14ac:dyDescent="0.2">
      <c r="A15" s="6">
        <v>10</v>
      </c>
      <c r="B15" s="1">
        <v>1.1200000000000001</v>
      </c>
      <c r="C15" s="1">
        <v>1.5</v>
      </c>
      <c r="D15" s="1">
        <v>0.5</v>
      </c>
      <c r="E15" s="7">
        <v>1.4</v>
      </c>
    </row>
    <row r="16" spans="1:7" x14ac:dyDescent="0.2">
      <c r="A16" s="6">
        <v>11</v>
      </c>
      <c r="B16" s="1">
        <v>1.3</v>
      </c>
      <c r="C16" s="1">
        <v>1.5</v>
      </c>
      <c r="D16" s="1">
        <v>2.1</v>
      </c>
      <c r="E16" s="7">
        <v>1.7</v>
      </c>
    </row>
    <row r="17" spans="1:5" x14ac:dyDescent="0.2">
      <c r="A17" s="6">
        <v>12</v>
      </c>
      <c r="B17" s="1">
        <v>0.98</v>
      </c>
      <c r="C17" s="1">
        <v>1</v>
      </c>
      <c r="D17" s="1">
        <v>1</v>
      </c>
      <c r="E17" s="7">
        <v>1.3</v>
      </c>
    </row>
    <row r="18" spans="1:5" x14ac:dyDescent="0.2">
      <c r="A18" s="6">
        <v>13</v>
      </c>
      <c r="B18" s="1">
        <v>1.1499999999999999</v>
      </c>
      <c r="C18" s="1">
        <v>1.5</v>
      </c>
      <c r="D18" s="1">
        <v>1.8</v>
      </c>
      <c r="E18" s="7">
        <v>1.6</v>
      </c>
    </row>
    <row r="19" spans="1:5" x14ac:dyDescent="0.2">
      <c r="A19" s="6">
        <v>14</v>
      </c>
      <c r="B19" s="1">
        <v>0.52</v>
      </c>
      <c r="C19" s="1">
        <v>1</v>
      </c>
      <c r="D19" s="1">
        <v>1.5</v>
      </c>
      <c r="E19" s="7">
        <v>1</v>
      </c>
    </row>
    <row r="20" spans="1:5" x14ac:dyDescent="0.2">
      <c r="A20" s="6">
        <v>15</v>
      </c>
      <c r="B20" s="1">
        <v>1.8</v>
      </c>
      <c r="C20" s="1">
        <v>2.5</v>
      </c>
      <c r="D20" s="1">
        <v>2</v>
      </c>
      <c r="E20" s="7">
        <v>2.1</v>
      </c>
    </row>
    <row r="21" spans="1:5" x14ac:dyDescent="0.2">
      <c r="A21" s="6">
        <v>16</v>
      </c>
      <c r="B21" s="1">
        <v>7.5</v>
      </c>
      <c r="C21" s="1">
        <v>8</v>
      </c>
      <c r="D21" s="1">
        <v>6</v>
      </c>
      <c r="E21" s="7">
        <v>7</v>
      </c>
    </row>
    <row r="22" spans="1:5" x14ac:dyDescent="0.2">
      <c r="A22" s="6">
        <v>17</v>
      </c>
      <c r="B22" s="1">
        <v>0.28000000000000003</v>
      </c>
      <c r="C22" s="1">
        <v>1</v>
      </c>
      <c r="D22" s="1">
        <v>1</v>
      </c>
      <c r="E22" s="7">
        <v>0.8</v>
      </c>
    </row>
    <row r="23" spans="1:5" x14ac:dyDescent="0.2">
      <c r="A23" s="6">
        <v>18</v>
      </c>
      <c r="B23" s="1">
        <v>0.5</v>
      </c>
      <c r="C23" s="1">
        <v>1.2</v>
      </c>
      <c r="D23" s="1">
        <v>0.9</v>
      </c>
      <c r="E23" s="7">
        <v>0.8</v>
      </c>
    </row>
    <row r="24" spans="1:5" x14ac:dyDescent="0.2">
      <c r="A24" s="6">
        <v>19</v>
      </c>
      <c r="B24" s="1">
        <v>4.9000000000000004</v>
      </c>
      <c r="C24" s="1">
        <v>5.5</v>
      </c>
      <c r="D24" s="1">
        <v>4.5</v>
      </c>
      <c r="E24" s="7">
        <v>4.9000000000000004</v>
      </c>
    </row>
    <row r="25" spans="1:5" x14ac:dyDescent="0.2">
      <c r="A25" s="6">
        <v>20</v>
      </c>
      <c r="B25" s="1">
        <v>0.25</v>
      </c>
      <c r="C25" s="1">
        <v>1</v>
      </c>
      <c r="D25" s="1">
        <v>0.5</v>
      </c>
      <c r="E25" s="7">
        <v>0.5</v>
      </c>
    </row>
    <row r="26" spans="1:5" x14ac:dyDescent="0.2">
      <c r="A26" s="22" t="s">
        <v>5</v>
      </c>
      <c r="B26" s="23">
        <f>AVERAGE(B6:B25)</f>
        <v>1.786</v>
      </c>
      <c r="C26" s="23">
        <f>AVERAGE(C6:C25)</f>
        <v>2.2850000000000001</v>
      </c>
      <c r="D26" s="23">
        <f>AVERAGE(D6:D25)</f>
        <v>1.9650000000000003</v>
      </c>
      <c r="E26" s="24">
        <f>AVERAGE(E6:E25)</f>
        <v>2.0999999999999996</v>
      </c>
    </row>
    <row r="27" spans="1:5" x14ac:dyDescent="0.2">
      <c r="A27" s="22" t="s">
        <v>6</v>
      </c>
      <c r="B27" s="23">
        <f>B28-B29</f>
        <v>7.25</v>
      </c>
      <c r="C27" s="23">
        <f>C28-C29</f>
        <v>7</v>
      </c>
      <c r="D27" s="23">
        <f>D28-D29</f>
        <v>5.5</v>
      </c>
      <c r="E27" s="24">
        <f t="shared" ref="E27" si="0">E28-E29</f>
        <v>6.5</v>
      </c>
    </row>
    <row r="28" spans="1:5" x14ac:dyDescent="0.2">
      <c r="A28" s="22" t="s">
        <v>7</v>
      </c>
      <c r="B28" s="23">
        <f>MAX(B6:B25)</f>
        <v>7.5</v>
      </c>
      <c r="C28" s="23">
        <f>MAX(C6:C25)</f>
        <v>8</v>
      </c>
      <c r="D28" s="23">
        <f>MAX(D6:D25)</f>
        <v>6</v>
      </c>
      <c r="E28" s="24">
        <f>MAX(E6:E25)</f>
        <v>7</v>
      </c>
    </row>
    <row r="29" spans="1:5" x14ac:dyDescent="0.2">
      <c r="A29" s="22" t="s">
        <v>8</v>
      </c>
      <c r="B29" s="23">
        <f>MIN(B6:B25)</f>
        <v>0.25</v>
      </c>
      <c r="C29" s="23">
        <f>MIN(C6:C25)</f>
        <v>1</v>
      </c>
      <c r="D29" s="23">
        <f>MIN(D6:D25)</f>
        <v>0.5</v>
      </c>
      <c r="E29" s="24">
        <f>MIN(E6:E25)</f>
        <v>0.5</v>
      </c>
    </row>
    <row r="30" spans="1:5" ht="15.75" thickBot="1" x14ac:dyDescent="0.25">
      <c r="A30" s="25" t="s">
        <v>9</v>
      </c>
      <c r="B30" s="26">
        <f>STDEV(B6:B29)</f>
        <v>2.4590453653187558</v>
      </c>
      <c r="C30" s="26">
        <f>STDEV(C6:C29)</f>
        <v>2.3940555817739879</v>
      </c>
      <c r="D30" s="26">
        <f>STDEV(D6:D29)</f>
        <v>1.8429208341887489</v>
      </c>
      <c r="E30" s="26">
        <f t="shared" ref="E30" si="1">STDEV(E6:E29)</f>
        <v>2.1607122752073877</v>
      </c>
    </row>
    <row r="33" spans="1:5" ht="18.75" x14ac:dyDescent="0.25">
      <c r="A33" s="21"/>
      <c r="B33" s="21"/>
      <c r="C33" s="21"/>
      <c r="D33" s="21"/>
      <c r="E33" s="21"/>
    </row>
    <row r="34" spans="1:5" ht="18.75" x14ac:dyDescent="0.25">
      <c r="A34" s="21"/>
      <c r="B34" s="21"/>
      <c r="C34" s="21"/>
      <c r="D34" s="21"/>
      <c r="E34" s="21"/>
    </row>
    <row r="35" spans="1:5" ht="18.75" x14ac:dyDescent="0.25">
      <c r="A35" s="30" t="s">
        <v>61</v>
      </c>
      <c r="B35" s="30"/>
      <c r="C35" s="30"/>
      <c r="D35" s="30"/>
      <c r="E35" s="30"/>
    </row>
    <row r="57" spans="1:4" x14ac:dyDescent="0.2">
      <c r="A57" s="31" t="s">
        <v>62</v>
      </c>
      <c r="B57" s="27"/>
      <c r="C57" s="27"/>
      <c r="D57" s="27"/>
    </row>
    <row r="58" spans="1:4" ht="15.75" thickBot="1" x14ac:dyDescent="0.25"/>
    <row r="59" spans="1:4" x14ac:dyDescent="0.2">
      <c r="A59" s="3" t="s">
        <v>0</v>
      </c>
      <c r="B59" s="4" t="s">
        <v>1</v>
      </c>
      <c r="C59" s="4" t="s">
        <v>3</v>
      </c>
    </row>
    <row r="60" spans="1:4" x14ac:dyDescent="0.2">
      <c r="A60" s="6">
        <v>1</v>
      </c>
      <c r="B60" s="1">
        <v>0.7</v>
      </c>
      <c r="C60" s="1">
        <v>1</v>
      </c>
    </row>
    <row r="61" spans="1:4" x14ac:dyDescent="0.2">
      <c r="A61" s="6">
        <v>2</v>
      </c>
      <c r="B61" s="1">
        <v>2.1</v>
      </c>
      <c r="C61" s="1">
        <v>2</v>
      </c>
    </row>
    <row r="62" spans="1:4" x14ac:dyDescent="0.2">
      <c r="A62" s="6">
        <v>3</v>
      </c>
      <c r="B62" s="1">
        <v>1.1000000000000001</v>
      </c>
      <c r="C62" s="1">
        <v>2</v>
      </c>
    </row>
    <row r="63" spans="1:4" x14ac:dyDescent="0.2">
      <c r="A63" s="6">
        <v>4</v>
      </c>
      <c r="B63" s="1">
        <v>1.6</v>
      </c>
      <c r="C63" s="1">
        <v>2</v>
      </c>
    </row>
    <row r="64" spans="1:4" x14ac:dyDescent="0.2">
      <c r="A64" s="6">
        <v>5</v>
      </c>
      <c r="B64" s="1">
        <v>2.7</v>
      </c>
      <c r="C64" s="1">
        <v>3.5</v>
      </c>
    </row>
    <row r="65" spans="1:3" x14ac:dyDescent="0.2">
      <c r="A65" s="6">
        <v>6</v>
      </c>
      <c r="B65" s="1">
        <v>0.55000000000000004</v>
      </c>
      <c r="C65" s="1">
        <v>1</v>
      </c>
    </row>
    <row r="66" spans="1:3" x14ac:dyDescent="0.2">
      <c r="A66" s="6">
        <v>7</v>
      </c>
      <c r="B66" s="1">
        <v>0.27</v>
      </c>
      <c r="C66" s="1">
        <v>1</v>
      </c>
    </row>
    <row r="67" spans="1:3" x14ac:dyDescent="0.2">
      <c r="A67" s="6">
        <v>8</v>
      </c>
      <c r="B67" s="1">
        <v>0.4</v>
      </c>
      <c r="C67" s="1">
        <v>1</v>
      </c>
    </row>
    <row r="68" spans="1:3" x14ac:dyDescent="0.2">
      <c r="A68" s="6">
        <v>9</v>
      </c>
      <c r="B68" s="1">
        <v>6</v>
      </c>
      <c r="C68" s="1">
        <v>6.5</v>
      </c>
    </row>
    <row r="69" spans="1:3" x14ac:dyDescent="0.2">
      <c r="A69" s="6">
        <v>10</v>
      </c>
      <c r="B69" s="1">
        <v>1.1200000000000001</v>
      </c>
      <c r="C69" s="1">
        <v>1.5</v>
      </c>
    </row>
    <row r="70" spans="1:3" x14ac:dyDescent="0.2">
      <c r="A70" s="6">
        <v>11</v>
      </c>
      <c r="B70" s="1">
        <v>1.3</v>
      </c>
      <c r="C70" s="1">
        <v>1.5</v>
      </c>
    </row>
    <row r="71" spans="1:3" x14ac:dyDescent="0.2">
      <c r="A71" s="6">
        <v>12</v>
      </c>
      <c r="B71" s="1">
        <v>0.98</v>
      </c>
      <c r="C71" s="1">
        <v>1</v>
      </c>
    </row>
    <row r="72" spans="1:3" x14ac:dyDescent="0.2">
      <c r="A72" s="6">
        <v>13</v>
      </c>
      <c r="B72" s="1">
        <v>1.1499999999999999</v>
      </c>
      <c r="C72" s="1">
        <v>1.5</v>
      </c>
    </row>
    <row r="73" spans="1:3" x14ac:dyDescent="0.2">
      <c r="A73" s="6">
        <v>14</v>
      </c>
      <c r="B73" s="1">
        <v>0.52</v>
      </c>
      <c r="C73" s="1">
        <v>1</v>
      </c>
    </row>
    <row r="74" spans="1:3" x14ac:dyDescent="0.2">
      <c r="A74" s="6">
        <v>15</v>
      </c>
      <c r="B74" s="1">
        <v>1.8</v>
      </c>
      <c r="C74" s="1">
        <v>2.5</v>
      </c>
    </row>
    <row r="75" spans="1:3" x14ac:dyDescent="0.2">
      <c r="A75" s="6">
        <v>16</v>
      </c>
      <c r="B75" s="1">
        <v>7.5</v>
      </c>
      <c r="C75" s="1">
        <v>8</v>
      </c>
    </row>
    <row r="76" spans="1:3" x14ac:dyDescent="0.2">
      <c r="A76" s="6">
        <v>17</v>
      </c>
      <c r="B76" s="1">
        <v>0.28000000000000003</v>
      </c>
      <c r="C76" s="1">
        <v>1</v>
      </c>
    </row>
    <row r="77" spans="1:3" x14ac:dyDescent="0.2">
      <c r="A77" s="6">
        <v>18</v>
      </c>
      <c r="B77" s="1">
        <v>0.5</v>
      </c>
      <c r="C77" s="1">
        <v>1.2</v>
      </c>
    </row>
    <row r="78" spans="1:3" x14ac:dyDescent="0.2">
      <c r="A78" s="6">
        <v>19</v>
      </c>
      <c r="B78" s="1">
        <v>4.9000000000000004</v>
      </c>
      <c r="C78" s="1">
        <v>5.5</v>
      </c>
    </row>
    <row r="79" spans="1:3" x14ac:dyDescent="0.2">
      <c r="A79" s="6">
        <v>20</v>
      </c>
      <c r="B79" s="1">
        <v>0.25</v>
      </c>
      <c r="C79" s="1">
        <v>1</v>
      </c>
    </row>
    <row r="80" spans="1:3" x14ac:dyDescent="0.2">
      <c r="A80" s="8" t="s">
        <v>5</v>
      </c>
      <c r="B80" s="2">
        <f>AVERAGE(B60:B79)</f>
        <v>1.786</v>
      </c>
      <c r="C80" s="2">
        <f>AVERAGE(C60:C79)</f>
        <v>2.2850000000000001</v>
      </c>
    </row>
    <row r="81" spans="1:4" x14ac:dyDescent="0.2">
      <c r="A81" s="8" t="s">
        <v>6</v>
      </c>
      <c r="B81" s="2">
        <f>B82-B83</f>
        <v>7.25</v>
      </c>
      <c r="C81" s="2">
        <f>C82-C83</f>
        <v>7</v>
      </c>
    </row>
    <row r="82" spans="1:4" x14ac:dyDescent="0.2">
      <c r="A82" s="8" t="s">
        <v>7</v>
      </c>
      <c r="B82" s="2">
        <f>MAX(B60:B79)</f>
        <v>7.5</v>
      </c>
      <c r="C82" s="2">
        <f>MAX(C60:C79)</f>
        <v>8</v>
      </c>
    </row>
    <row r="83" spans="1:4" x14ac:dyDescent="0.2">
      <c r="A83" s="8" t="s">
        <v>8</v>
      </c>
      <c r="B83" s="2">
        <f>MIN(B60:B79)</f>
        <v>0.25</v>
      </c>
      <c r="C83" s="2">
        <f>MIN(C60:C79)</f>
        <v>1</v>
      </c>
    </row>
    <row r="84" spans="1:4" ht="15.75" thickBot="1" x14ac:dyDescent="0.25">
      <c r="A84" s="10" t="s">
        <v>9</v>
      </c>
      <c r="B84" s="11">
        <f>STDEV(B60:B83)</f>
        <v>2.4590453653187558</v>
      </c>
      <c r="C84" s="11">
        <f>STDEV(C60:C83)</f>
        <v>2.3940555817739879</v>
      </c>
    </row>
    <row r="87" spans="1:4" x14ac:dyDescent="0.2">
      <c r="A87" s="27" t="s">
        <v>63</v>
      </c>
      <c r="B87" s="27"/>
      <c r="C87" s="27"/>
      <c r="D87" s="27"/>
    </row>
    <row r="88" spans="1:4" ht="15.75" thickBot="1" x14ac:dyDescent="0.25"/>
    <row r="89" spans="1:4" x14ac:dyDescent="0.2">
      <c r="A89" s="3" t="s">
        <v>0</v>
      </c>
      <c r="B89" s="4" t="s">
        <v>1</v>
      </c>
      <c r="C89" s="4" t="s">
        <v>2</v>
      </c>
    </row>
    <row r="90" spans="1:4" x14ac:dyDescent="0.2">
      <c r="A90" s="6">
        <v>1</v>
      </c>
      <c r="B90" s="1">
        <v>0.7</v>
      </c>
      <c r="C90" s="1">
        <v>1.5</v>
      </c>
    </row>
    <row r="91" spans="1:4" x14ac:dyDescent="0.2">
      <c r="A91" s="6">
        <v>2</v>
      </c>
      <c r="B91" s="1">
        <v>2.1</v>
      </c>
      <c r="C91" s="1">
        <v>1.8</v>
      </c>
    </row>
    <row r="92" spans="1:4" x14ac:dyDescent="0.2">
      <c r="A92" s="6">
        <v>3</v>
      </c>
      <c r="B92" s="1">
        <v>1.1000000000000001</v>
      </c>
      <c r="C92" s="1">
        <v>2</v>
      </c>
    </row>
    <row r="93" spans="1:4" x14ac:dyDescent="0.2">
      <c r="A93" s="6">
        <v>4</v>
      </c>
      <c r="B93" s="1">
        <v>1.6</v>
      </c>
      <c r="C93" s="1">
        <v>0.8</v>
      </c>
    </row>
    <row r="94" spans="1:4" x14ac:dyDescent="0.2">
      <c r="A94" s="6">
        <v>5</v>
      </c>
      <c r="B94" s="1">
        <v>2.7</v>
      </c>
      <c r="C94" s="1">
        <v>3</v>
      </c>
    </row>
    <row r="95" spans="1:4" x14ac:dyDescent="0.2">
      <c r="A95" s="6">
        <v>6</v>
      </c>
      <c r="B95" s="1">
        <v>0.55000000000000004</v>
      </c>
      <c r="C95" s="1">
        <v>1.2</v>
      </c>
    </row>
    <row r="96" spans="1:4" x14ac:dyDescent="0.2">
      <c r="A96" s="6">
        <v>7</v>
      </c>
      <c r="B96" s="1">
        <v>0.27</v>
      </c>
      <c r="C96" s="1">
        <v>1.2</v>
      </c>
    </row>
    <row r="97" spans="1:3" x14ac:dyDescent="0.2">
      <c r="A97" s="6">
        <v>8</v>
      </c>
      <c r="B97" s="1">
        <v>0.4</v>
      </c>
      <c r="C97" s="1">
        <v>0.5</v>
      </c>
    </row>
    <row r="98" spans="1:3" x14ac:dyDescent="0.2">
      <c r="A98" s="6">
        <v>9</v>
      </c>
      <c r="B98" s="1">
        <v>6</v>
      </c>
      <c r="C98" s="1">
        <v>5.5</v>
      </c>
    </row>
    <row r="99" spans="1:3" x14ac:dyDescent="0.2">
      <c r="A99" s="6">
        <v>10</v>
      </c>
      <c r="B99" s="1">
        <v>1.1200000000000001</v>
      </c>
      <c r="C99" s="1">
        <v>0.5</v>
      </c>
    </row>
    <row r="100" spans="1:3" x14ac:dyDescent="0.2">
      <c r="A100" s="6">
        <v>11</v>
      </c>
      <c r="B100" s="1">
        <v>1.3</v>
      </c>
      <c r="C100" s="1">
        <v>2.1</v>
      </c>
    </row>
    <row r="101" spans="1:3" x14ac:dyDescent="0.2">
      <c r="A101" s="6">
        <v>12</v>
      </c>
      <c r="B101" s="1">
        <v>0.98</v>
      </c>
      <c r="C101" s="1">
        <v>1</v>
      </c>
    </row>
    <row r="102" spans="1:3" x14ac:dyDescent="0.2">
      <c r="A102" s="6">
        <v>13</v>
      </c>
      <c r="B102" s="1">
        <v>1.1499999999999999</v>
      </c>
      <c r="C102" s="1">
        <v>1.8</v>
      </c>
    </row>
    <row r="103" spans="1:3" x14ac:dyDescent="0.2">
      <c r="A103" s="6">
        <v>14</v>
      </c>
      <c r="B103" s="1">
        <v>0.52</v>
      </c>
      <c r="C103" s="1">
        <v>1.5</v>
      </c>
    </row>
    <row r="104" spans="1:3" x14ac:dyDescent="0.2">
      <c r="A104" s="6">
        <v>15</v>
      </c>
      <c r="B104" s="1">
        <v>1.8</v>
      </c>
      <c r="C104" s="1">
        <v>2</v>
      </c>
    </row>
    <row r="105" spans="1:3" x14ac:dyDescent="0.2">
      <c r="A105" s="6">
        <v>16</v>
      </c>
      <c r="B105" s="1">
        <v>7.5</v>
      </c>
      <c r="C105" s="1">
        <v>6</v>
      </c>
    </row>
    <row r="106" spans="1:3" x14ac:dyDescent="0.2">
      <c r="A106" s="6">
        <v>17</v>
      </c>
      <c r="B106" s="1">
        <v>0.28000000000000003</v>
      </c>
      <c r="C106" s="1">
        <v>1</v>
      </c>
    </row>
    <row r="107" spans="1:3" x14ac:dyDescent="0.2">
      <c r="A107" s="6">
        <v>18</v>
      </c>
      <c r="B107" s="1">
        <v>0.5</v>
      </c>
      <c r="C107" s="1">
        <v>0.9</v>
      </c>
    </row>
    <row r="108" spans="1:3" x14ac:dyDescent="0.2">
      <c r="A108" s="6">
        <v>19</v>
      </c>
      <c r="B108" s="1">
        <v>4.9000000000000004</v>
      </c>
      <c r="C108" s="1">
        <v>4.5</v>
      </c>
    </row>
    <row r="109" spans="1:3" x14ac:dyDescent="0.2">
      <c r="A109" s="6">
        <v>20</v>
      </c>
      <c r="B109" s="1">
        <v>0.25</v>
      </c>
      <c r="C109" s="1">
        <v>0.5</v>
      </c>
    </row>
    <row r="110" spans="1:3" x14ac:dyDescent="0.2">
      <c r="A110" s="8" t="s">
        <v>5</v>
      </c>
      <c r="B110" s="2">
        <f>AVERAGE(B90:B109)</f>
        <v>1.786</v>
      </c>
      <c r="C110" s="2">
        <f>AVERAGE(C90:C109)</f>
        <v>1.9650000000000003</v>
      </c>
    </row>
    <row r="111" spans="1:3" x14ac:dyDescent="0.2">
      <c r="A111" s="8" t="s">
        <v>6</v>
      </c>
      <c r="B111" s="2">
        <f>B112-B113</f>
        <v>7.25</v>
      </c>
      <c r="C111" s="2">
        <f t="shared" ref="C111" si="2">C112-C113</f>
        <v>5.5</v>
      </c>
    </row>
    <row r="112" spans="1:3" x14ac:dyDescent="0.2">
      <c r="A112" s="8" t="s">
        <v>7</v>
      </c>
      <c r="B112" s="2">
        <f>MAX(B90:B109)</f>
        <v>7.5</v>
      </c>
      <c r="C112" s="2">
        <f>MAX(C90:C109)</f>
        <v>6</v>
      </c>
    </row>
    <row r="113" spans="1:3" x14ac:dyDescent="0.2">
      <c r="A113" s="8" t="s">
        <v>8</v>
      </c>
      <c r="B113" s="2">
        <f>MIN(B90:B109)</f>
        <v>0.25</v>
      </c>
      <c r="C113" s="2">
        <f>MIN(C90:C109)</f>
        <v>0.5</v>
      </c>
    </row>
    <row r="114" spans="1:3" ht="15.75" thickBot="1" x14ac:dyDescent="0.25">
      <c r="A114" s="10" t="s">
        <v>9</v>
      </c>
      <c r="B114" s="11">
        <f>STDEV(B90:B113)</f>
        <v>2.4590453653187558</v>
      </c>
      <c r="C114" s="11">
        <f t="shared" ref="C114" si="3">STDEV(C90:C113)</f>
        <v>1.8429208341887489</v>
      </c>
    </row>
    <row r="116" spans="1:3" ht="15.75" thickBot="1" x14ac:dyDescent="0.25"/>
    <row r="117" spans="1:3" x14ac:dyDescent="0.2">
      <c r="A117" s="3" t="s">
        <v>0</v>
      </c>
      <c r="B117" s="4" t="s">
        <v>1</v>
      </c>
      <c r="C117" s="5" t="s">
        <v>4</v>
      </c>
    </row>
    <row r="118" spans="1:3" x14ac:dyDescent="0.2">
      <c r="A118" s="6">
        <v>1</v>
      </c>
      <c r="B118" s="1">
        <v>0.7</v>
      </c>
      <c r="C118" s="7">
        <v>1.4</v>
      </c>
    </row>
    <row r="119" spans="1:3" x14ac:dyDescent="0.2">
      <c r="A119" s="6">
        <v>2</v>
      </c>
      <c r="B119" s="1">
        <v>2.1</v>
      </c>
      <c r="C119" s="7">
        <v>2.5</v>
      </c>
    </row>
    <row r="120" spans="1:3" x14ac:dyDescent="0.2">
      <c r="A120" s="6">
        <v>3</v>
      </c>
      <c r="B120" s="1">
        <v>1.1000000000000001</v>
      </c>
      <c r="C120" s="7">
        <v>1.6</v>
      </c>
    </row>
    <row r="121" spans="1:3" x14ac:dyDescent="0.2">
      <c r="A121" s="6">
        <v>4</v>
      </c>
      <c r="B121" s="1">
        <v>1.6</v>
      </c>
      <c r="C121" s="7">
        <v>1.6</v>
      </c>
    </row>
    <row r="122" spans="1:3" x14ac:dyDescent="0.2">
      <c r="A122" s="6">
        <v>5</v>
      </c>
      <c r="B122" s="1">
        <v>2.7</v>
      </c>
      <c r="C122" s="7">
        <v>3</v>
      </c>
    </row>
    <row r="123" spans="1:3" x14ac:dyDescent="0.2">
      <c r="A123" s="6">
        <v>6</v>
      </c>
      <c r="B123" s="1">
        <v>0.55000000000000004</v>
      </c>
      <c r="C123" s="7">
        <v>1</v>
      </c>
    </row>
    <row r="124" spans="1:3" x14ac:dyDescent="0.2">
      <c r="A124" s="6">
        <v>7</v>
      </c>
      <c r="B124" s="1">
        <v>0.27</v>
      </c>
      <c r="C124" s="7">
        <v>0.7</v>
      </c>
    </row>
    <row r="125" spans="1:3" x14ac:dyDescent="0.2">
      <c r="A125" s="6">
        <v>8</v>
      </c>
      <c r="B125" s="1">
        <v>0.4</v>
      </c>
      <c r="C125" s="7">
        <v>0.9</v>
      </c>
    </row>
    <row r="126" spans="1:3" x14ac:dyDescent="0.2">
      <c r="A126" s="6">
        <v>9</v>
      </c>
      <c r="B126" s="1">
        <v>6</v>
      </c>
      <c r="C126" s="7">
        <v>6.2</v>
      </c>
    </row>
    <row r="127" spans="1:3" x14ac:dyDescent="0.2">
      <c r="A127" s="6">
        <v>10</v>
      </c>
      <c r="B127" s="1">
        <v>1.1200000000000001</v>
      </c>
      <c r="C127" s="7">
        <v>1.4</v>
      </c>
    </row>
    <row r="128" spans="1:3" x14ac:dyDescent="0.2">
      <c r="A128" s="6">
        <v>11</v>
      </c>
      <c r="B128" s="1">
        <v>1.3</v>
      </c>
      <c r="C128" s="7">
        <v>1.7</v>
      </c>
    </row>
    <row r="129" spans="1:3" x14ac:dyDescent="0.2">
      <c r="A129" s="6">
        <v>12</v>
      </c>
      <c r="B129" s="1">
        <v>0.98</v>
      </c>
      <c r="C129" s="7">
        <v>1.3</v>
      </c>
    </row>
    <row r="130" spans="1:3" x14ac:dyDescent="0.2">
      <c r="A130" s="6">
        <v>13</v>
      </c>
      <c r="B130" s="1">
        <v>1.1499999999999999</v>
      </c>
      <c r="C130" s="7">
        <v>1.6</v>
      </c>
    </row>
    <row r="131" spans="1:3" x14ac:dyDescent="0.2">
      <c r="A131" s="6">
        <v>14</v>
      </c>
      <c r="B131" s="1">
        <v>0.52</v>
      </c>
      <c r="C131" s="7">
        <v>1</v>
      </c>
    </row>
    <row r="132" spans="1:3" x14ac:dyDescent="0.2">
      <c r="A132" s="6">
        <v>15</v>
      </c>
      <c r="B132" s="1">
        <v>1.8</v>
      </c>
      <c r="C132" s="7">
        <v>2.1</v>
      </c>
    </row>
    <row r="133" spans="1:3" x14ac:dyDescent="0.2">
      <c r="A133" s="6">
        <v>16</v>
      </c>
      <c r="B133" s="1">
        <v>7.5</v>
      </c>
      <c r="C133" s="7">
        <v>7</v>
      </c>
    </row>
    <row r="134" spans="1:3" x14ac:dyDescent="0.2">
      <c r="A134" s="6">
        <v>17</v>
      </c>
      <c r="B134" s="1">
        <v>0.28000000000000003</v>
      </c>
      <c r="C134" s="7">
        <v>0.8</v>
      </c>
    </row>
    <row r="135" spans="1:3" x14ac:dyDescent="0.2">
      <c r="A135" s="6">
        <v>18</v>
      </c>
      <c r="B135" s="1">
        <v>0.5</v>
      </c>
      <c r="C135" s="7">
        <v>0.8</v>
      </c>
    </row>
    <row r="136" spans="1:3" x14ac:dyDescent="0.2">
      <c r="A136" s="6">
        <v>19</v>
      </c>
      <c r="B136" s="1">
        <v>4.9000000000000004</v>
      </c>
      <c r="C136" s="7">
        <v>4.9000000000000004</v>
      </c>
    </row>
    <row r="137" spans="1:3" x14ac:dyDescent="0.2">
      <c r="A137" s="6">
        <v>20</v>
      </c>
      <c r="B137" s="1">
        <v>0.25</v>
      </c>
      <c r="C137" s="7">
        <v>0.5</v>
      </c>
    </row>
    <row r="138" spans="1:3" x14ac:dyDescent="0.2">
      <c r="A138" s="8" t="s">
        <v>5</v>
      </c>
      <c r="B138" s="2">
        <f>AVERAGE(B118:B137)</f>
        <v>1.786</v>
      </c>
      <c r="C138" s="9">
        <f>AVERAGE(C118:C137)</f>
        <v>2.0999999999999996</v>
      </c>
    </row>
    <row r="139" spans="1:3" x14ac:dyDescent="0.2">
      <c r="A139" s="8" t="s">
        <v>6</v>
      </c>
      <c r="B139" s="2">
        <f>B140-B141</f>
        <v>7.25</v>
      </c>
      <c r="C139" s="9">
        <f t="shared" ref="C139" si="4">C140-C141</f>
        <v>6.5</v>
      </c>
    </row>
    <row r="140" spans="1:3" x14ac:dyDescent="0.2">
      <c r="A140" s="8" t="s">
        <v>7</v>
      </c>
      <c r="B140" s="2">
        <f>MAX(B118:B137)</f>
        <v>7.5</v>
      </c>
      <c r="C140" s="9">
        <f>MAX(C118:C137)</f>
        <v>7</v>
      </c>
    </row>
    <row r="141" spans="1:3" x14ac:dyDescent="0.2">
      <c r="A141" s="8" t="s">
        <v>8</v>
      </c>
      <c r="B141" s="2">
        <f>MIN(B118:B137)</f>
        <v>0.25</v>
      </c>
      <c r="C141" s="9">
        <f>MIN(C118:C137)</f>
        <v>0.5</v>
      </c>
    </row>
    <row r="142" spans="1:3" ht="15.75" thickBot="1" x14ac:dyDescent="0.25">
      <c r="A142" s="10" t="s">
        <v>9</v>
      </c>
      <c r="B142" s="11">
        <f>STDEV(B118:B141)</f>
        <v>2.4590453653187558</v>
      </c>
      <c r="C142" s="11">
        <f t="shared" ref="C142" si="5">STDEV(C118:C141)</f>
        <v>2.1607122752073877</v>
      </c>
    </row>
    <row r="145" spans="1:1" x14ac:dyDescent="0.2">
      <c r="A145" t="s">
        <v>64</v>
      </c>
    </row>
  </sheetData>
  <mergeCells count="4">
    <mergeCell ref="A3:G3"/>
    <mergeCell ref="A35:E35"/>
    <mergeCell ref="A57:D57"/>
    <mergeCell ref="A87:D8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task1</vt:lpstr>
      <vt:lpstr>task2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2023-04-19T09:20:39Z</dcterms:created>
  <dcterms:modified xsi:type="dcterms:W3CDTF">2023-04-21T10:38:32Z</dcterms:modified>
</cp:coreProperties>
</file>