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5225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sc-gd\Desktop\UWTSD Admin and Teaching\ACCA6011 AI&amp;ML\"/>
    </mc:Choice>
  </mc:AlternateContent>
  <xr:revisionPtr revIDLastSave="0" documentId="13_ncr:1_{459CDDDD-DDC9-410C-8348-4B671BA80D89}" xr6:coauthVersionLast="47" xr6:coauthVersionMax="47" xr10:uidLastSave="{00000000-0000-0000-0000-000000000000}"/>
  <bookViews>
    <workbookView xWindow="-120" yWindow="-120" windowWidth="29040" windowHeight="15840" xr2:uid="{30279445-9158-486B-BD79-85FD213D5BF8}"/>
  </bookViews>
  <sheets>
    <sheet name="Sheet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Y3" i="1" l="1"/>
  <c r="AC1" i="1"/>
  <c r="AC2" i="1"/>
  <c r="AC3" i="1"/>
  <c r="AC4" i="1"/>
  <c r="AC5" i="1"/>
  <c r="AC6" i="1"/>
  <c r="AC7" i="1"/>
  <c r="AC8" i="1"/>
  <c r="AC9" i="1"/>
  <c r="AC10" i="1"/>
  <c r="AC11" i="1"/>
  <c r="AC12" i="1"/>
  <c r="AC13" i="1"/>
  <c r="AC14" i="1"/>
  <c r="AC15" i="1"/>
  <c r="AC16" i="1"/>
  <c r="AC17" i="1"/>
  <c r="AC18" i="1"/>
  <c r="AC19" i="1"/>
  <c r="AC20" i="1"/>
  <c r="Y5" i="1"/>
  <c r="Y6" i="1"/>
  <c r="Y7" i="1"/>
  <c r="Y8" i="1"/>
  <c r="Y9" i="1"/>
  <c r="Y10" i="1"/>
  <c r="Y11" i="1"/>
  <c r="Y12" i="1"/>
  <c r="Y13" i="1"/>
  <c r="Y14" i="1"/>
  <c r="Y15" i="1"/>
  <c r="Y16" i="1"/>
  <c r="Y17" i="1"/>
  <c r="Y18" i="1"/>
  <c r="Y19" i="1"/>
  <c r="Y20" i="1"/>
  <c r="Y21" i="1"/>
  <c r="Y22" i="1"/>
  <c r="Y4" i="1"/>
  <c r="V3" i="1"/>
  <c r="W3" i="1" s="1"/>
  <c r="Q3" i="1"/>
  <c r="L3" i="1"/>
  <c r="L5" i="1"/>
  <c r="L6" i="1"/>
  <c r="L7" i="1"/>
  <c r="L8" i="1"/>
  <c r="L9" i="1"/>
  <c r="L10" i="1"/>
  <c r="L11" i="1"/>
  <c r="L12" i="1"/>
  <c r="L13" i="1"/>
  <c r="L14" i="1"/>
  <c r="L15" i="1"/>
  <c r="L16" i="1"/>
  <c r="L17" i="1"/>
  <c r="L18" i="1"/>
  <c r="L19" i="1"/>
  <c r="L20" i="1"/>
  <c r="L21" i="1"/>
  <c r="L22" i="1"/>
  <c r="L4" i="1"/>
  <c r="G5" i="1"/>
  <c r="G6" i="1"/>
  <c r="G7" i="1"/>
  <c r="G8" i="1"/>
  <c r="G9" i="1"/>
  <c r="G10" i="1"/>
  <c r="G11" i="1"/>
  <c r="G12" i="1"/>
  <c r="G13" i="1"/>
  <c r="G14" i="1"/>
  <c r="G15" i="1"/>
  <c r="G16" i="1"/>
  <c r="G17" i="1"/>
  <c r="G18" i="1"/>
  <c r="G19" i="1"/>
  <c r="G20" i="1"/>
  <c r="G21" i="1"/>
  <c r="G22" i="1"/>
  <c r="G4" i="1"/>
  <c r="AC21" i="1"/>
  <c r="AC22" i="1"/>
  <c r="Q6" i="1"/>
  <c r="V6" i="1"/>
  <c r="Q22" i="1"/>
  <c r="V22" i="1"/>
  <c r="Q9" i="1"/>
  <c r="V9" i="1"/>
  <c r="Q10" i="1"/>
  <c r="V10" i="1"/>
  <c r="Q5" i="1"/>
  <c r="V5" i="1"/>
  <c r="Q21" i="1"/>
  <c r="V21" i="1"/>
  <c r="Q16" i="1"/>
  <c r="V16" i="1"/>
  <c r="Q4" i="1"/>
  <c r="V4" i="1"/>
  <c r="Q11" i="1"/>
  <c r="V11" i="1"/>
  <c r="Q18" i="1"/>
  <c r="V18" i="1"/>
  <c r="Q13" i="1"/>
  <c r="V13" i="1"/>
  <c r="Q12" i="1"/>
  <c r="V12" i="1"/>
  <c r="Q19" i="1"/>
  <c r="V19" i="1"/>
  <c r="Q17" i="1"/>
  <c r="V17" i="1"/>
  <c r="Q7" i="1"/>
  <c r="V7" i="1"/>
  <c r="Q14" i="1"/>
  <c r="V14" i="1"/>
  <c r="Q8" i="1"/>
  <c r="V8" i="1"/>
  <c r="Q15" i="1"/>
  <c r="V15" i="1"/>
  <c r="V20" i="1"/>
  <c r="Q20" i="1"/>
  <c r="W12" i="1" l="1"/>
  <c r="W11" i="1"/>
  <c r="W21" i="1"/>
  <c r="W14" i="1"/>
  <c r="W17" i="1"/>
  <c r="W13" i="1"/>
  <c r="W15" i="1"/>
  <c r="W16" i="1"/>
  <c r="W22" i="1"/>
  <c r="W4" i="1"/>
  <c r="W5" i="1"/>
  <c r="W6" i="1"/>
  <c r="W7" i="1"/>
  <c r="W8" i="1"/>
  <c r="W9" i="1"/>
  <c r="W20" i="1"/>
  <c r="W19" i="1"/>
  <c r="W18" i="1"/>
  <c r="W10" i="1"/>
</calcChain>
</file>

<file path=xl/sharedStrings.xml><?xml version="1.0" encoding="utf-8"?>
<sst xmlns="http://schemas.openxmlformats.org/spreadsheetml/2006/main" count="142" uniqueCount="89">
  <si>
    <t>1705433/1</t>
  </si>
  <si>
    <t>RYALL</t>
  </si>
  <si>
    <t xml:space="preserve">REBECCA MICHELLE  </t>
  </si>
  <si>
    <t>HALL</t>
  </si>
  <si>
    <t>ACCA6011</t>
  </si>
  <si>
    <t>AI &amp; ML</t>
  </si>
  <si>
    <t>1a)i)</t>
  </si>
  <si>
    <t>1b</t>
  </si>
  <si>
    <t>2a</t>
  </si>
  <si>
    <t>2b</t>
  </si>
  <si>
    <t>2c</t>
  </si>
  <si>
    <t>3a</t>
  </si>
  <si>
    <t>3bi</t>
  </si>
  <si>
    <t>3bii</t>
  </si>
  <si>
    <t>3c</t>
  </si>
  <si>
    <t>3d</t>
  </si>
  <si>
    <t>Total</t>
  </si>
  <si>
    <t>Q1 Tot</t>
  </si>
  <si>
    <t>Q2 Tot</t>
  </si>
  <si>
    <t>Q3 Tot</t>
  </si>
  <si>
    <t>4a</t>
  </si>
  <si>
    <t>4b)i</t>
  </si>
  <si>
    <t>4b)ii</t>
  </si>
  <si>
    <t>4c</t>
  </si>
  <si>
    <t>Q4 Tot</t>
  </si>
  <si>
    <t>OverAll</t>
  </si>
  <si>
    <t>2d</t>
  </si>
  <si>
    <t>3b</t>
  </si>
  <si>
    <t>4b)</t>
  </si>
  <si>
    <t>4c)</t>
  </si>
  <si>
    <t>4d</t>
  </si>
  <si>
    <t>1004334/2</t>
  </si>
  <si>
    <t>MOORE</t>
  </si>
  <si>
    <t xml:space="preserve">ADAM DAVID  </t>
  </si>
  <si>
    <t>1352162/2</t>
  </si>
  <si>
    <t xml:space="preserve">ALEX PAUL  </t>
  </si>
  <si>
    <t>1708386/2</t>
  </si>
  <si>
    <t>SETTLE</t>
  </si>
  <si>
    <t xml:space="preserve">SILVIA STOIANOVA  </t>
  </si>
  <si>
    <t>1800709/2</t>
  </si>
  <si>
    <t>STEPHENS</t>
  </si>
  <si>
    <t xml:space="preserve">SIOBHAN KELLY  </t>
  </si>
  <si>
    <t>1808257/1</t>
  </si>
  <si>
    <t>SUTCLIFFE</t>
  </si>
  <si>
    <t xml:space="preserve">ISOBEL EMMA  </t>
  </si>
  <si>
    <t>1809125/1</t>
  </si>
  <si>
    <t>PRITCHARD</t>
  </si>
  <si>
    <t xml:space="preserve">THOMAS    </t>
  </si>
  <si>
    <t>1809131/1</t>
  </si>
  <si>
    <t xml:space="preserve">ANTON    </t>
  </si>
  <si>
    <t>1809316/1</t>
  </si>
  <si>
    <t>CHALMERS</t>
  </si>
  <si>
    <t xml:space="preserve">MICHELLE    </t>
  </si>
  <si>
    <t>1809781/1</t>
  </si>
  <si>
    <t>MARFELL</t>
  </si>
  <si>
    <t xml:space="preserve">JESSICA ELIZABETH  </t>
  </si>
  <si>
    <t>1810613/1</t>
  </si>
  <si>
    <t>VIMPANY</t>
  </si>
  <si>
    <t xml:space="preserve">ADAM FREDERICK  </t>
  </si>
  <si>
    <t>1810705/1</t>
  </si>
  <si>
    <t>COLE</t>
  </si>
  <si>
    <t xml:space="preserve">KRISTIAN LEIGH  </t>
  </si>
  <si>
    <t>1811357/1</t>
  </si>
  <si>
    <t>ATKINSON</t>
  </si>
  <si>
    <t xml:space="preserve">PATRICK FRANK  </t>
  </si>
  <si>
    <t>1903551/1</t>
  </si>
  <si>
    <t>PROCTOR</t>
  </si>
  <si>
    <t>ELIZABETH LOWRIE ROSE</t>
  </si>
  <si>
    <t>1903723/1</t>
  </si>
  <si>
    <t>JONES</t>
  </si>
  <si>
    <t xml:space="preserve">HYWEL KENEALY  </t>
  </si>
  <si>
    <t>1907620/1</t>
  </si>
  <si>
    <t>PUGSLEY</t>
  </si>
  <si>
    <t xml:space="preserve">MARTIN    </t>
  </si>
  <si>
    <t>1908061/1</t>
  </si>
  <si>
    <t>RADCLIFFE</t>
  </si>
  <si>
    <t xml:space="preserve">LIAM ALEXANDER  </t>
  </si>
  <si>
    <t>1908090/1</t>
  </si>
  <si>
    <t>SIMMONDS</t>
  </si>
  <si>
    <t xml:space="preserve">MICHAEL    </t>
  </si>
  <si>
    <t>1909160/1</t>
  </si>
  <si>
    <t>VAUGHAN</t>
  </si>
  <si>
    <t>MARK LAWRENCE EDWIN</t>
  </si>
  <si>
    <t>2012800/1</t>
  </si>
  <si>
    <t>CARVELL</t>
  </si>
  <si>
    <t xml:space="preserve">DEREK WAYNE  </t>
  </si>
  <si>
    <t>Assignment</t>
  </si>
  <si>
    <t>THOMAS+C18XB4:D20</t>
  </si>
  <si>
    <t>Exam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</si>
</sst>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8" x14ac:knownFonts="1">
    <font>
      <sz val="11"/>
      <color theme="1"/>
      <name val="Calibri"/>
      <family val="2"/>
      <scheme val="minor"/>
    </font>
    <font>
      <sz val="11"/>
      <color rgb="FF000000"/>
      <name val="Calibri"/>
      <family val="2"/>
      <scheme val="minor"/>
    </font>
    <font>
      <u/>
      <sz val="8"/>
      <color rgb="FF0000FF"/>
      <name val="Segoe UI"/>
      <family val="2"/>
    </font>
    <font>
      <sz val="8"/>
      <color rgb="FF000000"/>
      <name val="Segoe UI"/>
      <family val="2"/>
    </font>
    <font>
      <sz val="11"/>
      <color rgb="FF9C0006"/>
      <name val="Calibri"/>
      <family val="2"/>
      <scheme val="minor"/>
    </font>
    <font>
      <sz val="11"/>
      <color rgb="FF9C5700"/>
      <name val="Calibri"/>
      <family val="2"/>
      <scheme val="minor"/>
    </font>
    <font>
      <sz val="11"/>
      <color rgb="FFFF0000"/>
      <name val="Calibri"/>
      <family val="2"/>
      <scheme val="minor"/>
    </font>
    <font>
      <sz val="11"/>
      <name val="Calibri"/>
      <family val="2"/>
      <scheme val="minor"/>
    </font>
  </fonts>
  <fills count="12">
    <fill>
      <patternFill patternType="none"/>
    </fill>
    <fill>
      <patternFill patternType="gray125"/>
    </fill>
    <fill>
      <patternFill patternType="solid">
        <fgColor theme="9" tint="0.59999389629810485"/>
        <bgColor indexed="64"/>
      </patternFill>
    </fill>
    <fill>
      <patternFill patternType="solid">
        <fgColor rgb="FFFFFF00"/>
        <bgColor rgb="FFFFFFFF"/>
      </patternFill>
    </fill>
    <fill>
      <patternFill patternType="solid">
        <fgColor rgb="FFFFFF00"/>
        <bgColor indexed="64"/>
      </patternFill>
    </fill>
    <fill>
      <patternFill patternType="solid">
        <fgColor rgb="FFFFFF00"/>
        <bgColor rgb="FFF5F5F5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theme="4" tint="0.79998168889431442"/>
        <bgColor rgb="FFF5F5F5"/>
      </patternFill>
    </fill>
    <fill>
      <patternFill patternType="solid">
        <fgColor theme="4" tint="0.79998168889431442"/>
        <bgColor rgb="FFFFFFFF"/>
      </patternFill>
    </fill>
    <fill>
      <patternFill patternType="solid">
        <fgColor theme="0"/>
        <bgColor indexed="64"/>
      </patternFill>
    </fill>
    <fill>
      <patternFill patternType="solid">
        <fgColor rgb="FF0070C0"/>
        <bgColor indexed="64"/>
      </patternFill>
    </fill>
  </fills>
  <borders count="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rgb="FFD3D3D3"/>
      </left>
      <right style="thin">
        <color rgb="FFD3D3D3"/>
      </right>
      <top/>
      <bottom style="thin">
        <color rgb="FFD3D3D3"/>
      </bottom>
      <diagonal/>
    </border>
    <border>
      <left style="thin">
        <color rgb="FFD3D3D3"/>
      </left>
      <right/>
      <top/>
      <bottom style="thin">
        <color rgb="FFD3D3D3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</borders>
  <cellStyleXfs count="4">
    <xf numFmtId="0" fontId="0" fillId="0" borderId="0"/>
    <xf numFmtId="0" fontId="1" fillId="0" borderId="0"/>
    <xf numFmtId="0" fontId="4" fillId="6" borderId="0" applyNumberFormat="0" applyBorder="0" applyAlignment="0" applyProtection="0"/>
    <xf numFmtId="0" fontId="5" fillId="7" borderId="0" applyNumberFormat="0" applyBorder="0" applyAlignment="0" applyProtection="0"/>
  </cellStyleXfs>
  <cellXfs count="30">
    <xf numFmtId="0" fontId="0" fillId="0" borderId="0" xfId="0"/>
    <xf numFmtId="0" fontId="0" fillId="2" borderId="0" xfId="0" applyFill="1"/>
    <xf numFmtId="0" fontId="0" fillId="0" borderId="1" xfId="0" applyBorder="1"/>
    <xf numFmtId="0" fontId="0" fillId="0" borderId="1" xfId="0" applyBorder="1" applyAlignment="1">
      <alignment horizontal="center"/>
    </xf>
    <xf numFmtId="0" fontId="0" fillId="0" borderId="2" xfId="0" applyBorder="1"/>
    <xf numFmtId="0" fontId="0" fillId="0" borderId="3" xfId="0" applyBorder="1" applyAlignment="1">
      <alignment horizontal="center"/>
    </xf>
    <xf numFmtId="0" fontId="0" fillId="2" borderId="1" xfId="0" applyFill="1" applyBorder="1"/>
    <xf numFmtId="0" fontId="2" fillId="3" borderId="1" xfId="1" applyNumberFormat="1" applyFont="1" applyFill="1" applyBorder="1" applyAlignment="1">
      <alignment vertical="top" wrapText="1" readingOrder="1"/>
    </xf>
    <xf numFmtId="0" fontId="0" fillId="4" borderId="1" xfId="0" applyFill="1" applyBorder="1"/>
    <xf numFmtId="0" fontId="0" fillId="4" borderId="0" xfId="0" applyFill="1"/>
    <xf numFmtId="0" fontId="2" fillId="5" borderId="1" xfId="1" applyNumberFormat="1" applyFont="1" applyFill="1" applyBorder="1" applyAlignment="1">
      <alignment vertical="top" wrapText="1" readingOrder="1"/>
    </xf>
    <xf numFmtId="0" fontId="0" fillId="4" borderId="0" xfId="0" applyFill="1" applyBorder="1"/>
    <xf numFmtId="0" fontId="6" fillId="0" borderId="0" xfId="0" applyFont="1"/>
    <xf numFmtId="0" fontId="3" fillId="8" borderId="1" xfId="1" applyNumberFormat="1" applyFont="1" applyFill="1" applyBorder="1" applyAlignment="1">
      <alignment vertical="top" wrapText="1" readingOrder="1"/>
    </xf>
    <xf numFmtId="0" fontId="3" fillId="9" borderId="1" xfId="1" applyNumberFormat="1" applyFont="1" applyFill="1" applyBorder="1" applyAlignment="1">
      <alignment vertical="top" wrapText="1" readingOrder="1"/>
    </xf>
    <xf numFmtId="0" fontId="0" fillId="0" borderId="4" xfId="0" applyBorder="1"/>
    <xf numFmtId="0" fontId="0" fillId="0" borderId="5" xfId="0" applyBorder="1"/>
    <xf numFmtId="0" fontId="3" fillId="9" borderId="4" xfId="1" applyNumberFormat="1" applyFont="1" applyFill="1" applyBorder="1" applyAlignment="1">
      <alignment vertical="top" wrapText="1" readingOrder="1"/>
    </xf>
    <xf numFmtId="0" fontId="3" fillId="8" borderId="4" xfId="1" applyNumberFormat="1" applyFont="1" applyFill="1" applyBorder="1" applyAlignment="1">
      <alignment vertical="top" wrapText="1" readingOrder="1"/>
    </xf>
    <xf numFmtId="0" fontId="0" fillId="10" borderId="1" xfId="0" applyFill="1" applyBorder="1"/>
    <xf numFmtId="0" fontId="0" fillId="10" borderId="0" xfId="0" applyFill="1"/>
    <xf numFmtId="0" fontId="7" fillId="2" borderId="1" xfId="0" applyFont="1" applyFill="1" applyBorder="1"/>
    <xf numFmtId="0" fontId="5" fillId="4" borderId="1" xfId="3" applyFill="1" applyBorder="1"/>
    <xf numFmtId="0" fontId="4" fillId="4" borderId="1" xfId="2" applyFill="1" applyBorder="1"/>
    <xf numFmtId="0" fontId="2" fillId="9" borderId="5" xfId="1" applyNumberFormat="1" applyFont="1" applyFill="1" applyBorder="1" applyAlignment="1">
      <alignment vertical="top" wrapText="1" readingOrder="1"/>
    </xf>
    <xf numFmtId="0" fontId="2" fillId="8" borderId="5" xfId="1" applyNumberFormat="1" applyFont="1" applyFill="1" applyBorder="1" applyAlignment="1">
      <alignment vertical="top" wrapText="1" readingOrder="1"/>
    </xf>
    <xf numFmtId="0" fontId="0" fillId="0" borderId="0" xfId="0" applyAlignment="1">
      <alignment wrapText="1"/>
    </xf>
    <xf numFmtId="0" fontId="0" fillId="0" borderId="6" xfId="0" applyFill="1" applyBorder="1"/>
    <xf numFmtId="0" fontId="0" fillId="0" borderId="7" xfId="0" applyFill="1" applyBorder="1"/>
    <xf numFmtId="0" fontId="0" fillId="11" borderId="1" xfId="0" applyFill="1" applyBorder="1"/>
  </cellXfs>
  <cellStyles count="4">
    <cellStyle name="Bad" xfId="2" builtinId="27"/>
    <cellStyle name="Neutral" xfId="3" builtinId="28"/>
    <cellStyle name="Normal" xfId="0" builtinId="0"/>
    <cellStyle name="Normal 2" xfId="1" xr:uid="{D85421CF-1AED-46F6-A600-F5C0FEE8FCBF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536E0C7-C3CC-4950-9D87-23C470BF821F}">
  <dimension ref="A1:AC31"/>
  <sheetViews>
    <sheetView tabSelected="1" zoomScale="115" zoomScaleNormal="115" workbookViewId="0">
      <selection activeCell="C2" sqref="C2"/>
    </sheetView>
  </sheetViews>
  <sheetFormatPr defaultRowHeight="15" x14ac:dyDescent="0.25"/>
  <cols>
    <col min="2" max="2" width="9.140625" customWidth="1"/>
    <col min="3" max="3" width="9.42578125" customWidth="1"/>
    <col min="4" max="4" width="9.42578125" style="9" customWidth="1"/>
    <col min="5" max="5" width="5.28515625" customWidth="1"/>
    <col min="6" max="6" width="4.5703125" customWidth="1"/>
    <col min="7" max="7" width="6.42578125" style="1" customWidth="1"/>
    <col min="8" max="8" width="5.7109375" customWidth="1"/>
    <col min="9" max="9" width="6.5703125" customWidth="1"/>
    <col min="10" max="11" width="5.42578125" customWidth="1"/>
    <col min="12" max="12" width="6.42578125" style="1" customWidth="1"/>
    <col min="13" max="13" width="4.7109375" customWidth="1"/>
    <col min="14" max="14" width="6" customWidth="1"/>
    <col min="15" max="16" width="4.85546875" customWidth="1"/>
    <col min="17" max="17" width="6.140625" style="1" customWidth="1"/>
    <col min="18" max="18" width="5.7109375" customWidth="1"/>
    <col min="19" max="19" width="5.28515625" customWidth="1"/>
    <col min="20" max="20" width="5.42578125" customWidth="1"/>
    <col min="21" max="21" width="4.7109375" customWidth="1"/>
    <col min="22" max="22" width="6.42578125" style="1" customWidth="1"/>
    <col min="23" max="23" width="9.140625" style="9"/>
    <col min="25" max="25" width="1.42578125" customWidth="1"/>
  </cols>
  <sheetData>
    <row r="1" spans="1:29" x14ac:dyDescent="0.25">
      <c r="A1" s="2" t="s">
        <v>5</v>
      </c>
      <c r="B1" s="2"/>
      <c r="C1" s="2" t="s">
        <v>4</v>
      </c>
      <c r="D1" s="8"/>
      <c r="E1" s="2">
        <v>20</v>
      </c>
      <c r="F1" s="2">
        <v>5</v>
      </c>
      <c r="G1" s="6"/>
      <c r="H1" s="2">
        <v>2</v>
      </c>
      <c r="I1" s="2">
        <v>7</v>
      </c>
      <c r="J1" s="2">
        <v>4</v>
      </c>
      <c r="K1" s="2">
        <v>12</v>
      </c>
      <c r="L1" s="6"/>
      <c r="M1" s="2">
        <v>5</v>
      </c>
      <c r="N1" s="2">
        <v>6</v>
      </c>
      <c r="O1" s="2">
        <v>6</v>
      </c>
      <c r="P1" s="2">
        <v>8</v>
      </c>
      <c r="Q1" s="6"/>
      <c r="R1" s="2">
        <v>7</v>
      </c>
      <c r="S1" s="2">
        <v>6</v>
      </c>
      <c r="T1" s="2">
        <v>2</v>
      </c>
      <c r="U1" s="2">
        <v>10</v>
      </c>
      <c r="V1" s="6"/>
      <c r="W1" s="8" t="s">
        <v>88</v>
      </c>
      <c r="X1" t="s">
        <v>86</v>
      </c>
      <c r="Y1" t="s">
        <v>25</v>
      </c>
      <c r="AC1">
        <f t="shared" ref="AC1:AC22" si="0">D1/2+Z1/2</f>
        <v>0</v>
      </c>
    </row>
    <row r="2" spans="1:29" ht="24" customHeight="1" x14ac:dyDescent="0.25">
      <c r="A2" s="3"/>
      <c r="B2" s="2"/>
      <c r="C2" s="2"/>
      <c r="D2" s="8"/>
      <c r="E2" s="2" t="s">
        <v>6</v>
      </c>
      <c r="F2" s="2" t="s">
        <v>7</v>
      </c>
      <c r="G2" s="6" t="s">
        <v>17</v>
      </c>
      <c r="H2" s="2" t="s">
        <v>8</v>
      </c>
      <c r="I2" s="2" t="s">
        <v>9</v>
      </c>
      <c r="J2" s="2" t="s">
        <v>10</v>
      </c>
      <c r="K2" s="2" t="s">
        <v>26</v>
      </c>
      <c r="L2" s="6" t="s">
        <v>18</v>
      </c>
      <c r="M2" s="2" t="s">
        <v>11</v>
      </c>
      <c r="N2" s="2" t="s">
        <v>27</v>
      </c>
      <c r="O2" s="2" t="s">
        <v>14</v>
      </c>
      <c r="P2" s="2" t="s">
        <v>15</v>
      </c>
      <c r="Q2" s="6" t="s">
        <v>19</v>
      </c>
      <c r="R2" s="2" t="s">
        <v>20</v>
      </c>
      <c r="S2" s="2" t="s">
        <v>28</v>
      </c>
      <c r="T2" s="2" t="s">
        <v>29</v>
      </c>
      <c r="U2" s="2" t="s">
        <v>30</v>
      </c>
      <c r="V2" s="6" t="s">
        <v>24</v>
      </c>
      <c r="W2" s="8" t="s">
        <v>16</v>
      </c>
      <c r="AC2">
        <f t="shared" si="0"/>
        <v>0</v>
      </c>
    </row>
    <row r="3" spans="1:29" ht="24" customHeight="1" x14ac:dyDescent="0.25">
      <c r="A3" s="3" t="s">
        <v>31</v>
      </c>
      <c r="B3" s="15" t="s">
        <v>32</v>
      </c>
      <c r="C3" s="16"/>
      <c r="D3" s="8" t="s">
        <v>33</v>
      </c>
      <c r="E3" s="2"/>
      <c r="F3" s="2"/>
      <c r="G3" s="6"/>
      <c r="H3" s="2">
        <v>2</v>
      </c>
      <c r="I3" s="2">
        <v>5</v>
      </c>
      <c r="J3" s="2">
        <v>2</v>
      </c>
      <c r="K3" s="2">
        <v>10</v>
      </c>
      <c r="L3" s="6">
        <f>H3+I3+J3+K3</f>
        <v>19</v>
      </c>
      <c r="M3" s="2">
        <v>3</v>
      </c>
      <c r="N3" s="2">
        <v>5</v>
      </c>
      <c r="O3" s="2">
        <v>6</v>
      </c>
      <c r="P3" s="2">
        <v>8</v>
      </c>
      <c r="Q3" s="6">
        <f t="shared" ref="Q3:Q22" si="1">SUM(M3:P3)</f>
        <v>22</v>
      </c>
      <c r="R3" s="2">
        <v>5</v>
      </c>
      <c r="S3" s="2">
        <v>6</v>
      </c>
      <c r="T3" s="2">
        <v>1</v>
      </c>
      <c r="U3" s="29">
        <v>5</v>
      </c>
      <c r="V3" s="6">
        <f t="shared" ref="V3:V22" si="2">SUM(R3:U3)</f>
        <v>17</v>
      </c>
      <c r="W3" s="8">
        <f t="shared" ref="W3:W22" si="3">(G3+L3+Q3+V3)/0.75</f>
        <v>77.333333333333329</v>
      </c>
      <c r="X3" s="27">
        <v>56</v>
      </c>
      <c r="Y3">
        <f>X3/2+W3/2</f>
        <v>66.666666666666657</v>
      </c>
      <c r="Z3" s="15" t="s">
        <v>32</v>
      </c>
      <c r="AA3" s="16"/>
      <c r="AB3" s="8" t="s">
        <v>33</v>
      </c>
      <c r="AC3" t="e">
        <f t="shared" si="0"/>
        <v>#VALUE!</v>
      </c>
    </row>
    <row r="4" spans="1:29" ht="27.75" customHeight="1" x14ac:dyDescent="0.25">
      <c r="A4" s="14" t="s">
        <v>34</v>
      </c>
      <c r="B4" s="17" t="s">
        <v>87</v>
      </c>
      <c r="C4" s="24"/>
      <c r="D4" s="7" t="s">
        <v>35</v>
      </c>
      <c r="E4" s="2">
        <v>17</v>
      </c>
      <c r="F4" s="2">
        <v>0</v>
      </c>
      <c r="G4" s="6">
        <f>E4+F4</f>
        <v>17</v>
      </c>
      <c r="H4" s="2">
        <v>1.5</v>
      </c>
      <c r="I4" s="2">
        <v>5.5</v>
      </c>
      <c r="J4" s="2">
        <v>3</v>
      </c>
      <c r="K4" s="2">
        <v>11</v>
      </c>
      <c r="L4" s="6">
        <f>H4+I4+J4+K4</f>
        <v>21</v>
      </c>
      <c r="M4" s="2"/>
      <c r="N4" s="2"/>
      <c r="O4" s="2"/>
      <c r="P4" s="2"/>
      <c r="Q4" s="6">
        <f t="shared" si="1"/>
        <v>0</v>
      </c>
      <c r="R4" s="2">
        <v>5</v>
      </c>
      <c r="S4" s="2">
        <v>4</v>
      </c>
      <c r="T4" s="2">
        <v>1.75</v>
      </c>
      <c r="U4" s="29">
        <v>5</v>
      </c>
      <c r="V4" s="6">
        <f t="shared" si="2"/>
        <v>15.75</v>
      </c>
      <c r="W4" s="8">
        <f t="shared" si="3"/>
        <v>71.666666666666671</v>
      </c>
      <c r="X4" s="27">
        <v>58</v>
      </c>
      <c r="Y4">
        <f>X4/2+W4/2</f>
        <v>64.833333333333343</v>
      </c>
      <c r="Z4" s="17" t="s">
        <v>87</v>
      </c>
      <c r="AA4" s="24"/>
      <c r="AB4" s="7" t="s">
        <v>35</v>
      </c>
      <c r="AC4" t="e">
        <f t="shared" si="0"/>
        <v>#VALUE!</v>
      </c>
    </row>
    <row r="5" spans="1:29" ht="4.5" hidden="1" customHeight="1" x14ac:dyDescent="0.25">
      <c r="A5" s="13" t="s">
        <v>0</v>
      </c>
      <c r="B5" s="18" t="s">
        <v>1</v>
      </c>
      <c r="C5" s="25"/>
      <c r="D5" s="10" t="s">
        <v>2</v>
      </c>
      <c r="E5" s="2"/>
      <c r="F5" s="2"/>
      <c r="G5" s="6">
        <f t="shared" ref="G5:G22" si="4">E5+F5</f>
        <v>0</v>
      </c>
      <c r="H5" s="2"/>
      <c r="I5" s="2"/>
      <c r="J5" s="2"/>
      <c r="K5" s="2"/>
      <c r="L5" s="6">
        <f t="shared" ref="L5:L22" si="5">H5+I5+J5+K5</f>
        <v>0</v>
      </c>
      <c r="M5" s="2"/>
      <c r="N5" s="2"/>
      <c r="O5" s="2"/>
      <c r="P5" s="2"/>
      <c r="Q5" s="6">
        <f t="shared" si="1"/>
        <v>0</v>
      </c>
      <c r="R5" s="2"/>
      <c r="S5" s="2"/>
      <c r="T5" s="2"/>
      <c r="U5" s="2"/>
      <c r="V5" s="6">
        <f t="shared" si="2"/>
        <v>0</v>
      </c>
      <c r="W5" s="8">
        <f t="shared" si="3"/>
        <v>0</v>
      </c>
      <c r="Y5">
        <f t="shared" ref="Y5:Y22" si="6">X5/2+W5/2</f>
        <v>0</v>
      </c>
      <c r="Z5" s="18" t="s">
        <v>1</v>
      </c>
      <c r="AA5" s="25"/>
      <c r="AB5" s="10" t="s">
        <v>2</v>
      </c>
      <c r="AC5" t="e">
        <f t="shared" si="0"/>
        <v>#VALUE!</v>
      </c>
    </row>
    <row r="6" spans="1:29" ht="24" customHeight="1" x14ac:dyDescent="0.25">
      <c r="A6" s="13" t="s">
        <v>36</v>
      </c>
      <c r="B6" s="18" t="s">
        <v>37</v>
      </c>
      <c r="C6" s="25"/>
      <c r="D6" s="10" t="s">
        <v>38</v>
      </c>
      <c r="E6" s="2">
        <v>19.5</v>
      </c>
      <c r="F6" s="2">
        <v>4.5</v>
      </c>
      <c r="G6" s="6">
        <f t="shared" si="4"/>
        <v>24</v>
      </c>
      <c r="H6" s="2">
        <v>0.5</v>
      </c>
      <c r="I6" s="2">
        <v>5</v>
      </c>
      <c r="J6" s="2">
        <v>2.5</v>
      </c>
      <c r="K6" s="2">
        <v>8.5</v>
      </c>
      <c r="L6" s="6">
        <f t="shared" si="5"/>
        <v>16.5</v>
      </c>
      <c r="M6" s="2">
        <v>0</v>
      </c>
      <c r="N6" s="2">
        <v>4</v>
      </c>
      <c r="O6" s="2">
        <v>0</v>
      </c>
      <c r="P6" s="2">
        <v>0</v>
      </c>
      <c r="Q6" s="6">
        <f t="shared" si="1"/>
        <v>4</v>
      </c>
      <c r="R6" s="2"/>
      <c r="S6" s="2"/>
      <c r="T6" s="2"/>
      <c r="U6" s="29"/>
      <c r="V6" s="6">
        <f t="shared" si="2"/>
        <v>0</v>
      </c>
      <c r="W6" s="8">
        <f t="shared" si="3"/>
        <v>59.333333333333336</v>
      </c>
      <c r="X6">
        <v>30</v>
      </c>
      <c r="Y6">
        <f t="shared" si="6"/>
        <v>44.666666666666671</v>
      </c>
      <c r="Z6" s="18" t="s">
        <v>37</v>
      </c>
      <c r="AA6" s="25"/>
      <c r="AB6" s="10" t="s">
        <v>38</v>
      </c>
      <c r="AC6" t="e">
        <f t="shared" si="0"/>
        <v>#VALUE!</v>
      </c>
    </row>
    <row r="7" spans="1:29" ht="24" customHeight="1" x14ac:dyDescent="0.25">
      <c r="A7" s="14" t="s">
        <v>39</v>
      </c>
      <c r="B7" s="17" t="s">
        <v>40</v>
      </c>
      <c r="C7" s="24"/>
      <c r="D7" s="7" t="s">
        <v>41</v>
      </c>
      <c r="E7" s="2">
        <v>20</v>
      </c>
      <c r="F7" s="2">
        <v>0</v>
      </c>
      <c r="G7" s="6">
        <f t="shared" si="4"/>
        <v>20</v>
      </c>
      <c r="H7" s="2"/>
      <c r="I7" s="2"/>
      <c r="J7" s="2"/>
      <c r="K7" s="2"/>
      <c r="L7" s="6">
        <f t="shared" si="5"/>
        <v>0</v>
      </c>
      <c r="M7" s="2">
        <v>4</v>
      </c>
      <c r="N7" s="2">
        <v>4.5</v>
      </c>
      <c r="O7" s="2">
        <v>6</v>
      </c>
      <c r="P7" s="2">
        <v>8</v>
      </c>
      <c r="Q7" s="6">
        <f t="shared" si="1"/>
        <v>22.5</v>
      </c>
      <c r="R7" s="2">
        <v>4</v>
      </c>
      <c r="S7" s="2">
        <v>6</v>
      </c>
      <c r="T7" s="2">
        <v>1</v>
      </c>
      <c r="U7" s="29">
        <v>8</v>
      </c>
      <c r="V7" s="6">
        <f t="shared" si="2"/>
        <v>19</v>
      </c>
      <c r="W7" s="22">
        <f t="shared" si="3"/>
        <v>82</v>
      </c>
      <c r="X7" s="27">
        <v>92</v>
      </c>
      <c r="Y7">
        <f t="shared" si="6"/>
        <v>87</v>
      </c>
      <c r="Z7" s="17" t="s">
        <v>40</v>
      </c>
      <c r="AA7" s="24"/>
      <c r="AB7" s="7" t="s">
        <v>41</v>
      </c>
      <c r="AC7" t="e">
        <f t="shared" si="0"/>
        <v>#VALUE!</v>
      </c>
    </row>
    <row r="8" spans="1:29" ht="24" customHeight="1" x14ac:dyDescent="0.25">
      <c r="A8" s="14" t="s">
        <v>42</v>
      </c>
      <c r="B8" s="17" t="s">
        <v>43</v>
      </c>
      <c r="C8" s="24"/>
      <c r="D8" s="7" t="s">
        <v>44</v>
      </c>
      <c r="E8" s="2">
        <v>17</v>
      </c>
      <c r="F8" s="2">
        <v>2</v>
      </c>
      <c r="G8" s="6">
        <f t="shared" si="4"/>
        <v>19</v>
      </c>
      <c r="H8" s="2">
        <v>1</v>
      </c>
      <c r="I8" s="2">
        <v>1</v>
      </c>
      <c r="J8" s="2">
        <v>1</v>
      </c>
      <c r="K8" s="2">
        <v>7</v>
      </c>
      <c r="L8" s="6">
        <f t="shared" si="5"/>
        <v>10</v>
      </c>
      <c r="M8" s="2"/>
      <c r="N8" s="2"/>
      <c r="O8" s="2"/>
      <c r="P8" s="2"/>
      <c r="Q8" s="6">
        <f t="shared" si="1"/>
        <v>0</v>
      </c>
      <c r="R8" s="2">
        <v>3.5</v>
      </c>
      <c r="S8" s="2">
        <v>6</v>
      </c>
      <c r="T8" s="2">
        <v>0.5</v>
      </c>
      <c r="U8" s="29">
        <v>0.5</v>
      </c>
      <c r="V8" s="6">
        <f t="shared" si="2"/>
        <v>10.5</v>
      </c>
      <c r="W8" s="8">
        <f t="shared" si="3"/>
        <v>52.666666666666664</v>
      </c>
      <c r="X8" s="27">
        <v>65</v>
      </c>
      <c r="Y8">
        <f t="shared" si="6"/>
        <v>58.833333333333329</v>
      </c>
      <c r="Z8" s="17" t="s">
        <v>43</v>
      </c>
      <c r="AA8" s="24"/>
      <c r="AB8" s="7" t="s">
        <v>44</v>
      </c>
      <c r="AC8" t="e">
        <f t="shared" si="0"/>
        <v>#VALUE!</v>
      </c>
    </row>
    <row r="9" spans="1:29" ht="24" customHeight="1" x14ac:dyDescent="0.25">
      <c r="A9" s="14" t="s">
        <v>45</v>
      </c>
      <c r="B9" s="17" t="s">
        <v>46</v>
      </c>
      <c r="C9" s="24"/>
      <c r="D9" s="7" t="s">
        <v>47</v>
      </c>
      <c r="E9" s="2">
        <v>20</v>
      </c>
      <c r="F9" s="2">
        <v>4.5</v>
      </c>
      <c r="G9" s="6">
        <f t="shared" si="4"/>
        <v>24.5</v>
      </c>
      <c r="H9" s="2">
        <v>1.75</v>
      </c>
      <c r="I9" s="2">
        <v>6</v>
      </c>
      <c r="J9" s="2">
        <v>3.75</v>
      </c>
      <c r="K9" s="2">
        <v>11</v>
      </c>
      <c r="L9" s="6">
        <f t="shared" si="5"/>
        <v>22.5</v>
      </c>
      <c r="M9" s="2">
        <v>3</v>
      </c>
      <c r="N9" s="2">
        <v>4.5</v>
      </c>
      <c r="O9" s="2">
        <v>6</v>
      </c>
      <c r="P9" s="2">
        <v>8</v>
      </c>
      <c r="Q9" s="6">
        <f t="shared" si="1"/>
        <v>21.5</v>
      </c>
      <c r="R9" s="2"/>
      <c r="S9" s="2"/>
      <c r="T9" s="2"/>
      <c r="U9" s="29"/>
      <c r="V9" s="6">
        <f t="shared" si="2"/>
        <v>0</v>
      </c>
      <c r="W9" s="8">
        <f t="shared" si="3"/>
        <v>91.333333333333329</v>
      </c>
      <c r="X9" s="28">
        <v>92</v>
      </c>
      <c r="Y9">
        <f t="shared" si="6"/>
        <v>91.666666666666657</v>
      </c>
      <c r="Z9" s="17" t="s">
        <v>46</v>
      </c>
      <c r="AA9" s="24"/>
      <c r="AB9" s="7" t="s">
        <v>47</v>
      </c>
      <c r="AC9" t="e">
        <f t="shared" si="0"/>
        <v>#VALUE!</v>
      </c>
    </row>
    <row r="10" spans="1:29" ht="24" customHeight="1" x14ac:dyDescent="0.25">
      <c r="A10" s="13" t="s">
        <v>48</v>
      </c>
      <c r="B10" s="18" t="s">
        <v>3</v>
      </c>
      <c r="C10" s="25"/>
      <c r="D10" s="10" t="s">
        <v>49</v>
      </c>
      <c r="E10" s="2">
        <v>14</v>
      </c>
      <c r="F10" s="2">
        <v>3</v>
      </c>
      <c r="G10" s="6">
        <f t="shared" si="4"/>
        <v>17</v>
      </c>
      <c r="H10" s="2">
        <v>0.75</v>
      </c>
      <c r="I10" s="2">
        <v>3</v>
      </c>
      <c r="J10" s="2">
        <v>2</v>
      </c>
      <c r="K10" s="2">
        <v>4</v>
      </c>
      <c r="L10" s="6">
        <f t="shared" si="5"/>
        <v>9.75</v>
      </c>
      <c r="M10" s="2"/>
      <c r="N10" s="2"/>
      <c r="O10" s="2"/>
      <c r="P10" s="2"/>
      <c r="Q10" s="6">
        <f t="shared" si="1"/>
        <v>0</v>
      </c>
      <c r="R10" s="2">
        <v>3.25</v>
      </c>
      <c r="S10" s="2">
        <v>6</v>
      </c>
      <c r="T10" s="2">
        <v>2</v>
      </c>
      <c r="U10" s="29">
        <v>9</v>
      </c>
      <c r="V10" s="6">
        <f t="shared" si="2"/>
        <v>20.25</v>
      </c>
      <c r="W10" s="22">
        <f t="shared" si="3"/>
        <v>62.666666666666664</v>
      </c>
      <c r="X10" s="28">
        <v>58</v>
      </c>
      <c r="Y10">
        <f t="shared" si="6"/>
        <v>60.333333333333329</v>
      </c>
      <c r="Z10" s="18" t="s">
        <v>3</v>
      </c>
      <c r="AA10" s="25"/>
      <c r="AB10" s="10" t="s">
        <v>49</v>
      </c>
      <c r="AC10" s="12" t="e">
        <f t="shared" si="0"/>
        <v>#VALUE!</v>
      </c>
    </row>
    <row r="11" spans="1:29" ht="24" customHeight="1" x14ac:dyDescent="0.25">
      <c r="A11" s="14" t="s">
        <v>50</v>
      </c>
      <c r="B11" s="17" t="s">
        <v>51</v>
      </c>
      <c r="C11" s="24"/>
      <c r="D11" s="7" t="s">
        <v>52</v>
      </c>
      <c r="E11" s="2"/>
      <c r="F11" s="2"/>
      <c r="G11" s="6">
        <f t="shared" si="4"/>
        <v>0</v>
      </c>
      <c r="H11" s="2"/>
      <c r="I11" s="2"/>
      <c r="J11" s="2"/>
      <c r="K11" s="2"/>
      <c r="L11" s="6">
        <f t="shared" si="5"/>
        <v>0</v>
      </c>
      <c r="M11" s="2"/>
      <c r="N11" s="2"/>
      <c r="O11" s="2"/>
      <c r="P11" s="2"/>
      <c r="Q11" s="6">
        <f t="shared" si="1"/>
        <v>0</v>
      </c>
      <c r="R11" s="2"/>
      <c r="S11" s="2"/>
      <c r="T11" s="2"/>
      <c r="U11" s="2"/>
      <c r="V11" s="6">
        <f t="shared" si="2"/>
        <v>0</v>
      </c>
      <c r="W11" s="8">
        <f t="shared" si="3"/>
        <v>0</v>
      </c>
      <c r="X11" s="28">
        <v>75</v>
      </c>
      <c r="Y11">
        <f t="shared" si="6"/>
        <v>37.5</v>
      </c>
      <c r="Z11" s="17" t="s">
        <v>51</v>
      </c>
      <c r="AA11" s="24"/>
      <c r="AB11" s="7" t="s">
        <v>52</v>
      </c>
      <c r="AC11" t="e">
        <f t="shared" si="0"/>
        <v>#VALUE!</v>
      </c>
    </row>
    <row r="12" spans="1:29" ht="24" customHeight="1" x14ac:dyDescent="0.25">
      <c r="A12" s="14" t="s">
        <v>53</v>
      </c>
      <c r="B12" s="17" t="s">
        <v>54</v>
      </c>
      <c r="C12" s="24"/>
      <c r="D12" s="7" t="s">
        <v>55</v>
      </c>
      <c r="E12" s="2">
        <v>12</v>
      </c>
      <c r="F12" s="2">
        <v>3.5</v>
      </c>
      <c r="G12" s="6">
        <f t="shared" si="4"/>
        <v>15.5</v>
      </c>
      <c r="H12" s="2">
        <v>1.75</v>
      </c>
      <c r="I12" s="2">
        <v>3</v>
      </c>
      <c r="J12" s="2">
        <v>2</v>
      </c>
      <c r="K12" s="2">
        <v>7</v>
      </c>
      <c r="L12" s="6">
        <f>H12+I12+J12+K12</f>
        <v>13.75</v>
      </c>
      <c r="M12" s="2"/>
      <c r="N12" s="2"/>
      <c r="O12" s="2"/>
      <c r="P12" s="2"/>
      <c r="Q12" s="6">
        <f t="shared" si="1"/>
        <v>0</v>
      </c>
      <c r="R12" s="2">
        <v>3</v>
      </c>
      <c r="S12" s="2">
        <v>2</v>
      </c>
      <c r="T12" s="2">
        <v>2</v>
      </c>
      <c r="U12" s="29">
        <v>8</v>
      </c>
      <c r="V12" s="6">
        <f t="shared" si="2"/>
        <v>15</v>
      </c>
      <c r="W12" s="8">
        <f t="shared" si="3"/>
        <v>59</v>
      </c>
      <c r="X12" s="27">
        <v>58</v>
      </c>
      <c r="Y12">
        <f t="shared" si="6"/>
        <v>58.5</v>
      </c>
      <c r="Z12" s="17" t="s">
        <v>54</v>
      </c>
      <c r="AA12" s="24"/>
      <c r="AB12" s="7" t="s">
        <v>55</v>
      </c>
      <c r="AC12" t="e">
        <f t="shared" si="0"/>
        <v>#VALUE!</v>
      </c>
    </row>
    <row r="13" spans="1:29" ht="24" customHeight="1" x14ac:dyDescent="0.25">
      <c r="A13" s="13" t="s">
        <v>56</v>
      </c>
      <c r="B13" s="18" t="s">
        <v>57</v>
      </c>
      <c r="C13" s="25"/>
      <c r="D13" s="10" t="s">
        <v>58</v>
      </c>
      <c r="E13" s="2">
        <v>8.5</v>
      </c>
      <c r="F13" s="2">
        <v>3</v>
      </c>
      <c r="G13" s="6">
        <f t="shared" si="4"/>
        <v>11.5</v>
      </c>
      <c r="H13" s="2"/>
      <c r="I13" s="2"/>
      <c r="J13" s="2"/>
      <c r="K13" s="2"/>
      <c r="L13" s="6">
        <f>H13+I13+J13+K13</f>
        <v>0</v>
      </c>
      <c r="M13" s="2">
        <v>2.5</v>
      </c>
      <c r="N13" s="2">
        <v>5</v>
      </c>
      <c r="O13" s="2">
        <v>6</v>
      </c>
      <c r="P13" s="2">
        <v>7</v>
      </c>
      <c r="Q13" s="6">
        <f t="shared" si="1"/>
        <v>20.5</v>
      </c>
      <c r="R13" s="2">
        <v>6</v>
      </c>
      <c r="S13" s="2">
        <v>6</v>
      </c>
      <c r="T13" s="2">
        <v>1.5</v>
      </c>
      <c r="U13" s="29">
        <v>9</v>
      </c>
      <c r="V13" s="6">
        <f t="shared" si="2"/>
        <v>22.5</v>
      </c>
      <c r="W13" s="8">
        <f t="shared" si="3"/>
        <v>72.666666666666671</v>
      </c>
      <c r="X13" s="27">
        <v>59</v>
      </c>
      <c r="Y13">
        <f t="shared" si="6"/>
        <v>65.833333333333343</v>
      </c>
      <c r="Z13" s="18" t="s">
        <v>57</v>
      </c>
      <c r="AA13" s="25"/>
      <c r="AB13" s="10" t="s">
        <v>58</v>
      </c>
      <c r="AC13" t="e">
        <f t="shared" si="0"/>
        <v>#VALUE!</v>
      </c>
    </row>
    <row r="14" spans="1:29" ht="24" customHeight="1" x14ac:dyDescent="0.25">
      <c r="A14" s="13" t="s">
        <v>59</v>
      </c>
      <c r="B14" s="18" t="s">
        <v>60</v>
      </c>
      <c r="C14" s="25"/>
      <c r="D14" s="10" t="s">
        <v>61</v>
      </c>
      <c r="E14" s="2"/>
      <c r="F14" s="2"/>
      <c r="G14" s="6">
        <f t="shared" si="4"/>
        <v>0</v>
      </c>
      <c r="H14" s="2">
        <v>1.5</v>
      </c>
      <c r="I14" s="2">
        <v>3</v>
      </c>
      <c r="J14" s="2">
        <v>0</v>
      </c>
      <c r="K14" s="2">
        <v>2</v>
      </c>
      <c r="L14" s="6">
        <f t="shared" si="5"/>
        <v>6.5</v>
      </c>
      <c r="M14" s="2">
        <v>3</v>
      </c>
      <c r="N14" s="2">
        <v>1</v>
      </c>
      <c r="O14" s="2">
        <v>4</v>
      </c>
      <c r="P14" s="2">
        <v>0</v>
      </c>
      <c r="Q14" s="6">
        <f t="shared" si="1"/>
        <v>8</v>
      </c>
      <c r="R14" s="2">
        <v>3</v>
      </c>
      <c r="S14" s="2">
        <v>5</v>
      </c>
      <c r="T14" s="2">
        <v>1.5</v>
      </c>
      <c r="U14" s="29">
        <v>2.5</v>
      </c>
      <c r="V14" s="6">
        <f t="shared" si="2"/>
        <v>12</v>
      </c>
      <c r="W14" s="22">
        <f t="shared" si="3"/>
        <v>35.333333333333336</v>
      </c>
      <c r="X14" s="28">
        <v>45</v>
      </c>
      <c r="Y14">
        <f t="shared" si="6"/>
        <v>40.166666666666671</v>
      </c>
      <c r="Z14" s="18" t="s">
        <v>60</v>
      </c>
      <c r="AA14" s="25"/>
      <c r="AB14" s="10" t="s">
        <v>61</v>
      </c>
      <c r="AC14" t="e">
        <f t="shared" si="0"/>
        <v>#VALUE!</v>
      </c>
    </row>
    <row r="15" spans="1:29" ht="24" customHeight="1" x14ac:dyDescent="0.25">
      <c r="A15" s="13" t="s">
        <v>62</v>
      </c>
      <c r="B15" s="18" t="s">
        <v>63</v>
      </c>
      <c r="C15" s="25"/>
      <c r="D15" s="10" t="s">
        <v>64</v>
      </c>
      <c r="E15" s="2">
        <v>20</v>
      </c>
      <c r="F15" s="2">
        <v>4.5</v>
      </c>
      <c r="G15" s="6">
        <f t="shared" si="4"/>
        <v>24.5</v>
      </c>
      <c r="H15" s="2">
        <v>2</v>
      </c>
      <c r="I15" s="2">
        <v>6</v>
      </c>
      <c r="J15" s="2">
        <v>3</v>
      </c>
      <c r="K15" s="2">
        <v>12</v>
      </c>
      <c r="L15" s="6">
        <f t="shared" si="5"/>
        <v>23</v>
      </c>
      <c r="M15" s="2"/>
      <c r="N15" s="2"/>
      <c r="O15" s="2"/>
      <c r="P15" s="2"/>
      <c r="Q15" s="6">
        <f t="shared" si="1"/>
        <v>0</v>
      </c>
      <c r="R15" s="2">
        <v>6</v>
      </c>
      <c r="S15" s="2">
        <v>6</v>
      </c>
      <c r="T15" s="2">
        <v>2</v>
      </c>
      <c r="U15" s="29">
        <v>6</v>
      </c>
      <c r="V15" s="6">
        <f t="shared" si="2"/>
        <v>20</v>
      </c>
      <c r="W15" s="8">
        <f t="shared" si="3"/>
        <v>90</v>
      </c>
      <c r="X15" s="27">
        <v>90</v>
      </c>
      <c r="Y15">
        <f t="shared" si="6"/>
        <v>90</v>
      </c>
      <c r="Z15" s="18" t="s">
        <v>63</v>
      </c>
      <c r="AA15" s="25"/>
      <c r="AB15" s="10" t="s">
        <v>64</v>
      </c>
      <c r="AC15" t="e">
        <f t="shared" si="0"/>
        <v>#VALUE!</v>
      </c>
    </row>
    <row r="16" spans="1:29" ht="24" customHeight="1" x14ac:dyDescent="0.25">
      <c r="A16" s="13" t="s">
        <v>65</v>
      </c>
      <c r="B16" s="18" t="s">
        <v>66</v>
      </c>
      <c r="C16" s="25"/>
      <c r="D16" s="10" t="s">
        <v>67</v>
      </c>
      <c r="E16" s="2">
        <v>20</v>
      </c>
      <c r="F16" s="2">
        <v>3</v>
      </c>
      <c r="G16" s="6">
        <f t="shared" si="4"/>
        <v>23</v>
      </c>
      <c r="H16" s="2">
        <v>1.75</v>
      </c>
      <c r="I16" s="2">
        <v>4</v>
      </c>
      <c r="J16" s="2">
        <v>2</v>
      </c>
      <c r="K16" s="2">
        <v>9.5</v>
      </c>
      <c r="L16" s="6">
        <f t="shared" si="5"/>
        <v>17.25</v>
      </c>
      <c r="M16" s="2"/>
      <c r="N16" s="2"/>
      <c r="O16" s="2"/>
      <c r="P16" s="2"/>
      <c r="Q16" s="6">
        <f t="shared" si="1"/>
        <v>0</v>
      </c>
      <c r="R16" s="2">
        <v>5</v>
      </c>
      <c r="S16" s="2">
        <v>4</v>
      </c>
      <c r="T16" s="2">
        <v>2</v>
      </c>
      <c r="U16" s="29">
        <v>9</v>
      </c>
      <c r="V16" s="6">
        <f t="shared" si="2"/>
        <v>20</v>
      </c>
      <c r="W16" s="8">
        <f t="shared" si="3"/>
        <v>80.333333333333329</v>
      </c>
      <c r="X16" s="27">
        <v>52</v>
      </c>
      <c r="Y16">
        <f t="shared" si="6"/>
        <v>66.166666666666657</v>
      </c>
      <c r="Z16" s="18" t="s">
        <v>66</v>
      </c>
      <c r="AA16" s="25"/>
      <c r="AB16" s="10" t="s">
        <v>67</v>
      </c>
      <c r="AC16" t="e">
        <f t="shared" si="0"/>
        <v>#VALUE!</v>
      </c>
    </row>
    <row r="17" spans="1:29" ht="24" customHeight="1" x14ac:dyDescent="0.25">
      <c r="A17" s="13" t="s">
        <v>68</v>
      </c>
      <c r="B17" s="18" t="s">
        <v>69</v>
      </c>
      <c r="C17" s="25"/>
      <c r="D17" s="10" t="s">
        <v>70</v>
      </c>
      <c r="E17" s="2">
        <v>20</v>
      </c>
      <c r="F17" s="2">
        <v>3.5</v>
      </c>
      <c r="G17" s="6">
        <f t="shared" si="4"/>
        <v>23.5</v>
      </c>
      <c r="H17" s="2">
        <v>1.75</v>
      </c>
      <c r="I17" s="2">
        <v>5.5</v>
      </c>
      <c r="J17" s="2">
        <v>3</v>
      </c>
      <c r="K17" s="2">
        <v>7.5</v>
      </c>
      <c r="L17" s="6">
        <f t="shared" si="5"/>
        <v>17.75</v>
      </c>
      <c r="M17" s="2"/>
      <c r="N17" s="2"/>
      <c r="O17" s="2"/>
      <c r="P17" s="2"/>
      <c r="Q17" s="6">
        <f t="shared" si="1"/>
        <v>0</v>
      </c>
      <c r="R17" s="2">
        <v>3.25</v>
      </c>
      <c r="S17" s="2">
        <v>5.5</v>
      </c>
      <c r="T17" s="2">
        <v>2</v>
      </c>
      <c r="U17" s="29">
        <v>9</v>
      </c>
      <c r="V17" s="6">
        <f t="shared" si="2"/>
        <v>19.75</v>
      </c>
      <c r="W17" s="8">
        <f t="shared" si="3"/>
        <v>81.333333333333329</v>
      </c>
      <c r="X17" s="27">
        <v>53</v>
      </c>
      <c r="Y17">
        <f t="shared" si="6"/>
        <v>67.166666666666657</v>
      </c>
      <c r="Z17" s="18" t="s">
        <v>69</v>
      </c>
      <c r="AA17" s="25"/>
      <c r="AB17" s="10" t="s">
        <v>70</v>
      </c>
      <c r="AC17" t="e">
        <f t="shared" si="0"/>
        <v>#VALUE!</v>
      </c>
    </row>
    <row r="18" spans="1:29" ht="24" customHeight="1" x14ac:dyDescent="0.25">
      <c r="A18" s="13" t="s">
        <v>71</v>
      </c>
      <c r="B18" s="18" t="s">
        <v>72</v>
      </c>
      <c r="C18" s="25"/>
      <c r="D18" s="10" t="s">
        <v>73</v>
      </c>
      <c r="E18" s="2">
        <v>20</v>
      </c>
      <c r="F18" s="2">
        <v>4</v>
      </c>
      <c r="G18" s="6">
        <f t="shared" si="4"/>
        <v>24</v>
      </c>
      <c r="H18" s="2"/>
      <c r="I18" s="2"/>
      <c r="J18" s="2"/>
      <c r="K18" s="2"/>
      <c r="L18" s="6">
        <f t="shared" si="5"/>
        <v>0</v>
      </c>
      <c r="M18" s="2">
        <v>3.5</v>
      </c>
      <c r="N18" s="2">
        <v>4.5</v>
      </c>
      <c r="O18" s="2">
        <v>6</v>
      </c>
      <c r="P18" s="2">
        <v>8</v>
      </c>
      <c r="Q18" s="6">
        <f t="shared" si="1"/>
        <v>22</v>
      </c>
      <c r="R18" s="2">
        <v>5.5</v>
      </c>
      <c r="S18" s="2">
        <v>6</v>
      </c>
      <c r="T18" s="2">
        <v>1.75</v>
      </c>
      <c r="U18" s="29">
        <v>7.5</v>
      </c>
      <c r="V18" s="6">
        <f t="shared" si="2"/>
        <v>20.75</v>
      </c>
      <c r="W18" s="8">
        <f t="shared" si="3"/>
        <v>89</v>
      </c>
      <c r="X18" s="28">
        <v>64</v>
      </c>
      <c r="Y18">
        <f t="shared" si="6"/>
        <v>76.5</v>
      </c>
      <c r="Z18" s="18" t="s">
        <v>72</v>
      </c>
      <c r="AA18" s="25"/>
      <c r="AB18" s="10" t="s">
        <v>73</v>
      </c>
      <c r="AC18" t="e">
        <f t="shared" si="0"/>
        <v>#VALUE!</v>
      </c>
    </row>
    <row r="19" spans="1:29" ht="24" customHeight="1" x14ac:dyDescent="0.25">
      <c r="A19" s="13" t="s">
        <v>74</v>
      </c>
      <c r="B19" s="18" t="s">
        <v>75</v>
      </c>
      <c r="C19" s="25"/>
      <c r="D19" s="10" t="s">
        <v>76</v>
      </c>
      <c r="E19" s="2">
        <v>5</v>
      </c>
      <c r="F19" s="2">
        <v>1</v>
      </c>
      <c r="G19" s="6">
        <f t="shared" si="4"/>
        <v>6</v>
      </c>
      <c r="H19" s="2">
        <v>1.5</v>
      </c>
      <c r="I19" s="2">
        <v>5</v>
      </c>
      <c r="J19" s="2">
        <v>3.5</v>
      </c>
      <c r="K19" s="2">
        <v>5</v>
      </c>
      <c r="L19" s="6">
        <f t="shared" si="5"/>
        <v>15</v>
      </c>
      <c r="M19" s="2">
        <v>3.5</v>
      </c>
      <c r="N19" s="2">
        <v>4.5</v>
      </c>
      <c r="O19" s="2">
        <v>4</v>
      </c>
      <c r="P19" s="2">
        <v>6</v>
      </c>
      <c r="Q19" s="6">
        <f t="shared" si="1"/>
        <v>18</v>
      </c>
      <c r="R19" s="2"/>
      <c r="S19" s="2"/>
      <c r="T19" s="2"/>
      <c r="U19" s="29"/>
      <c r="V19" s="6">
        <f t="shared" si="2"/>
        <v>0</v>
      </c>
      <c r="W19" s="8">
        <f t="shared" si="3"/>
        <v>52</v>
      </c>
      <c r="X19">
        <v>70</v>
      </c>
      <c r="Y19">
        <f t="shared" si="6"/>
        <v>61</v>
      </c>
      <c r="Z19" s="18" t="s">
        <v>75</v>
      </c>
      <c r="AA19" s="25"/>
      <c r="AB19" s="10" t="s">
        <v>76</v>
      </c>
      <c r="AC19" t="e">
        <f t="shared" si="0"/>
        <v>#VALUE!</v>
      </c>
    </row>
    <row r="20" spans="1:29" ht="24" customHeight="1" x14ac:dyDescent="0.25">
      <c r="A20" s="14" t="s">
        <v>77</v>
      </c>
      <c r="B20" s="17" t="s">
        <v>78</v>
      </c>
      <c r="C20" s="24"/>
      <c r="D20" s="7" t="s">
        <v>79</v>
      </c>
      <c r="E20" s="2">
        <v>14</v>
      </c>
      <c r="F20" s="2">
        <v>4.75</v>
      </c>
      <c r="G20" s="6">
        <f t="shared" si="4"/>
        <v>18.75</v>
      </c>
      <c r="H20" s="2">
        <v>1.5</v>
      </c>
      <c r="I20" s="2">
        <v>5</v>
      </c>
      <c r="J20" s="2">
        <v>3</v>
      </c>
      <c r="K20" s="2">
        <v>7</v>
      </c>
      <c r="L20" s="6">
        <f t="shared" si="5"/>
        <v>16.5</v>
      </c>
      <c r="M20" s="2"/>
      <c r="N20" s="2"/>
      <c r="O20" s="2"/>
      <c r="P20" s="2"/>
      <c r="Q20" s="6">
        <f t="shared" si="1"/>
        <v>0</v>
      </c>
      <c r="R20" s="2">
        <v>5.5</v>
      </c>
      <c r="S20" s="2">
        <v>5.5</v>
      </c>
      <c r="T20" s="2">
        <v>2</v>
      </c>
      <c r="U20" s="29">
        <v>7</v>
      </c>
      <c r="V20" s="6">
        <f t="shared" si="2"/>
        <v>20</v>
      </c>
      <c r="W20" s="8">
        <f t="shared" si="3"/>
        <v>73.666666666666671</v>
      </c>
      <c r="X20" s="27">
        <v>58</v>
      </c>
      <c r="Y20">
        <f t="shared" si="6"/>
        <v>65.833333333333343</v>
      </c>
      <c r="Z20" s="17" t="s">
        <v>78</v>
      </c>
      <c r="AA20" s="24"/>
      <c r="AB20" s="7" t="s">
        <v>79</v>
      </c>
      <c r="AC20" t="e">
        <f t="shared" si="0"/>
        <v>#VALUE!</v>
      </c>
    </row>
    <row r="21" spans="1:29" s="20" customFormat="1" ht="24" customHeight="1" x14ac:dyDescent="0.25">
      <c r="A21" s="14" t="s">
        <v>80</v>
      </c>
      <c r="B21" s="17" t="s">
        <v>81</v>
      </c>
      <c r="C21" s="24"/>
      <c r="D21" s="7" t="s">
        <v>82</v>
      </c>
      <c r="E21" s="19">
        <v>7.25</v>
      </c>
      <c r="F21" s="19">
        <v>0</v>
      </c>
      <c r="G21" s="21">
        <f t="shared" si="4"/>
        <v>7.25</v>
      </c>
      <c r="H21" s="19">
        <v>1.5</v>
      </c>
      <c r="I21" s="19">
        <v>5.75</v>
      </c>
      <c r="J21" s="19">
        <v>3</v>
      </c>
      <c r="K21" s="19"/>
      <c r="L21" s="6">
        <f t="shared" si="5"/>
        <v>10.25</v>
      </c>
      <c r="M21" s="19"/>
      <c r="N21" s="19"/>
      <c r="O21" s="19"/>
      <c r="P21" s="19"/>
      <c r="Q21" s="6">
        <f t="shared" si="1"/>
        <v>0</v>
      </c>
      <c r="R21" s="19">
        <v>5.75</v>
      </c>
      <c r="S21" s="19">
        <v>5</v>
      </c>
      <c r="T21" s="19">
        <v>1.5</v>
      </c>
      <c r="U21" s="29"/>
      <c r="V21" s="6">
        <f t="shared" si="2"/>
        <v>12.25</v>
      </c>
      <c r="W21" s="8">
        <f t="shared" si="3"/>
        <v>39.666666666666664</v>
      </c>
      <c r="X21" s="20">
        <v>40</v>
      </c>
      <c r="Y21">
        <f t="shared" si="6"/>
        <v>39.833333333333329</v>
      </c>
      <c r="Z21" s="17" t="s">
        <v>81</v>
      </c>
      <c r="AA21" s="24"/>
      <c r="AB21" s="7" t="s">
        <v>82</v>
      </c>
      <c r="AC21" s="20" t="e">
        <f t="shared" si="0"/>
        <v>#VALUE!</v>
      </c>
    </row>
    <row r="22" spans="1:29" ht="24" customHeight="1" x14ac:dyDescent="0.25">
      <c r="A22" s="14" t="s">
        <v>83</v>
      </c>
      <c r="B22" s="17" t="s">
        <v>84</v>
      </c>
      <c r="C22" s="24"/>
      <c r="D22" s="7" t="s">
        <v>85</v>
      </c>
      <c r="E22" s="2">
        <v>20</v>
      </c>
      <c r="F22" s="2">
        <v>4.5</v>
      </c>
      <c r="G22" s="6">
        <f t="shared" si="4"/>
        <v>24.5</v>
      </c>
      <c r="H22" s="2"/>
      <c r="I22" s="2"/>
      <c r="J22" s="2"/>
      <c r="K22" s="2"/>
      <c r="L22" s="6">
        <f t="shared" si="5"/>
        <v>0</v>
      </c>
      <c r="M22" s="2">
        <v>1.75</v>
      </c>
      <c r="N22" s="2">
        <v>4</v>
      </c>
      <c r="O22" s="2">
        <v>6</v>
      </c>
      <c r="P22" s="2">
        <v>8</v>
      </c>
      <c r="Q22" s="6">
        <f t="shared" si="1"/>
        <v>19.75</v>
      </c>
      <c r="R22" s="2">
        <v>6.5</v>
      </c>
      <c r="S22" s="2">
        <v>2</v>
      </c>
      <c r="T22" s="2">
        <v>2</v>
      </c>
      <c r="U22" s="29">
        <v>8</v>
      </c>
      <c r="V22" s="6">
        <f t="shared" si="2"/>
        <v>18.5</v>
      </c>
      <c r="W22" s="23">
        <f t="shared" si="3"/>
        <v>83.666666666666671</v>
      </c>
      <c r="X22" s="28">
        <v>72</v>
      </c>
      <c r="Y22">
        <f t="shared" si="6"/>
        <v>77.833333333333343</v>
      </c>
      <c r="Z22" s="17" t="s">
        <v>84</v>
      </c>
      <c r="AA22" s="24"/>
      <c r="AB22" s="7" t="s">
        <v>85</v>
      </c>
      <c r="AC22" s="12" t="e">
        <f t="shared" si="0"/>
        <v>#VALUE!</v>
      </c>
    </row>
    <row r="23" spans="1:29" ht="24" customHeight="1" x14ac:dyDescent="0.25">
      <c r="A23" s="5"/>
      <c r="B23" s="4"/>
      <c r="C23" s="4"/>
      <c r="D23" s="11"/>
      <c r="E23" t="s">
        <v>6</v>
      </c>
      <c r="F23" t="s">
        <v>7</v>
      </c>
      <c r="G23" s="1" t="s">
        <v>17</v>
      </c>
      <c r="H23" t="s">
        <v>8</v>
      </c>
      <c r="I23" t="s">
        <v>9</v>
      </c>
      <c r="J23" t="s">
        <v>10</v>
      </c>
      <c r="L23" s="1" t="s">
        <v>18</v>
      </c>
      <c r="M23" t="s">
        <v>11</v>
      </c>
      <c r="N23" t="s">
        <v>12</v>
      </c>
      <c r="O23" t="s">
        <v>13</v>
      </c>
      <c r="P23" t="s">
        <v>14</v>
      </c>
      <c r="Q23" s="1" t="s">
        <v>19</v>
      </c>
      <c r="R23" t="s">
        <v>20</v>
      </c>
      <c r="S23" t="s">
        <v>21</v>
      </c>
      <c r="T23" t="s">
        <v>22</v>
      </c>
      <c r="U23" t="s">
        <v>23</v>
      </c>
      <c r="V23" s="1" t="s">
        <v>24</v>
      </c>
      <c r="W23" s="9" t="s">
        <v>16</v>
      </c>
    </row>
    <row r="31" spans="1:29" x14ac:dyDescent="0.25">
      <c r="Z31" s="26"/>
    </row>
  </sheetData>
  <sortState xmlns:xlrd2="http://schemas.microsoft.com/office/spreadsheetml/2017/richdata2" ref="A4:W22">
    <sortCondition ref="A4:A22"/>
  </sortState>
  <pageMargins left="0.7" right="0.7" top="0.75" bottom="0.75" header="0.3" footer="0.3"/>
  <pageSetup paperSize="9" orientation="portrait" horizontalDpi="200" verticalDpi="2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sc-gd</dc:creator>
  <cp:lastModifiedBy>sc-gd</cp:lastModifiedBy>
  <dcterms:created xsi:type="dcterms:W3CDTF">2021-01-29T10:48:08Z</dcterms:created>
  <dcterms:modified xsi:type="dcterms:W3CDTF">2022-05-26T10:26:30Z</dcterms:modified>
</cp:coreProperties>
</file>