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/>
  <mc:AlternateContent xmlns:mc="http://schemas.openxmlformats.org/markup-compatibility/2006">
    <mc:Choice Requires="x15">
      <x15ac:absPath xmlns:x15ac="http://schemas.microsoft.com/office/spreadsheetml/2010/11/ac" url="C:\Users\man12\Desktop\Uni Coursework\Assignments\Claire\"/>
    </mc:Choice>
  </mc:AlternateContent>
  <xr:revisionPtr revIDLastSave="0" documentId="13_ncr:1_{E238A5A1-14A8-4106-9AEE-86A6D3ED0BD0}" xr6:coauthVersionLast="45" xr6:coauthVersionMax="45" xr10:uidLastSave="{00000000-0000-0000-0000-000000000000}"/>
  <bookViews>
    <workbookView xWindow="-20610" yWindow="-120" windowWidth="20730" windowHeight="11760" xr2:uid="{65703CBF-10F4-4A50-BA40-82ED4D66AAAF}"/>
  </bookViews>
  <sheets>
    <sheet name="Sheet1" sheetId="1" r:id="rId1"/>
  </sheets>
  <externalReferences>
    <externalReference r:id="rId2"/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4" i="1" l="1"/>
  <c r="F34" i="1"/>
  <c r="G33" i="1"/>
  <c r="F33" i="1"/>
  <c r="G32" i="1"/>
  <c r="F32" i="1"/>
  <c r="G31" i="1"/>
  <c r="F31" i="1"/>
  <c r="G30" i="1"/>
  <c r="F30" i="1"/>
  <c r="F24" i="1"/>
  <c r="G23" i="1"/>
  <c r="F23" i="1"/>
  <c r="G21" i="1"/>
  <c r="G27" i="1" s="1"/>
  <c r="F21" i="1"/>
  <c r="F27" i="1" s="1"/>
  <c r="G20" i="1"/>
  <c r="G25" i="1" s="1"/>
  <c r="F20" i="1"/>
  <c r="F25" i="1" s="1"/>
  <c r="G19" i="1"/>
  <c r="G24" i="1" s="1"/>
  <c r="F19" i="1"/>
  <c r="G18" i="1"/>
  <c r="F18" i="1"/>
  <c r="F28" i="1" s="1"/>
  <c r="G17" i="1"/>
  <c r="G28" i="1" s="1"/>
  <c r="F17" i="1"/>
  <c r="G6" i="1"/>
  <c r="G5" i="1"/>
  <c r="G13" i="1" s="1"/>
  <c r="G3" i="1"/>
  <c r="G2" i="1"/>
  <c r="G11" i="1" l="1"/>
  <c r="G12" i="1"/>
</calcChain>
</file>

<file path=xl/sharedStrings.xml><?xml version="1.0" encoding="utf-8"?>
<sst xmlns="http://schemas.openxmlformats.org/spreadsheetml/2006/main" count="32" uniqueCount="27">
  <si>
    <t>Days</t>
  </si>
  <si>
    <t>OLD WEBSITE</t>
  </si>
  <si>
    <t>NEW WEBSITE</t>
  </si>
  <si>
    <t>H1: M1&lt;M2</t>
  </si>
  <si>
    <t>1 Tail Equal:</t>
  </si>
  <si>
    <t>1 Tail Unequal:</t>
  </si>
  <si>
    <t>H1: M1≠M2</t>
  </si>
  <si>
    <t>2 Tail Equal:</t>
  </si>
  <si>
    <t>2 Tail Unequal:</t>
  </si>
  <si>
    <t>Significance Levels</t>
  </si>
  <si>
    <t>Old Website</t>
  </si>
  <si>
    <t>New Website</t>
  </si>
  <si>
    <t>Minimum</t>
  </si>
  <si>
    <t>First Q</t>
  </si>
  <si>
    <t>Median</t>
  </si>
  <si>
    <t>Third Q</t>
  </si>
  <si>
    <t>Maximum</t>
  </si>
  <si>
    <t>Box 1 Hidden</t>
  </si>
  <si>
    <t>Box 2 Lower</t>
  </si>
  <si>
    <t>Box 3 Upper</t>
  </si>
  <si>
    <t>Whisker Top</t>
  </si>
  <si>
    <t>Whisker Bottom</t>
  </si>
  <si>
    <t>MEAN:</t>
  </si>
  <si>
    <t>MEDIAN:</t>
  </si>
  <si>
    <t>MODE:</t>
  </si>
  <si>
    <t>STDEV:</t>
  </si>
  <si>
    <t>VARIANCE: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</si>
</sst>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FFFCC"/>
      </patternFill>
    </fill>
    <fill>
      <patternFill patternType="solid">
        <fgColor theme="5" tint="0.79998168889431442"/>
        <bgColor indexed="65"/>
      </patternFill>
    </fill>
  </fills>
  <borders count="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6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1" applyNumberFormat="0" applyAlignment="0" applyProtection="0"/>
    <xf numFmtId="0" fontId="1" fillId="5" borderId="2" applyNumberFormat="0" applyFont="0" applyAlignment="0" applyProtection="0"/>
    <xf numFmtId="0" fontId="1" fillId="6" borderId="0" applyNumberFormat="0" applyBorder="0" applyAlignment="0" applyProtection="0"/>
  </cellStyleXfs>
  <cellXfs count="18">
    <xf numFmtId="0" fontId="0" fillId="0" borderId="0" xfId="0"/>
    <xf numFmtId="0" fontId="5" fillId="5" borderId="3" xfId="4" applyFont="1" applyBorder="1"/>
    <xf numFmtId="0" fontId="3" fillId="3" borderId="4" xfId="2" applyBorder="1" applyAlignment="1">
      <alignment horizontal="center" wrapText="1"/>
    </xf>
    <xf numFmtId="0" fontId="1" fillId="6" borderId="4" xfId="5" applyBorder="1" applyAlignment="1">
      <alignment horizontal="center" wrapText="1"/>
    </xf>
    <xf numFmtId="0" fontId="5" fillId="5" borderId="4" xfId="4" applyFont="1" applyBorder="1"/>
    <xf numFmtId="0" fontId="0" fillId="5" borderId="3" xfId="4" applyFont="1" applyBorder="1"/>
    <xf numFmtId="0" fontId="3" fillId="3" borderId="4" xfId="2" applyBorder="1"/>
    <xf numFmtId="0" fontId="1" fillId="6" borderId="4" xfId="5" applyBorder="1"/>
    <xf numFmtId="0" fontId="2" fillId="2" borderId="4" xfId="1" applyBorder="1"/>
    <xf numFmtId="0" fontId="4" fillId="4" borderId="5" xfId="3" applyBorder="1"/>
    <xf numFmtId="0" fontId="4" fillId="4" borderId="1" xfId="3"/>
    <xf numFmtId="0" fontId="0" fillId="5" borderId="4" xfId="4" applyFont="1" applyBorder="1"/>
    <xf numFmtId="0" fontId="2" fillId="2" borderId="4" xfId="1" applyBorder="1" applyAlignment="1">
      <alignment horizontal="center"/>
    </xf>
    <xf numFmtId="0" fontId="4" fillId="4" borderId="5" xfId="3" applyBorder="1" applyAlignment="1">
      <alignment horizontal="center"/>
    </xf>
    <xf numFmtId="0" fontId="4" fillId="4" borderId="1" xfId="3" applyAlignment="1">
      <alignment horizontal="center"/>
    </xf>
    <xf numFmtId="2" fontId="2" fillId="2" borderId="4" xfId="1" applyNumberFormat="1" applyBorder="1"/>
    <xf numFmtId="0" fontId="0" fillId="0" borderId="6" xfId="0" applyBorder="1"/>
    <xf numFmtId="0" fontId="4" fillId="4" borderId="7" xfId="3" applyBorder="1"/>
  </cellXfs>
  <cellStyles count="6">
    <cellStyle name="20% - Accent2" xfId="5" builtinId="34"/>
    <cellStyle name="Bad" xfId="2" builtinId="27"/>
    <cellStyle name="Good" xfId="1" builtinId="26"/>
    <cellStyle name="Input" xfId="3" builtinId="20"/>
    <cellStyle name="Normal" xfId="0" builtinId="0"/>
    <cellStyle name="Note" xfId="4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Old</a:t>
            </a:r>
            <a:r>
              <a:rPr lang="en-GB" baseline="0"/>
              <a:t> &amp; New website with Outliers</a:t>
            </a:r>
            <a:endParaRPr lang="en-GB"/>
          </a:p>
          <a:p>
            <a:pPr algn="ctr">
              <a:defRPr/>
            </a:pPr>
            <a:endParaRPr lang="en-GB"/>
          </a:p>
        </c:rich>
      </c:tx>
      <c:layout>
        <c:manualLayout>
          <c:xMode val="edge"/>
          <c:yMode val="edge"/>
          <c:x val="0.23449300087489069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'[1]BOX OUTLIERS'!$B$1</c:f>
              <c:strCache>
                <c:ptCount val="1"/>
                <c:pt idx="0">
                  <c:v>SALES FROM OLD WEBSITE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'[1]BOX OUTLIERS'!$B$2:$B$41</c:f>
              <c:numCache>
                <c:formatCode>General</c:formatCode>
                <c:ptCount val="40"/>
                <c:pt idx="0">
                  <c:v>15</c:v>
                </c:pt>
                <c:pt idx="1">
                  <c:v>18</c:v>
                </c:pt>
                <c:pt idx="2">
                  <c:v>26</c:v>
                </c:pt>
                <c:pt idx="3">
                  <c:v>39</c:v>
                </c:pt>
                <c:pt idx="4">
                  <c:v>61</c:v>
                </c:pt>
                <c:pt idx="5">
                  <c:v>84</c:v>
                </c:pt>
                <c:pt idx="6">
                  <c:v>96</c:v>
                </c:pt>
                <c:pt idx="7">
                  <c:v>104</c:v>
                </c:pt>
                <c:pt idx="8">
                  <c:v>110</c:v>
                </c:pt>
                <c:pt idx="9">
                  <c:v>113</c:v>
                </c:pt>
                <c:pt idx="10">
                  <c:v>111</c:v>
                </c:pt>
                <c:pt idx="11">
                  <c:v>108</c:v>
                </c:pt>
                <c:pt idx="12">
                  <c:v>103</c:v>
                </c:pt>
                <c:pt idx="13">
                  <c:v>99</c:v>
                </c:pt>
                <c:pt idx="14">
                  <c:v>98</c:v>
                </c:pt>
                <c:pt idx="15">
                  <c:v>94</c:v>
                </c:pt>
                <c:pt idx="16">
                  <c:v>89</c:v>
                </c:pt>
                <c:pt idx="17">
                  <c:v>86</c:v>
                </c:pt>
                <c:pt idx="18">
                  <c:v>81</c:v>
                </c:pt>
                <c:pt idx="19">
                  <c:v>80</c:v>
                </c:pt>
                <c:pt idx="20">
                  <c:v>76</c:v>
                </c:pt>
                <c:pt idx="21">
                  <c:v>72</c:v>
                </c:pt>
                <c:pt idx="22">
                  <c:v>68</c:v>
                </c:pt>
                <c:pt idx="23">
                  <c:v>63</c:v>
                </c:pt>
                <c:pt idx="24">
                  <c:v>60</c:v>
                </c:pt>
                <c:pt idx="25">
                  <c:v>54</c:v>
                </c:pt>
                <c:pt idx="26">
                  <c:v>51</c:v>
                </c:pt>
                <c:pt idx="27">
                  <c:v>48</c:v>
                </c:pt>
                <c:pt idx="28">
                  <c:v>45</c:v>
                </c:pt>
                <c:pt idx="29">
                  <c:v>41</c:v>
                </c:pt>
                <c:pt idx="30">
                  <c:v>39</c:v>
                </c:pt>
                <c:pt idx="31">
                  <c:v>37</c:v>
                </c:pt>
                <c:pt idx="32">
                  <c:v>35</c:v>
                </c:pt>
                <c:pt idx="33">
                  <c:v>31</c:v>
                </c:pt>
                <c:pt idx="34">
                  <c:v>76</c:v>
                </c:pt>
                <c:pt idx="35">
                  <c:v>29</c:v>
                </c:pt>
                <c:pt idx="36">
                  <c:v>26</c:v>
                </c:pt>
                <c:pt idx="37">
                  <c:v>22</c:v>
                </c:pt>
                <c:pt idx="38">
                  <c:v>19</c:v>
                </c:pt>
                <c:pt idx="39">
                  <c:v>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1E8-42C4-9B2D-409A9FB493EB}"/>
            </c:ext>
          </c:extLst>
        </c:ser>
        <c:ser>
          <c:idx val="1"/>
          <c:order val="1"/>
          <c:tx>
            <c:strRef>
              <c:f>'[1]BOX OUTLIERS'!$C$1</c:f>
              <c:strCache>
                <c:ptCount val="1"/>
                <c:pt idx="0">
                  <c:v>SALES FROM NEW WEBSITE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'[1]BOX OUTLIERS'!$C$2:$C$41</c:f>
              <c:numCache>
                <c:formatCode>General</c:formatCode>
                <c:ptCount val="40"/>
                <c:pt idx="0">
                  <c:v>15</c:v>
                </c:pt>
                <c:pt idx="1">
                  <c:v>17</c:v>
                </c:pt>
                <c:pt idx="2">
                  <c:v>24</c:v>
                </c:pt>
                <c:pt idx="3">
                  <c:v>37</c:v>
                </c:pt>
                <c:pt idx="4">
                  <c:v>59</c:v>
                </c:pt>
                <c:pt idx="5">
                  <c:v>83</c:v>
                </c:pt>
                <c:pt idx="6">
                  <c:v>99</c:v>
                </c:pt>
                <c:pt idx="7">
                  <c:v>112</c:v>
                </c:pt>
                <c:pt idx="8">
                  <c:v>126</c:v>
                </c:pt>
                <c:pt idx="9">
                  <c:v>130</c:v>
                </c:pt>
                <c:pt idx="10">
                  <c:v>128</c:v>
                </c:pt>
                <c:pt idx="11">
                  <c:v>125</c:v>
                </c:pt>
                <c:pt idx="12">
                  <c:v>119</c:v>
                </c:pt>
                <c:pt idx="13">
                  <c:v>116</c:v>
                </c:pt>
                <c:pt idx="14">
                  <c:v>113</c:v>
                </c:pt>
                <c:pt idx="15">
                  <c:v>110</c:v>
                </c:pt>
                <c:pt idx="16">
                  <c:v>106</c:v>
                </c:pt>
                <c:pt idx="17">
                  <c:v>104</c:v>
                </c:pt>
                <c:pt idx="18">
                  <c:v>101</c:v>
                </c:pt>
                <c:pt idx="19">
                  <c:v>99</c:v>
                </c:pt>
                <c:pt idx="20">
                  <c:v>95</c:v>
                </c:pt>
                <c:pt idx="21">
                  <c:v>91</c:v>
                </c:pt>
                <c:pt idx="22">
                  <c:v>89</c:v>
                </c:pt>
                <c:pt idx="23">
                  <c:v>85</c:v>
                </c:pt>
                <c:pt idx="24">
                  <c:v>82</c:v>
                </c:pt>
                <c:pt idx="25">
                  <c:v>80</c:v>
                </c:pt>
                <c:pt idx="26">
                  <c:v>76</c:v>
                </c:pt>
                <c:pt idx="27">
                  <c:v>74</c:v>
                </c:pt>
                <c:pt idx="28">
                  <c:v>72</c:v>
                </c:pt>
                <c:pt idx="29">
                  <c:v>68</c:v>
                </c:pt>
                <c:pt idx="30">
                  <c:v>62</c:v>
                </c:pt>
                <c:pt idx="31">
                  <c:v>61</c:v>
                </c:pt>
                <c:pt idx="32">
                  <c:v>57</c:v>
                </c:pt>
                <c:pt idx="33">
                  <c:v>55</c:v>
                </c:pt>
                <c:pt idx="34">
                  <c:v>103</c:v>
                </c:pt>
                <c:pt idx="35">
                  <c:v>52</c:v>
                </c:pt>
                <c:pt idx="36">
                  <c:v>48</c:v>
                </c:pt>
                <c:pt idx="37">
                  <c:v>44</c:v>
                </c:pt>
                <c:pt idx="38">
                  <c:v>43</c:v>
                </c:pt>
                <c:pt idx="39">
                  <c:v>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1E8-42C4-9B2D-409A9FB493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4460584"/>
        <c:axId val="614460256"/>
      </c:lineChart>
      <c:catAx>
        <c:axId val="61446058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460256"/>
        <c:crosses val="autoZero"/>
        <c:auto val="1"/>
        <c:lblAlgn val="ctr"/>
        <c:lblOffset val="100"/>
        <c:noMultiLvlLbl val="0"/>
      </c:catAx>
      <c:valAx>
        <c:axId val="614460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4605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GB" sz="1800" b="0" i="0" baseline="0">
                <a:effectLst/>
              </a:rPr>
              <a:t>Old &amp; New website with No Outliers</a:t>
            </a:r>
            <a:endParaRPr lang="en-GB">
              <a:effectLst/>
            </a:endParaRP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Text" lastClr="000000">
                    <a:lumMod val="65000"/>
                    <a:lumOff val="35000"/>
                  </a:sysClr>
                </a:solidFill>
              </a:defRPr>
            </a:pP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'[1]T Test (No Outlier)'!$J$1</c:f>
              <c:strCache>
                <c:ptCount val="1"/>
                <c:pt idx="0">
                  <c:v>OLD WEBSITE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'[1]T Test (No Outlier)'!$I$2:$I$40</c:f>
              <c:numCache>
                <c:formatCode>General</c:formatCode>
                <c:ptCount val="3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36</c:v>
                </c:pt>
                <c:pt idx="35">
                  <c:v>37</c:v>
                </c:pt>
                <c:pt idx="36">
                  <c:v>38</c:v>
                </c:pt>
                <c:pt idx="37">
                  <c:v>39</c:v>
                </c:pt>
                <c:pt idx="38">
                  <c:v>40</c:v>
                </c:pt>
              </c:numCache>
            </c:numRef>
          </c:xVal>
          <c:yVal>
            <c:numRef>
              <c:f>'[1]T Test (No Outlier)'!$J$2:$J$40</c:f>
              <c:numCache>
                <c:formatCode>General</c:formatCode>
                <c:ptCount val="39"/>
                <c:pt idx="0">
                  <c:v>15</c:v>
                </c:pt>
                <c:pt idx="1">
                  <c:v>18</c:v>
                </c:pt>
                <c:pt idx="2">
                  <c:v>26</c:v>
                </c:pt>
                <c:pt idx="3">
                  <c:v>39</c:v>
                </c:pt>
                <c:pt idx="4">
                  <c:v>61</c:v>
                </c:pt>
                <c:pt idx="5">
                  <c:v>84</c:v>
                </c:pt>
                <c:pt idx="6">
                  <c:v>96</c:v>
                </c:pt>
                <c:pt idx="7">
                  <c:v>104</c:v>
                </c:pt>
                <c:pt idx="8">
                  <c:v>110</c:v>
                </c:pt>
                <c:pt idx="9">
                  <c:v>113</c:v>
                </c:pt>
                <c:pt idx="10">
                  <c:v>111</c:v>
                </c:pt>
                <c:pt idx="11">
                  <c:v>108</c:v>
                </c:pt>
                <c:pt idx="12">
                  <c:v>103</c:v>
                </c:pt>
                <c:pt idx="13">
                  <c:v>99</c:v>
                </c:pt>
                <c:pt idx="14">
                  <c:v>98</c:v>
                </c:pt>
                <c:pt idx="15">
                  <c:v>94</c:v>
                </c:pt>
                <c:pt idx="16">
                  <c:v>89</c:v>
                </c:pt>
                <c:pt idx="17">
                  <c:v>86</c:v>
                </c:pt>
                <c:pt idx="18">
                  <c:v>81</c:v>
                </c:pt>
                <c:pt idx="19">
                  <c:v>80</c:v>
                </c:pt>
                <c:pt idx="20">
                  <c:v>76</c:v>
                </c:pt>
                <c:pt idx="21">
                  <c:v>72</c:v>
                </c:pt>
                <c:pt idx="22">
                  <c:v>68</c:v>
                </c:pt>
                <c:pt idx="23">
                  <c:v>63</c:v>
                </c:pt>
                <c:pt idx="24">
                  <c:v>60</c:v>
                </c:pt>
                <c:pt idx="25">
                  <c:v>54</c:v>
                </c:pt>
                <c:pt idx="26">
                  <c:v>51</c:v>
                </c:pt>
                <c:pt idx="27">
                  <c:v>48</c:v>
                </c:pt>
                <c:pt idx="28">
                  <c:v>45</c:v>
                </c:pt>
                <c:pt idx="29">
                  <c:v>41</c:v>
                </c:pt>
                <c:pt idx="30">
                  <c:v>39</c:v>
                </c:pt>
                <c:pt idx="31">
                  <c:v>37</c:v>
                </c:pt>
                <c:pt idx="32">
                  <c:v>35</c:v>
                </c:pt>
                <c:pt idx="33">
                  <c:v>31</c:v>
                </c:pt>
                <c:pt idx="34">
                  <c:v>29</c:v>
                </c:pt>
                <c:pt idx="35">
                  <c:v>26</c:v>
                </c:pt>
                <c:pt idx="36">
                  <c:v>22</c:v>
                </c:pt>
                <c:pt idx="37">
                  <c:v>19</c:v>
                </c:pt>
                <c:pt idx="38">
                  <c:v>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1D2-4D70-AA60-2801902D7B2D}"/>
            </c:ext>
          </c:extLst>
        </c:ser>
        <c:ser>
          <c:idx val="1"/>
          <c:order val="1"/>
          <c:tx>
            <c:strRef>
              <c:f>'[1]T Test (No Outlier)'!$K$1</c:f>
              <c:strCache>
                <c:ptCount val="1"/>
                <c:pt idx="0">
                  <c:v>NEW WEBSITE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'[1]T Test (No Outlier)'!$I$2:$I$40</c:f>
              <c:numCache>
                <c:formatCode>General</c:formatCode>
                <c:ptCount val="3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36</c:v>
                </c:pt>
                <c:pt idx="35">
                  <c:v>37</c:v>
                </c:pt>
                <c:pt idx="36">
                  <c:v>38</c:v>
                </c:pt>
                <c:pt idx="37">
                  <c:v>39</c:v>
                </c:pt>
                <c:pt idx="38">
                  <c:v>40</c:v>
                </c:pt>
              </c:numCache>
            </c:numRef>
          </c:xVal>
          <c:yVal>
            <c:numRef>
              <c:f>'[1]T Test (No Outlier)'!$K$2:$K$40</c:f>
              <c:numCache>
                <c:formatCode>General</c:formatCode>
                <c:ptCount val="39"/>
                <c:pt idx="0">
                  <c:v>15</c:v>
                </c:pt>
                <c:pt idx="1">
                  <c:v>17</c:v>
                </c:pt>
                <c:pt idx="2">
                  <c:v>24</c:v>
                </c:pt>
                <c:pt idx="3">
                  <c:v>37</c:v>
                </c:pt>
                <c:pt idx="4">
                  <c:v>59</c:v>
                </c:pt>
                <c:pt idx="5">
                  <c:v>83</c:v>
                </c:pt>
                <c:pt idx="6">
                  <c:v>99</c:v>
                </c:pt>
                <c:pt idx="7">
                  <c:v>112</c:v>
                </c:pt>
                <c:pt idx="8">
                  <c:v>126</c:v>
                </c:pt>
                <c:pt idx="9">
                  <c:v>130</c:v>
                </c:pt>
                <c:pt idx="10">
                  <c:v>128</c:v>
                </c:pt>
                <c:pt idx="11">
                  <c:v>125</c:v>
                </c:pt>
                <c:pt idx="12">
                  <c:v>119</c:v>
                </c:pt>
                <c:pt idx="13">
                  <c:v>116</c:v>
                </c:pt>
                <c:pt idx="14">
                  <c:v>113</c:v>
                </c:pt>
                <c:pt idx="15">
                  <c:v>110</c:v>
                </c:pt>
                <c:pt idx="16">
                  <c:v>106</c:v>
                </c:pt>
                <c:pt idx="17">
                  <c:v>104</c:v>
                </c:pt>
                <c:pt idx="18">
                  <c:v>101</c:v>
                </c:pt>
                <c:pt idx="19">
                  <c:v>99</c:v>
                </c:pt>
                <c:pt idx="20">
                  <c:v>95</c:v>
                </c:pt>
                <c:pt idx="21">
                  <c:v>91</c:v>
                </c:pt>
                <c:pt idx="22">
                  <c:v>89</c:v>
                </c:pt>
                <c:pt idx="23">
                  <c:v>85</c:v>
                </c:pt>
                <c:pt idx="24">
                  <c:v>82</c:v>
                </c:pt>
                <c:pt idx="25">
                  <c:v>80</c:v>
                </c:pt>
                <c:pt idx="26">
                  <c:v>76</c:v>
                </c:pt>
                <c:pt idx="27">
                  <c:v>74</c:v>
                </c:pt>
                <c:pt idx="28">
                  <c:v>72</c:v>
                </c:pt>
                <c:pt idx="29">
                  <c:v>68</c:v>
                </c:pt>
                <c:pt idx="30">
                  <c:v>62</c:v>
                </c:pt>
                <c:pt idx="31">
                  <c:v>61</c:v>
                </c:pt>
                <c:pt idx="32">
                  <c:v>57</c:v>
                </c:pt>
                <c:pt idx="33">
                  <c:v>55</c:v>
                </c:pt>
                <c:pt idx="34">
                  <c:v>52</c:v>
                </c:pt>
                <c:pt idx="35">
                  <c:v>48</c:v>
                </c:pt>
                <c:pt idx="36">
                  <c:v>44</c:v>
                </c:pt>
                <c:pt idx="37">
                  <c:v>43</c:v>
                </c:pt>
                <c:pt idx="38">
                  <c:v>41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1D2-4D70-AA60-2801902D7B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175951"/>
        <c:axId val="7429183"/>
      </c:scatterChart>
      <c:valAx>
        <c:axId val="171759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29183"/>
        <c:crosses val="autoZero"/>
        <c:crossBetween val="midCat"/>
      </c:valAx>
      <c:valAx>
        <c:axId val="74291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7595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448235</xdr:colOff>
      <xdr:row>14</xdr:row>
      <xdr:rowOff>134468</xdr:rowOff>
    </xdr:from>
    <xdr:to>
      <xdr:col>19</xdr:col>
      <xdr:colOff>179294</xdr:colOff>
      <xdr:row>29</xdr:row>
      <xdr:rowOff>20168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D194AF4-1298-43F8-A1A0-D48BCEE6FB3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12</xdr:col>
      <xdr:colOff>89650</xdr:colOff>
      <xdr:row>0</xdr:row>
      <xdr:rowOff>100852</xdr:rowOff>
    </xdr:from>
    <xdr:to>
      <xdr:col>18</xdr:col>
      <xdr:colOff>503497</xdr:colOff>
      <xdr:row>13</xdr:row>
      <xdr:rowOff>89646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ED345AF-6FE1-48CD-90E0-279D8B1DA17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52503" t="19623" r="9624" b="4711"/>
        <a:stretch/>
      </xdr:blipFill>
      <xdr:spPr>
        <a:xfrm>
          <a:off x="8718179" y="100852"/>
          <a:ext cx="4044553" cy="2655794"/>
        </a:xfrm>
        <a:prstGeom prst="rect">
          <a:avLst/>
        </a:prstGeom>
      </xdr:spPr>
    </xdr:pic>
    <xdr:clientData/>
  </xdr:twoCellAnchor>
  <xdr:twoCellAnchor>
    <xdr:from>
      <xdr:col>11</xdr:col>
      <xdr:colOff>437029</xdr:colOff>
      <xdr:row>29</xdr:row>
      <xdr:rowOff>96369</xdr:rowOff>
    </xdr:from>
    <xdr:to>
      <xdr:col>19</xdr:col>
      <xdr:colOff>168088</xdr:colOff>
      <xdr:row>43</xdr:row>
      <xdr:rowOff>172569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1FBBB233-D7B9-4AB6-A4BB-37EE6CD2F2F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_Test_Prac_WORKED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 Test"/>
      <sheetName val="T Test (No Outlier)"/>
      <sheetName val="Sheet1 (2)"/>
      <sheetName val="Sheet3"/>
      <sheetName val="Chart1"/>
      <sheetName val="BOX OUTLIERS"/>
      <sheetName val="Sheet5"/>
    </sheetNames>
    <sheetDataSet>
      <sheetData sheetId="0" refreshError="1"/>
      <sheetData sheetId="1" refreshError="1"/>
      <sheetData sheetId="2">
        <row r="1">
          <cell r="J1" t="str">
            <v>OLD WEBSITE</v>
          </cell>
          <cell r="K1" t="str">
            <v>NEW WEBSITE</v>
          </cell>
        </row>
        <row r="2">
          <cell r="I2">
            <v>1</v>
          </cell>
          <cell r="J2">
            <v>15</v>
          </cell>
          <cell r="K2">
            <v>15</v>
          </cell>
        </row>
        <row r="3">
          <cell r="I3">
            <v>2</v>
          </cell>
          <cell r="J3">
            <v>18</v>
          </cell>
          <cell r="K3">
            <v>17</v>
          </cell>
        </row>
        <row r="4">
          <cell r="I4">
            <v>3</v>
          </cell>
          <cell r="J4">
            <v>26</v>
          </cell>
          <cell r="K4">
            <v>24</v>
          </cell>
        </row>
        <row r="5">
          <cell r="I5">
            <v>4</v>
          </cell>
          <cell r="J5">
            <v>39</v>
          </cell>
          <cell r="K5">
            <v>37</v>
          </cell>
        </row>
        <row r="6">
          <cell r="I6">
            <v>5</v>
          </cell>
          <cell r="J6">
            <v>61</v>
          </cell>
          <cell r="K6">
            <v>59</v>
          </cell>
        </row>
        <row r="7">
          <cell r="I7">
            <v>6</v>
          </cell>
          <cell r="J7">
            <v>84</v>
          </cell>
          <cell r="K7">
            <v>83</v>
          </cell>
        </row>
        <row r="8">
          <cell r="I8">
            <v>7</v>
          </cell>
          <cell r="J8">
            <v>96</v>
          </cell>
          <cell r="K8">
            <v>99</v>
          </cell>
        </row>
        <row r="9">
          <cell r="I9">
            <v>8</v>
          </cell>
          <cell r="J9">
            <v>104</v>
          </cell>
          <cell r="K9">
            <v>112</v>
          </cell>
        </row>
        <row r="10">
          <cell r="I10">
            <v>9</v>
          </cell>
          <cell r="J10">
            <v>110</v>
          </cell>
          <cell r="K10">
            <v>126</v>
          </cell>
        </row>
        <row r="11">
          <cell r="I11">
            <v>10</v>
          </cell>
          <cell r="J11">
            <v>113</v>
          </cell>
          <cell r="K11">
            <v>130</v>
          </cell>
        </row>
        <row r="12">
          <cell r="I12">
            <v>11</v>
          </cell>
          <cell r="J12">
            <v>111</v>
          </cell>
          <cell r="K12">
            <v>128</v>
          </cell>
        </row>
        <row r="13">
          <cell r="I13">
            <v>12</v>
          </cell>
          <cell r="J13">
            <v>108</v>
          </cell>
          <cell r="K13">
            <v>125</v>
          </cell>
        </row>
        <row r="14">
          <cell r="I14">
            <v>13</v>
          </cell>
          <cell r="J14">
            <v>103</v>
          </cell>
          <cell r="K14">
            <v>119</v>
          </cell>
        </row>
        <row r="15">
          <cell r="I15">
            <v>14</v>
          </cell>
          <cell r="J15">
            <v>99</v>
          </cell>
          <cell r="K15">
            <v>116</v>
          </cell>
        </row>
        <row r="16">
          <cell r="I16">
            <v>15</v>
          </cell>
          <cell r="J16">
            <v>98</v>
          </cell>
          <cell r="K16">
            <v>113</v>
          </cell>
        </row>
        <row r="17">
          <cell r="I17">
            <v>16</v>
          </cell>
          <cell r="J17">
            <v>94</v>
          </cell>
          <cell r="K17">
            <v>110</v>
          </cell>
        </row>
        <row r="18">
          <cell r="I18">
            <v>17</v>
          </cell>
          <cell r="J18">
            <v>89</v>
          </cell>
          <cell r="K18">
            <v>106</v>
          </cell>
        </row>
        <row r="19">
          <cell r="I19">
            <v>18</v>
          </cell>
          <cell r="J19">
            <v>86</v>
          </cell>
          <cell r="K19">
            <v>104</v>
          </cell>
        </row>
        <row r="20">
          <cell r="I20">
            <v>19</v>
          </cell>
          <cell r="J20">
            <v>81</v>
          </cell>
          <cell r="K20">
            <v>101</v>
          </cell>
        </row>
        <row r="21">
          <cell r="I21">
            <v>20</v>
          </cell>
          <cell r="J21">
            <v>80</v>
          </cell>
          <cell r="K21">
            <v>99</v>
          </cell>
        </row>
        <row r="22">
          <cell r="I22">
            <v>21</v>
          </cell>
          <cell r="J22">
            <v>76</v>
          </cell>
          <cell r="K22">
            <v>95</v>
          </cell>
        </row>
        <row r="23">
          <cell r="I23">
            <v>22</v>
          </cell>
          <cell r="J23">
            <v>72</v>
          </cell>
          <cell r="K23">
            <v>91</v>
          </cell>
        </row>
        <row r="24">
          <cell r="I24">
            <v>23</v>
          </cell>
          <cell r="J24">
            <v>68</v>
          </cell>
          <cell r="K24">
            <v>89</v>
          </cell>
        </row>
        <row r="25">
          <cell r="I25">
            <v>24</v>
          </cell>
          <cell r="J25">
            <v>63</v>
          </cell>
          <cell r="K25">
            <v>85</v>
          </cell>
        </row>
        <row r="26">
          <cell r="I26">
            <v>25</v>
          </cell>
          <cell r="J26">
            <v>60</v>
          </cell>
          <cell r="K26">
            <v>82</v>
          </cell>
        </row>
        <row r="27">
          <cell r="I27">
            <v>26</v>
          </cell>
          <cell r="J27">
            <v>54</v>
          </cell>
          <cell r="K27">
            <v>80</v>
          </cell>
        </row>
        <row r="28">
          <cell r="I28">
            <v>27</v>
          </cell>
          <cell r="J28">
            <v>51</v>
          </cell>
          <cell r="K28">
            <v>76</v>
          </cell>
        </row>
        <row r="29">
          <cell r="I29">
            <v>28</v>
          </cell>
          <cell r="J29">
            <v>48</v>
          </cell>
          <cell r="K29">
            <v>74</v>
          </cell>
        </row>
        <row r="30">
          <cell r="I30">
            <v>29</v>
          </cell>
          <cell r="J30">
            <v>45</v>
          </cell>
          <cell r="K30">
            <v>72</v>
          </cell>
        </row>
        <row r="31">
          <cell r="I31">
            <v>30</v>
          </cell>
          <cell r="J31">
            <v>41</v>
          </cell>
          <cell r="K31">
            <v>68</v>
          </cell>
        </row>
        <row r="32">
          <cell r="I32">
            <v>31</v>
          </cell>
          <cell r="J32">
            <v>39</v>
          </cell>
          <cell r="K32">
            <v>62</v>
          </cell>
        </row>
        <row r="33">
          <cell r="I33">
            <v>32</v>
          </cell>
          <cell r="J33">
            <v>37</v>
          </cell>
          <cell r="K33">
            <v>61</v>
          </cell>
        </row>
        <row r="34">
          <cell r="I34">
            <v>33</v>
          </cell>
          <cell r="J34">
            <v>35</v>
          </cell>
          <cell r="K34">
            <v>57</v>
          </cell>
        </row>
        <row r="35">
          <cell r="I35">
            <v>34</v>
          </cell>
          <cell r="J35">
            <v>31</v>
          </cell>
          <cell r="K35">
            <v>55</v>
          </cell>
        </row>
        <row r="36">
          <cell r="I36">
            <v>36</v>
          </cell>
          <cell r="J36">
            <v>29</v>
          </cell>
          <cell r="K36">
            <v>52</v>
          </cell>
        </row>
        <row r="37">
          <cell r="I37">
            <v>37</v>
          </cell>
          <cell r="J37">
            <v>26</v>
          </cell>
          <cell r="K37">
            <v>48</v>
          </cell>
        </row>
        <row r="38">
          <cell r="I38">
            <v>38</v>
          </cell>
          <cell r="J38">
            <v>22</v>
          </cell>
          <cell r="K38">
            <v>44</v>
          </cell>
        </row>
        <row r="39">
          <cell r="I39">
            <v>39</v>
          </cell>
          <cell r="J39">
            <v>19</v>
          </cell>
          <cell r="K39">
            <v>43</v>
          </cell>
        </row>
        <row r="40">
          <cell r="I40">
            <v>40</v>
          </cell>
          <cell r="J40">
            <v>16</v>
          </cell>
          <cell r="K40">
            <v>41</v>
          </cell>
        </row>
      </sheetData>
      <sheetData sheetId="3" refreshError="1"/>
      <sheetData sheetId="4" refreshError="1"/>
      <sheetData sheetId="5" refreshError="1"/>
      <sheetData sheetId="6">
        <row r="1">
          <cell r="B1" t="str">
            <v>SALES FROM OLD WEBSITE</v>
          </cell>
          <cell r="C1" t="str">
            <v>SALES FROM NEW WEBSITE</v>
          </cell>
        </row>
        <row r="2">
          <cell r="B2">
            <v>15</v>
          </cell>
          <cell r="C2">
            <v>15</v>
          </cell>
        </row>
        <row r="3">
          <cell r="B3">
            <v>18</v>
          </cell>
          <cell r="C3">
            <v>17</v>
          </cell>
        </row>
        <row r="4">
          <cell r="B4">
            <v>26</v>
          </cell>
          <cell r="C4">
            <v>24</v>
          </cell>
        </row>
        <row r="5">
          <cell r="B5">
            <v>39</v>
          </cell>
          <cell r="C5">
            <v>37</v>
          </cell>
        </row>
        <row r="6">
          <cell r="B6">
            <v>61</v>
          </cell>
          <cell r="C6">
            <v>59</v>
          </cell>
        </row>
        <row r="7">
          <cell r="B7">
            <v>84</v>
          </cell>
          <cell r="C7">
            <v>83</v>
          </cell>
        </row>
        <row r="8">
          <cell r="B8">
            <v>96</v>
          </cell>
          <cell r="C8">
            <v>99</v>
          </cell>
        </row>
        <row r="9">
          <cell r="B9">
            <v>104</v>
          </cell>
          <cell r="C9">
            <v>112</v>
          </cell>
        </row>
        <row r="10">
          <cell r="B10">
            <v>110</v>
          </cell>
          <cell r="C10">
            <v>126</v>
          </cell>
        </row>
        <row r="11">
          <cell r="B11">
            <v>113</v>
          </cell>
          <cell r="C11">
            <v>130</v>
          </cell>
        </row>
        <row r="12">
          <cell r="B12">
            <v>111</v>
          </cell>
          <cell r="C12">
            <v>128</v>
          </cell>
        </row>
        <row r="13">
          <cell r="B13">
            <v>108</v>
          </cell>
          <cell r="C13">
            <v>125</v>
          </cell>
        </row>
        <row r="14">
          <cell r="B14">
            <v>103</v>
          </cell>
          <cell r="C14">
            <v>119</v>
          </cell>
        </row>
        <row r="15">
          <cell r="B15">
            <v>99</v>
          </cell>
          <cell r="C15">
            <v>116</v>
          </cell>
        </row>
        <row r="16">
          <cell r="B16">
            <v>98</v>
          </cell>
          <cell r="C16">
            <v>113</v>
          </cell>
        </row>
        <row r="17">
          <cell r="B17">
            <v>94</v>
          </cell>
          <cell r="C17">
            <v>110</v>
          </cell>
        </row>
        <row r="18">
          <cell r="B18">
            <v>89</v>
          </cell>
          <cell r="C18">
            <v>106</v>
          </cell>
        </row>
        <row r="19">
          <cell r="B19">
            <v>86</v>
          </cell>
          <cell r="C19">
            <v>104</v>
          </cell>
        </row>
        <row r="20">
          <cell r="B20">
            <v>81</v>
          </cell>
          <cell r="C20">
            <v>101</v>
          </cell>
        </row>
        <row r="21">
          <cell r="B21">
            <v>80</v>
          </cell>
          <cell r="C21">
            <v>99</v>
          </cell>
        </row>
        <row r="22">
          <cell r="B22">
            <v>76</v>
          </cell>
          <cell r="C22">
            <v>95</v>
          </cell>
        </row>
        <row r="23">
          <cell r="B23">
            <v>72</v>
          </cell>
          <cell r="C23">
            <v>91</v>
          </cell>
        </row>
        <row r="24">
          <cell r="B24">
            <v>68</v>
          </cell>
          <cell r="C24">
            <v>89</v>
          </cell>
        </row>
        <row r="25">
          <cell r="B25">
            <v>63</v>
          </cell>
          <cell r="C25">
            <v>85</v>
          </cell>
        </row>
        <row r="26">
          <cell r="B26">
            <v>60</v>
          </cell>
          <cell r="C26">
            <v>82</v>
          </cell>
        </row>
        <row r="27">
          <cell r="B27">
            <v>54</v>
          </cell>
          <cell r="C27">
            <v>80</v>
          </cell>
        </row>
        <row r="28">
          <cell r="B28">
            <v>51</v>
          </cell>
          <cell r="C28">
            <v>76</v>
          </cell>
        </row>
        <row r="29">
          <cell r="B29">
            <v>48</v>
          </cell>
          <cell r="C29">
            <v>74</v>
          </cell>
        </row>
        <row r="30">
          <cell r="B30">
            <v>45</v>
          </cell>
          <cell r="C30">
            <v>72</v>
          </cell>
        </row>
        <row r="31">
          <cell r="B31">
            <v>41</v>
          </cell>
          <cell r="C31">
            <v>68</v>
          </cell>
        </row>
        <row r="32">
          <cell r="B32">
            <v>39</v>
          </cell>
          <cell r="C32">
            <v>62</v>
          </cell>
        </row>
        <row r="33">
          <cell r="B33">
            <v>37</v>
          </cell>
          <cell r="C33">
            <v>61</v>
          </cell>
        </row>
        <row r="34">
          <cell r="B34">
            <v>35</v>
          </cell>
          <cell r="C34">
            <v>57</v>
          </cell>
        </row>
        <row r="35">
          <cell r="B35">
            <v>31</v>
          </cell>
          <cell r="C35">
            <v>55</v>
          </cell>
        </row>
        <row r="36">
          <cell r="B36">
            <v>76</v>
          </cell>
          <cell r="C36">
            <v>103</v>
          </cell>
        </row>
        <row r="37">
          <cell r="B37">
            <v>29</v>
          </cell>
          <cell r="C37">
            <v>52</v>
          </cell>
        </row>
        <row r="38">
          <cell r="B38">
            <v>26</v>
          </cell>
          <cell r="C38">
            <v>48</v>
          </cell>
        </row>
        <row r="39">
          <cell r="B39">
            <v>22</v>
          </cell>
          <cell r="C39">
            <v>44</v>
          </cell>
        </row>
        <row r="40">
          <cell r="B40">
            <v>19</v>
          </cell>
          <cell r="C40">
            <v>43</v>
          </cell>
        </row>
        <row r="41">
          <cell r="B41">
            <v>16</v>
          </cell>
          <cell r="C41">
            <v>41</v>
          </cell>
        </row>
      </sheetData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X OUTLIER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Red Violet">
      <a:dk1>
        <a:sysClr val="windowText" lastClr="000000"/>
      </a:dk1>
      <a:lt1>
        <a:sysClr val="window" lastClr="FFFFFF"/>
      </a:lt1>
      <a:dk2>
        <a:srgbClr val="454551"/>
      </a:dk2>
      <a:lt2>
        <a:srgbClr val="D8D9DC"/>
      </a:lt2>
      <a:accent1>
        <a:srgbClr val="E32D91"/>
      </a:accent1>
      <a:accent2>
        <a:srgbClr val="C830CC"/>
      </a:accent2>
      <a:accent3>
        <a:srgbClr val="4EA6DC"/>
      </a:accent3>
      <a:accent4>
        <a:srgbClr val="4775E7"/>
      </a:accent4>
      <a:accent5>
        <a:srgbClr val="8971E1"/>
      </a:accent5>
      <a:accent6>
        <a:srgbClr val="D54773"/>
      </a:accent6>
      <a:hlink>
        <a:srgbClr val="6B9F25"/>
      </a:hlink>
      <a:folHlink>
        <a:srgbClr val="8C8C8C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37098-80B7-4FF1-A255-32CF9DA97FC6}">
  <dimension ref="A1:Y40"/>
  <sheetViews>
    <sheetView tabSelected="1" topLeftCell="A22" zoomScale="85" zoomScaleNormal="85" workbookViewId="0">
      <selection activeCell="V31" sqref="V31"/>
    </sheetView>
  </sheetViews>
  <sheetFormatPr defaultRowHeight="15" x14ac:dyDescent="0.25"/>
  <cols>
    <col min="5" max="5" width="18.85546875" bestFit="1" customWidth="1"/>
    <col min="6" max="6" width="15.28515625" bestFit="1" customWidth="1"/>
    <col min="7" max="7" width="13.5703125" bestFit="1" customWidth="1"/>
  </cols>
  <sheetData>
    <row r="1" spans="1:11" ht="30" x14ac:dyDescent="0.25">
      <c r="A1" s="1" t="s">
        <v>0</v>
      </c>
      <c r="B1" s="2" t="s">
        <v>1</v>
      </c>
      <c r="C1" s="3" t="s">
        <v>2</v>
      </c>
      <c r="I1" s="4" t="s">
        <v>0</v>
      </c>
      <c r="J1" s="2" t="s">
        <v>1</v>
      </c>
      <c r="K1" s="3" t="s">
        <v>2</v>
      </c>
    </row>
    <row r="2" spans="1:11" x14ac:dyDescent="0.25">
      <c r="A2" s="5">
        <v>1</v>
      </c>
      <c r="B2" s="6">
        <v>15</v>
      </c>
      <c r="C2" s="7">
        <v>15</v>
      </c>
      <c r="E2" s="8" t="s">
        <v>3</v>
      </c>
      <c r="F2" s="9" t="s">
        <v>4</v>
      </c>
      <c r="G2" s="10">
        <f>TTEST(B2:B41,C2:C41,1,2)</f>
        <v>1.0426859108548339E-2</v>
      </c>
      <c r="I2" s="11">
        <v>1</v>
      </c>
      <c r="J2" s="6">
        <v>15</v>
      </c>
      <c r="K2" s="7">
        <v>15</v>
      </c>
    </row>
    <row r="3" spans="1:11" x14ac:dyDescent="0.25">
      <c r="A3" s="5">
        <v>2</v>
      </c>
      <c r="B3" s="6">
        <v>18</v>
      </c>
      <c r="C3" s="7">
        <v>17</v>
      </c>
      <c r="F3" s="17" t="s">
        <v>5</v>
      </c>
      <c r="G3" s="10">
        <f>TTEST(B2:B41,C2:C41,1,3)</f>
        <v>1.0427857264011407E-2</v>
      </c>
      <c r="I3" s="11">
        <v>2</v>
      </c>
      <c r="J3" s="6">
        <v>18</v>
      </c>
      <c r="K3" s="7">
        <v>17</v>
      </c>
    </row>
    <row r="4" spans="1:11" x14ac:dyDescent="0.25">
      <c r="A4" s="5">
        <v>3</v>
      </c>
      <c r="B4" s="6">
        <v>26</v>
      </c>
      <c r="C4" s="7">
        <v>24</v>
      </c>
      <c r="I4" s="11">
        <v>3</v>
      </c>
      <c r="J4" s="6">
        <v>26</v>
      </c>
      <c r="K4" s="7">
        <v>24</v>
      </c>
    </row>
    <row r="5" spans="1:11" x14ac:dyDescent="0.25">
      <c r="A5" s="5">
        <v>4</v>
      </c>
      <c r="B5" s="6">
        <v>39</v>
      </c>
      <c r="C5" s="7">
        <v>37</v>
      </c>
      <c r="E5" s="8" t="s">
        <v>6</v>
      </c>
      <c r="F5" s="9" t="s">
        <v>7</v>
      </c>
      <c r="G5" s="10">
        <f>TTEST(B2:B41,C2:C41,2,2)</f>
        <v>2.0853718217096678E-2</v>
      </c>
      <c r="I5" s="11">
        <v>4</v>
      </c>
      <c r="J5" s="6">
        <v>39</v>
      </c>
      <c r="K5" s="7">
        <v>37</v>
      </c>
    </row>
    <row r="6" spans="1:11" x14ac:dyDescent="0.25">
      <c r="A6" s="5">
        <v>5</v>
      </c>
      <c r="B6" s="6">
        <v>61</v>
      </c>
      <c r="C6" s="7">
        <v>59</v>
      </c>
      <c r="F6" s="17" t="s">
        <v>8</v>
      </c>
      <c r="G6" s="10">
        <f>TTEST(B2:B41,C2:C41,2,3)</f>
        <v>2.0855714528022814E-2</v>
      </c>
      <c r="I6" s="11">
        <v>5</v>
      </c>
      <c r="J6" s="6">
        <v>61</v>
      </c>
      <c r="K6" s="7">
        <v>59</v>
      </c>
    </row>
    <row r="7" spans="1:11" x14ac:dyDescent="0.25">
      <c r="A7" s="5">
        <v>6</v>
      </c>
      <c r="B7" s="6">
        <v>84</v>
      </c>
      <c r="C7" s="7">
        <v>83</v>
      </c>
      <c r="I7" s="11">
        <v>6</v>
      </c>
      <c r="J7" s="6">
        <v>84</v>
      </c>
      <c r="K7" s="7">
        <v>83</v>
      </c>
    </row>
    <row r="8" spans="1:11" x14ac:dyDescent="0.25">
      <c r="A8" s="5">
        <v>7</v>
      </c>
      <c r="B8" s="6">
        <v>96</v>
      </c>
      <c r="C8" s="7">
        <v>99</v>
      </c>
      <c r="I8" s="11">
        <v>7</v>
      </c>
      <c r="J8" s="6">
        <v>96</v>
      </c>
      <c r="K8" s="7">
        <v>99</v>
      </c>
    </row>
    <row r="9" spans="1:11" x14ac:dyDescent="0.25">
      <c r="A9" s="5">
        <v>8</v>
      </c>
      <c r="B9" s="6">
        <v>104</v>
      </c>
      <c r="C9" s="7">
        <v>112</v>
      </c>
      <c r="I9" s="11">
        <v>8</v>
      </c>
      <c r="J9" s="6">
        <v>104</v>
      </c>
      <c r="K9" s="7">
        <v>112</v>
      </c>
    </row>
    <row r="10" spans="1:11" x14ac:dyDescent="0.25">
      <c r="A10" s="5">
        <v>9</v>
      </c>
      <c r="B10" s="6">
        <v>110</v>
      </c>
      <c r="C10" s="7">
        <v>126</v>
      </c>
      <c r="E10" s="12" t="s">
        <v>9</v>
      </c>
      <c r="F10" s="13" t="s">
        <v>3</v>
      </c>
      <c r="G10" s="14" t="s">
        <v>6</v>
      </c>
      <c r="I10" s="11">
        <v>9</v>
      </c>
      <c r="J10" s="6">
        <v>110</v>
      </c>
      <c r="K10" s="7">
        <v>126</v>
      </c>
    </row>
    <row r="11" spans="1:11" x14ac:dyDescent="0.25">
      <c r="A11" s="5">
        <v>10</v>
      </c>
      <c r="B11" s="6">
        <v>113</v>
      </c>
      <c r="C11" s="7">
        <v>130</v>
      </c>
      <c r="E11" s="15">
        <v>0.1</v>
      </c>
      <c r="G11" s="10" t="str">
        <f>IF($G$5&lt;E11, "PASS")</f>
        <v>PASS</v>
      </c>
      <c r="I11" s="11">
        <v>10</v>
      </c>
      <c r="J11" s="6">
        <v>113</v>
      </c>
      <c r="K11" s="7">
        <v>130</v>
      </c>
    </row>
    <row r="12" spans="1:11" x14ac:dyDescent="0.25">
      <c r="A12" s="5">
        <v>11</v>
      </c>
      <c r="B12" s="6">
        <v>111</v>
      </c>
      <c r="C12" s="7">
        <v>128</v>
      </c>
      <c r="E12" s="8">
        <v>0.05</v>
      </c>
      <c r="G12" s="10" t="str">
        <f>IF($G$5&lt;E12, "PASS")</f>
        <v>PASS</v>
      </c>
      <c r="I12" s="11">
        <v>11</v>
      </c>
      <c r="J12" s="6">
        <v>111</v>
      </c>
      <c r="K12" s="7">
        <v>128</v>
      </c>
    </row>
    <row r="13" spans="1:11" x14ac:dyDescent="0.25">
      <c r="A13" s="5">
        <v>12</v>
      </c>
      <c r="B13" s="6">
        <v>108</v>
      </c>
      <c r="C13" s="7">
        <v>125</v>
      </c>
      <c r="E13" s="8">
        <v>0.01</v>
      </c>
      <c r="G13" s="10" t="b">
        <f>IF($G$5&lt;E13, "PASS")</f>
        <v>0</v>
      </c>
      <c r="I13" s="11">
        <v>12</v>
      </c>
      <c r="J13" s="6">
        <v>108</v>
      </c>
      <c r="K13" s="7">
        <v>125</v>
      </c>
    </row>
    <row r="14" spans="1:11" x14ac:dyDescent="0.25">
      <c r="A14" s="5">
        <v>13</v>
      </c>
      <c r="B14" s="6">
        <v>103</v>
      </c>
      <c r="C14" s="7">
        <v>119</v>
      </c>
      <c r="I14" s="11">
        <v>13</v>
      </c>
      <c r="J14" s="6">
        <v>103</v>
      </c>
      <c r="K14" s="7">
        <v>119</v>
      </c>
    </row>
    <row r="15" spans="1:11" x14ac:dyDescent="0.25">
      <c r="A15" s="5">
        <v>14</v>
      </c>
      <c r="B15" s="6">
        <v>99</v>
      </c>
      <c r="C15" s="7">
        <v>116</v>
      </c>
      <c r="I15" s="11">
        <v>14</v>
      </c>
      <c r="J15" s="6">
        <v>99</v>
      </c>
      <c r="K15" s="7">
        <v>116</v>
      </c>
    </row>
    <row r="16" spans="1:11" x14ac:dyDescent="0.25">
      <c r="A16" s="5">
        <v>15</v>
      </c>
      <c r="B16" s="6">
        <v>98</v>
      </c>
      <c r="C16" s="7">
        <v>113</v>
      </c>
      <c r="F16" s="17" t="s">
        <v>10</v>
      </c>
      <c r="G16" s="10" t="s">
        <v>11</v>
      </c>
      <c r="I16" s="11">
        <v>15</v>
      </c>
      <c r="J16" s="6">
        <v>98</v>
      </c>
      <c r="K16" s="7">
        <v>113</v>
      </c>
    </row>
    <row r="17" spans="1:25" x14ac:dyDescent="0.25">
      <c r="A17" s="5">
        <v>16</v>
      </c>
      <c r="B17" s="6">
        <v>94</v>
      </c>
      <c r="C17" s="7">
        <v>110</v>
      </c>
      <c r="E17" s="8" t="s">
        <v>12</v>
      </c>
      <c r="F17" s="9">
        <f>MIN(B14:B53)</f>
        <v>19</v>
      </c>
      <c r="G17" s="10">
        <f>MIN(C14:C53)</f>
        <v>43</v>
      </c>
      <c r="I17" s="11">
        <v>16</v>
      </c>
      <c r="J17" s="6">
        <v>94</v>
      </c>
      <c r="K17" s="7">
        <v>110</v>
      </c>
    </row>
    <row r="18" spans="1:25" x14ac:dyDescent="0.25">
      <c r="A18" s="5">
        <v>17</v>
      </c>
      <c r="B18" s="6">
        <v>89</v>
      </c>
      <c r="C18" s="7">
        <v>106</v>
      </c>
      <c r="E18" s="8" t="s">
        <v>13</v>
      </c>
      <c r="F18" s="9">
        <f>_xlfn.QUARTILE.INC(B14:B53,1)</f>
        <v>38</v>
      </c>
      <c r="G18" s="10">
        <f>_xlfn.QUARTILE.INC(C14:C53,1)</f>
        <v>61.5</v>
      </c>
      <c r="I18" s="11">
        <v>17</v>
      </c>
      <c r="J18" s="6">
        <v>89</v>
      </c>
      <c r="K18" s="7">
        <v>106</v>
      </c>
    </row>
    <row r="19" spans="1:25" x14ac:dyDescent="0.25">
      <c r="A19" s="5">
        <v>18</v>
      </c>
      <c r="B19" s="6">
        <v>86</v>
      </c>
      <c r="C19" s="7">
        <v>104</v>
      </c>
      <c r="E19" s="8" t="s">
        <v>14</v>
      </c>
      <c r="F19" s="9">
        <f>MEDIAN(B14:B53)</f>
        <v>60</v>
      </c>
      <c r="G19" s="10">
        <f>MEDIAN(C14:C53)</f>
        <v>82</v>
      </c>
      <c r="I19" s="11">
        <v>18</v>
      </c>
      <c r="J19" s="6">
        <v>86</v>
      </c>
      <c r="K19" s="7">
        <v>104</v>
      </c>
    </row>
    <row r="20" spans="1:25" x14ac:dyDescent="0.25">
      <c r="A20" s="5">
        <v>19</v>
      </c>
      <c r="B20" s="6">
        <v>81</v>
      </c>
      <c r="C20" s="7">
        <v>101</v>
      </c>
      <c r="E20" s="8" t="s">
        <v>15</v>
      </c>
      <c r="F20" s="9">
        <f>_xlfn.QUARTILE.INC(B14:B53,3)</f>
        <v>80.5</v>
      </c>
      <c r="G20" s="10">
        <f>_xlfn.QUARTILE.INC(C14:C53,3)</f>
        <v>102</v>
      </c>
      <c r="I20" s="11">
        <v>19</v>
      </c>
      <c r="J20" s="6">
        <v>81</v>
      </c>
      <c r="K20" s="7">
        <v>101</v>
      </c>
    </row>
    <row r="21" spans="1:25" x14ac:dyDescent="0.25">
      <c r="A21" s="5">
        <v>20</v>
      </c>
      <c r="B21" s="6">
        <v>80</v>
      </c>
      <c r="C21" s="7">
        <v>99</v>
      </c>
      <c r="E21" s="8" t="s">
        <v>16</v>
      </c>
      <c r="F21" s="9">
        <f>MAX(B14:B53)</f>
        <v>103</v>
      </c>
      <c r="G21" s="10">
        <f>MAX(C14:C53)</f>
        <v>119</v>
      </c>
      <c r="I21" s="11">
        <v>20</v>
      </c>
      <c r="J21" s="6">
        <v>80</v>
      </c>
      <c r="K21" s="7">
        <v>99</v>
      </c>
      <c r="Y21" s="16"/>
    </row>
    <row r="22" spans="1:25" x14ac:dyDescent="0.25">
      <c r="A22" s="5">
        <v>21</v>
      </c>
      <c r="B22" s="6">
        <v>76</v>
      </c>
      <c r="C22" s="7">
        <v>95</v>
      </c>
      <c r="I22" s="11">
        <v>21</v>
      </c>
      <c r="J22" s="6">
        <v>76</v>
      </c>
      <c r="K22" s="7">
        <v>95</v>
      </c>
    </row>
    <row r="23" spans="1:25" x14ac:dyDescent="0.25">
      <c r="A23" s="5">
        <v>22</v>
      </c>
      <c r="B23" s="6">
        <v>72</v>
      </c>
      <c r="C23" s="7">
        <v>91</v>
      </c>
      <c r="E23" s="8" t="s">
        <v>17</v>
      </c>
      <c r="F23" s="9">
        <f>F18</f>
        <v>38</v>
      </c>
      <c r="G23" s="10">
        <f>G18</f>
        <v>61.5</v>
      </c>
      <c r="I23" s="11">
        <v>22</v>
      </c>
      <c r="J23" s="6">
        <v>72</v>
      </c>
      <c r="K23" s="7">
        <v>91</v>
      </c>
    </row>
    <row r="24" spans="1:25" x14ac:dyDescent="0.25">
      <c r="A24" s="5">
        <v>23</v>
      </c>
      <c r="B24" s="6">
        <v>68</v>
      </c>
      <c r="C24" s="7">
        <v>89</v>
      </c>
      <c r="E24" s="8" t="s">
        <v>18</v>
      </c>
      <c r="F24" s="9">
        <f>F19-F18</f>
        <v>22</v>
      </c>
      <c r="G24" s="10">
        <f>G19-G18</f>
        <v>20.5</v>
      </c>
      <c r="I24" s="11">
        <v>23</v>
      </c>
      <c r="J24" s="6">
        <v>68</v>
      </c>
      <c r="K24" s="7">
        <v>89</v>
      </c>
    </row>
    <row r="25" spans="1:25" x14ac:dyDescent="0.25">
      <c r="A25" s="5">
        <v>24</v>
      </c>
      <c r="B25" s="6">
        <v>63</v>
      </c>
      <c r="C25" s="7">
        <v>85</v>
      </c>
      <c r="E25" s="8" t="s">
        <v>19</v>
      </c>
      <c r="F25" s="9">
        <f>F20-F19</f>
        <v>20.5</v>
      </c>
      <c r="G25" s="10">
        <f>G20-G19</f>
        <v>20</v>
      </c>
      <c r="I25" s="11">
        <v>24</v>
      </c>
      <c r="J25" s="6">
        <v>63</v>
      </c>
      <c r="K25" s="7">
        <v>85</v>
      </c>
    </row>
    <row r="26" spans="1:25" x14ac:dyDescent="0.25">
      <c r="A26" s="5">
        <v>25</v>
      </c>
      <c r="B26" s="6">
        <v>60</v>
      </c>
      <c r="C26" s="7">
        <v>82</v>
      </c>
      <c r="I26" s="11">
        <v>25</v>
      </c>
      <c r="J26" s="6">
        <v>60</v>
      </c>
      <c r="K26" s="7">
        <v>82</v>
      </c>
    </row>
    <row r="27" spans="1:25" x14ac:dyDescent="0.25">
      <c r="A27" s="5">
        <v>26</v>
      </c>
      <c r="B27" s="6">
        <v>54</v>
      </c>
      <c r="C27" s="7">
        <v>80</v>
      </c>
      <c r="E27" s="8" t="s">
        <v>20</v>
      </c>
      <c r="F27" s="9">
        <f>F21 - F20</f>
        <v>22.5</v>
      </c>
      <c r="G27" s="10">
        <f>G21 - G20</f>
        <v>17</v>
      </c>
      <c r="I27" s="11">
        <v>26</v>
      </c>
      <c r="J27" s="6">
        <v>54</v>
      </c>
      <c r="K27" s="7">
        <v>80</v>
      </c>
    </row>
    <row r="28" spans="1:25" x14ac:dyDescent="0.25">
      <c r="A28" s="5">
        <v>27</v>
      </c>
      <c r="B28" s="6">
        <v>51</v>
      </c>
      <c r="C28" s="7">
        <v>76</v>
      </c>
      <c r="E28" s="8" t="s">
        <v>21</v>
      </c>
      <c r="F28" s="9">
        <f>F18-F17</f>
        <v>19</v>
      </c>
      <c r="G28" s="10">
        <f>G18-G17</f>
        <v>18.5</v>
      </c>
      <c r="I28" s="11">
        <v>27</v>
      </c>
      <c r="J28" s="6">
        <v>51</v>
      </c>
      <c r="K28" s="7">
        <v>76</v>
      </c>
    </row>
    <row r="29" spans="1:25" x14ac:dyDescent="0.25">
      <c r="A29" s="5">
        <v>28</v>
      </c>
      <c r="B29" s="6">
        <v>48</v>
      </c>
      <c r="C29" s="7">
        <v>74</v>
      </c>
      <c r="I29" s="11">
        <v>28</v>
      </c>
      <c r="J29" s="6">
        <v>48</v>
      </c>
      <c r="K29" s="7">
        <v>74</v>
      </c>
    </row>
    <row r="30" spans="1:25" x14ac:dyDescent="0.25">
      <c r="A30" s="5">
        <v>29</v>
      </c>
      <c r="B30" s="6">
        <v>45</v>
      </c>
      <c r="C30" s="7">
        <v>72</v>
      </c>
      <c r="E30" s="8" t="s">
        <v>22</v>
      </c>
      <c r="F30" s="9">
        <f>AVERAGE(B2:B41)</f>
        <v>64.282051282051285</v>
      </c>
      <c r="G30" s="10">
        <f>AVERAGE(C2:C41)</f>
        <v>81.025641025641022</v>
      </c>
      <c r="I30" s="11">
        <v>29</v>
      </c>
      <c r="J30" s="6">
        <v>45</v>
      </c>
      <c r="K30" s="7">
        <v>72</v>
      </c>
    </row>
    <row r="31" spans="1:25" x14ac:dyDescent="0.25">
      <c r="A31" s="5">
        <v>30</v>
      </c>
      <c r="B31" s="6">
        <v>41</v>
      </c>
      <c r="C31" s="7">
        <v>68</v>
      </c>
      <c r="E31" s="8" t="s">
        <v>23</v>
      </c>
      <c r="F31" s="9">
        <f>MEDIAN(B2:B41)</f>
        <v>63</v>
      </c>
      <c r="G31" s="10">
        <f>MEDIAN(C2:C41)</f>
        <v>83</v>
      </c>
      <c r="I31" s="11">
        <v>30</v>
      </c>
      <c r="J31" s="6">
        <v>41</v>
      </c>
      <c r="K31" s="7">
        <v>68</v>
      </c>
    </row>
    <row r="32" spans="1:25" x14ac:dyDescent="0.25">
      <c r="A32" s="5">
        <v>31</v>
      </c>
      <c r="B32" s="6">
        <v>39</v>
      </c>
      <c r="C32" s="7">
        <v>62</v>
      </c>
      <c r="E32" s="8" t="s">
        <v>24</v>
      </c>
      <c r="F32" s="9">
        <f>MODE(B2:B41)</f>
        <v>26</v>
      </c>
      <c r="G32" s="10">
        <f>MODE(C2:C41)</f>
        <v>99</v>
      </c>
      <c r="I32" s="11">
        <v>31</v>
      </c>
      <c r="J32" s="6">
        <v>39</v>
      </c>
      <c r="K32" s="7">
        <v>62</v>
      </c>
    </row>
    <row r="33" spans="1:11" x14ac:dyDescent="0.25">
      <c r="A33" s="5">
        <v>32</v>
      </c>
      <c r="B33" s="6">
        <v>37</v>
      </c>
      <c r="C33" s="7">
        <v>61</v>
      </c>
      <c r="E33" s="8" t="s">
        <v>25</v>
      </c>
      <c r="F33" s="9">
        <f>STDEV(B2:B41)</f>
        <v>30.897069114918292</v>
      </c>
      <c r="G33" s="10">
        <f>STDEV(C2:C41)</f>
        <v>31.761849988781371</v>
      </c>
      <c r="I33" s="11">
        <v>32</v>
      </c>
      <c r="J33" s="6">
        <v>37</v>
      </c>
      <c r="K33" s="7">
        <v>61</v>
      </c>
    </row>
    <row r="34" spans="1:11" x14ac:dyDescent="0.25">
      <c r="A34" s="5">
        <v>33</v>
      </c>
      <c r="B34" s="6">
        <v>35</v>
      </c>
      <c r="C34" s="7">
        <v>57</v>
      </c>
      <c r="E34" s="8" t="s">
        <v>26</v>
      </c>
      <c r="F34" s="9">
        <f>VAR(B2:B41)</f>
        <v>954.62887989203784</v>
      </c>
      <c r="G34" s="10">
        <f>VAR(C2:C41)</f>
        <v>1008.8151147098512</v>
      </c>
      <c r="I34" s="11">
        <v>33</v>
      </c>
      <c r="J34" s="6">
        <v>35</v>
      </c>
      <c r="K34" s="7">
        <v>57</v>
      </c>
    </row>
    <row r="35" spans="1:11" x14ac:dyDescent="0.25">
      <c r="A35" s="5">
        <v>34</v>
      </c>
      <c r="B35" s="6">
        <v>31</v>
      </c>
      <c r="C35" s="7">
        <v>55</v>
      </c>
      <c r="I35" s="11">
        <v>34</v>
      </c>
      <c r="J35" s="6">
        <v>31</v>
      </c>
      <c r="K35" s="7">
        <v>55</v>
      </c>
    </row>
    <row r="36" spans="1:11" x14ac:dyDescent="0.25">
      <c r="A36" s="5">
        <v>35</v>
      </c>
      <c r="B36" s="6">
        <v>76</v>
      </c>
      <c r="C36" s="7">
        <v>103</v>
      </c>
      <c r="I36" s="11">
        <v>36</v>
      </c>
      <c r="J36" s="6">
        <v>29</v>
      </c>
      <c r="K36" s="7">
        <v>52</v>
      </c>
    </row>
    <row r="37" spans="1:11" x14ac:dyDescent="0.25">
      <c r="A37" s="5">
        <v>36</v>
      </c>
      <c r="B37" s="6">
        <v>29</v>
      </c>
      <c r="C37" s="7">
        <v>52</v>
      </c>
      <c r="I37" s="11">
        <v>37</v>
      </c>
      <c r="J37" s="6">
        <v>26</v>
      </c>
      <c r="K37" s="7">
        <v>48</v>
      </c>
    </row>
    <row r="38" spans="1:11" x14ac:dyDescent="0.25">
      <c r="A38" s="5">
        <v>37</v>
      </c>
      <c r="B38" s="6">
        <v>26</v>
      </c>
      <c r="C38" s="7">
        <v>48</v>
      </c>
      <c r="I38" s="11">
        <v>38</v>
      </c>
      <c r="J38" s="6">
        <v>22</v>
      </c>
      <c r="K38" s="7">
        <v>44</v>
      </c>
    </row>
    <row r="39" spans="1:11" x14ac:dyDescent="0.25">
      <c r="A39" s="5">
        <v>38</v>
      </c>
      <c r="B39" s="6">
        <v>22</v>
      </c>
      <c r="C39" s="7">
        <v>44</v>
      </c>
      <c r="I39" s="11">
        <v>39</v>
      </c>
      <c r="J39" s="6">
        <v>19</v>
      </c>
      <c r="K39" s="7">
        <v>43</v>
      </c>
    </row>
    <row r="40" spans="1:11" x14ac:dyDescent="0.25">
      <c r="A40" s="5">
        <v>39</v>
      </c>
      <c r="B40" s="6">
        <v>19</v>
      </c>
      <c r="C40" s="7">
        <v>43</v>
      </c>
      <c r="I40" s="11">
        <v>40</v>
      </c>
      <c r="J40" s="6">
        <v>16</v>
      </c>
      <c r="K40" s="7">
        <v>41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Cameron Rees</dc:creator>
  <cp:lastModifiedBy>Cameron Rees</cp:lastModifiedBy>
  <dcterms:created xsi:type="dcterms:W3CDTF">2020-05-13T20:12:47Z</dcterms:created>
  <dcterms:modified xsi:type="dcterms:W3CDTF">2020-05-13T20:43:27Z</dcterms:modified>
</cp:coreProperties>
</file>