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bookViews>
    <workbookView xWindow="0" yWindow="0" windowWidth="9587" windowHeight="2427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G22" i="1"/>
  <c r="G21" i="1"/>
  <c r="G20" i="1"/>
  <c r="I5" i="1"/>
  <c r="I6" i="1"/>
  <c r="I7" i="1"/>
  <c r="I8" i="1"/>
  <c r="I9" i="1"/>
  <c r="I10" i="1"/>
  <c r="I11" i="1"/>
  <c r="I12" i="1"/>
  <c r="I14" i="1"/>
  <c r="I15" i="1"/>
  <c r="I16" i="1"/>
  <c r="I17" i="1"/>
  <c r="I18" i="1"/>
  <c r="I4" i="1"/>
  <c r="I23" i="1" l="1"/>
  <c r="I20" i="1"/>
  <c r="I21" i="1"/>
  <c r="I22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4" i="1"/>
  <c r="E23" i="1" l="1"/>
  <c r="E22" i="1"/>
  <c r="E21" i="1"/>
  <c r="E20" i="1"/>
</calcChain>
</file>

<file path=xl/sharedStrings.xml><?xml version="1.0" encoding="utf-8"?>
<sst xmlns="http://schemas.openxmlformats.org/spreadsheetml/2006/main" count="39" uniqueCount="39">
  <si>
    <t xml:space="preserve">CHRISTOPHER IAN </t>
  </si>
  <si>
    <t>PEACOCK</t>
  </si>
  <si>
    <t xml:space="preserve">JENNIFER LOUISE </t>
  </si>
  <si>
    <t>MUNGHAM</t>
  </si>
  <si>
    <t xml:space="preserve">STUART CARL </t>
  </si>
  <si>
    <t>ATKINS</t>
  </si>
  <si>
    <t>GEORGE IAN FREEMAN</t>
  </si>
  <si>
    <t>GODDARD</t>
  </si>
  <si>
    <t xml:space="preserve">LUKE JAMES </t>
  </si>
  <si>
    <t>SAVIN</t>
  </si>
  <si>
    <t xml:space="preserve">JOSHUA RICHARD </t>
  </si>
  <si>
    <t>MARTIN</t>
  </si>
  <si>
    <t>MAX ALEXANDER DUKE</t>
  </si>
  <si>
    <t>SMITH</t>
  </si>
  <si>
    <t xml:space="preserve">STEVEN  </t>
  </si>
  <si>
    <t>JAMES</t>
  </si>
  <si>
    <t xml:space="preserve">ALEXANDER MARTIN </t>
  </si>
  <si>
    <t>DAND</t>
  </si>
  <si>
    <t xml:space="preserve">JOSEPH DAVID </t>
  </si>
  <si>
    <t>MCNICHOLAS</t>
  </si>
  <si>
    <t>JORDAN LAWRENCE MICHAEL</t>
  </si>
  <si>
    <t>TIMBERLAKE</t>
  </si>
  <si>
    <t>FERGUS GAVIN MURRAY</t>
  </si>
  <si>
    <t>RUSSELL</t>
  </si>
  <si>
    <t xml:space="preserve">LAWRENCE WILLIAM </t>
  </si>
  <si>
    <t>GROOM</t>
  </si>
  <si>
    <t xml:space="preserve">LUKE DORAN </t>
  </si>
  <si>
    <t>PENNY</t>
  </si>
  <si>
    <t>SCOTT MICHEAL BRIAN</t>
  </si>
  <si>
    <t>LING</t>
  </si>
  <si>
    <t>Number</t>
  </si>
  <si>
    <t>First name</t>
  </si>
  <si>
    <t>Surname</t>
  </si>
  <si>
    <t>Max</t>
  </si>
  <si>
    <t>Min</t>
  </si>
  <si>
    <t>Mean</t>
  </si>
  <si>
    <t>Std Dev</t>
  </si>
  <si>
    <t>ACDA5013</t>
  </si>
  <si>
    <t>Safety &amp; Hazard Assessment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</si>
</sst>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0" fontId="2" fillId="0" borderId="0" xfId="0" applyFont="1" applyAlignment="1"/>
  </cellXfs>
  <cellStyles count="2">
    <cellStyle name="Normal" xfId="0" builtinId="0"/>
    <cellStyle name="Percent" xfId="1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O20" sqref="O20"/>
    </sheetView>
  </sheetViews>
  <sheetFormatPr defaultRowHeight="14.35" x14ac:dyDescent="0.5"/>
  <cols>
    <col min="1" max="1" width="9.234375" bestFit="1" customWidth="1"/>
    <col min="2" max="2" width="24.46875" bestFit="1" customWidth="1"/>
    <col min="3" max="3" width="11.5859375" bestFit="1" customWidth="1"/>
  </cols>
  <sheetData>
    <row r="1" spans="1:13" x14ac:dyDescent="0.5">
      <c r="A1" t="s">
        <v>37</v>
      </c>
      <c r="B1" t="s">
        <v>38</v>
      </c>
    </row>
    <row r="3" spans="1:13" x14ac:dyDescent="0.5">
      <c r="A3" t="s">
        <v>30</v>
      </c>
      <c r="B3" t="s">
        <v>31</v>
      </c>
      <c r="C3" t="s">
        <v>32</v>
      </c>
    </row>
    <row r="4" spans="1:13" x14ac:dyDescent="0.5">
      <c r="A4">
        <v>1810347</v>
      </c>
      <c r="B4" t="s">
        <v>0</v>
      </c>
      <c r="C4" t="s">
        <v>1</v>
      </c>
      <c r="E4">
        <v>76</v>
      </c>
      <c r="G4">
        <v>65</v>
      </c>
      <c r="I4">
        <f>_xlfn.CEILING.MATH((E4+G4)/2)</f>
        <v>71</v>
      </c>
      <c r="J4" t="str">
        <f>IF(_xlfn.CEILING.MATH(I4,0.01)&gt;=40%,"Pass","Fail")</f>
        <v>Pass</v>
      </c>
    </row>
    <row r="5" spans="1:13" x14ac:dyDescent="0.5">
      <c r="A5">
        <v>1810444</v>
      </c>
      <c r="B5" t="s">
        <v>2</v>
      </c>
      <c r="C5" t="s">
        <v>3</v>
      </c>
      <c r="E5">
        <v>80</v>
      </c>
      <c r="G5">
        <v>75</v>
      </c>
      <c r="I5">
        <f t="shared" ref="I5:I18" si="0">_xlfn.CEILING.MATH((E5+G5)/2)</f>
        <v>78</v>
      </c>
      <c r="J5" t="str">
        <f t="shared" ref="J5:J18" si="1">IF(_xlfn.CEILING.MATH(I5,0.01)&gt;=40%,"Pass","Fail")</f>
        <v>Pass</v>
      </c>
    </row>
    <row r="6" spans="1:13" x14ac:dyDescent="0.5">
      <c r="A6">
        <v>1809912</v>
      </c>
      <c r="B6" t="s">
        <v>4</v>
      </c>
      <c r="C6" t="s">
        <v>5</v>
      </c>
      <c r="E6">
        <v>68</v>
      </c>
      <c r="G6">
        <v>76</v>
      </c>
      <c r="I6">
        <f t="shared" si="0"/>
        <v>72</v>
      </c>
      <c r="J6" t="str">
        <f t="shared" si="1"/>
        <v>Pass</v>
      </c>
    </row>
    <row r="7" spans="1:13" x14ac:dyDescent="0.5">
      <c r="A7">
        <v>1810319</v>
      </c>
      <c r="B7" t="s">
        <v>6</v>
      </c>
      <c r="C7" t="s">
        <v>7</v>
      </c>
      <c r="E7">
        <v>64</v>
      </c>
      <c r="G7">
        <v>76</v>
      </c>
      <c r="I7">
        <f t="shared" si="0"/>
        <v>70</v>
      </c>
      <c r="J7" t="str">
        <f t="shared" si="1"/>
        <v>Pass</v>
      </c>
    </row>
    <row r="8" spans="1:13" x14ac:dyDescent="0.5">
      <c r="A8">
        <v>1810328</v>
      </c>
      <c r="B8" t="s">
        <v>8</v>
      </c>
      <c r="C8" t="s">
        <v>9</v>
      </c>
      <c r="E8">
        <v>67</v>
      </c>
      <c r="G8">
        <v>60</v>
      </c>
      <c r="I8">
        <f t="shared" si="0"/>
        <v>64</v>
      </c>
      <c r="J8" t="str">
        <f t="shared" si="1"/>
        <v>Pass</v>
      </c>
    </row>
    <row r="9" spans="1:13" x14ac:dyDescent="0.5">
      <c r="A9">
        <v>1810346</v>
      </c>
      <c r="B9" t="s">
        <v>10</v>
      </c>
      <c r="C9" t="s">
        <v>11</v>
      </c>
      <c r="E9">
        <v>66</v>
      </c>
      <c r="G9">
        <v>81</v>
      </c>
      <c r="I9">
        <f t="shared" si="0"/>
        <v>74</v>
      </c>
      <c r="J9" t="str">
        <f t="shared" si="1"/>
        <v>Pass</v>
      </c>
    </row>
    <row r="10" spans="1:13" x14ac:dyDescent="0.5">
      <c r="A10">
        <v>1810364</v>
      </c>
      <c r="B10" t="s">
        <v>12</v>
      </c>
      <c r="C10" t="s">
        <v>13</v>
      </c>
      <c r="E10">
        <v>75</v>
      </c>
      <c r="G10">
        <v>75</v>
      </c>
      <c r="I10">
        <f t="shared" si="0"/>
        <v>75</v>
      </c>
      <c r="J10" t="str">
        <f t="shared" si="1"/>
        <v>Pass</v>
      </c>
    </row>
    <row r="11" spans="1:13" x14ac:dyDescent="0.5">
      <c r="A11">
        <v>1810370</v>
      </c>
      <c r="B11" t="s">
        <v>14</v>
      </c>
      <c r="C11" t="s">
        <v>15</v>
      </c>
      <c r="E11">
        <v>64</v>
      </c>
      <c r="G11">
        <v>83</v>
      </c>
      <c r="I11">
        <f t="shared" si="0"/>
        <v>74</v>
      </c>
      <c r="J11" t="str">
        <f t="shared" si="1"/>
        <v>Pass</v>
      </c>
    </row>
    <row r="12" spans="1:13" x14ac:dyDescent="0.5">
      <c r="A12">
        <v>1810440</v>
      </c>
      <c r="B12" t="s">
        <v>16</v>
      </c>
      <c r="C12" t="s">
        <v>17</v>
      </c>
      <c r="E12">
        <v>78</v>
      </c>
      <c r="G12">
        <v>95</v>
      </c>
      <c r="I12">
        <f t="shared" si="0"/>
        <v>87</v>
      </c>
      <c r="J12" t="str">
        <f t="shared" si="1"/>
        <v>Pass</v>
      </c>
    </row>
    <row r="13" spans="1:13" x14ac:dyDescent="0.5">
      <c r="A13">
        <v>1810349</v>
      </c>
      <c r="B13" t="s">
        <v>18</v>
      </c>
      <c r="C13" t="s">
        <v>19</v>
      </c>
      <c r="J13" t="str">
        <f t="shared" si="1"/>
        <v>Fail</v>
      </c>
      <c r="M13" s="2"/>
    </row>
    <row r="14" spans="1:13" x14ac:dyDescent="0.5">
      <c r="A14">
        <v>1810310</v>
      </c>
      <c r="B14" t="s">
        <v>20</v>
      </c>
      <c r="C14" t="s">
        <v>21</v>
      </c>
      <c r="E14">
        <v>80</v>
      </c>
      <c r="G14">
        <v>70</v>
      </c>
      <c r="I14">
        <f t="shared" si="0"/>
        <v>75</v>
      </c>
      <c r="J14" t="str">
        <f t="shared" si="1"/>
        <v>Pass</v>
      </c>
    </row>
    <row r="15" spans="1:13" x14ac:dyDescent="0.5">
      <c r="A15">
        <v>1810348</v>
      </c>
      <c r="B15" t="s">
        <v>22</v>
      </c>
      <c r="C15" t="s">
        <v>23</v>
      </c>
      <c r="E15">
        <v>73</v>
      </c>
      <c r="G15">
        <v>60</v>
      </c>
      <c r="I15">
        <f t="shared" si="0"/>
        <v>67</v>
      </c>
      <c r="J15" t="str">
        <f t="shared" si="1"/>
        <v>Pass</v>
      </c>
    </row>
    <row r="16" spans="1:13" x14ac:dyDescent="0.5">
      <c r="A16">
        <v>1810351</v>
      </c>
      <c r="B16" t="s">
        <v>24</v>
      </c>
      <c r="C16" t="s">
        <v>25</v>
      </c>
      <c r="E16">
        <v>77</v>
      </c>
      <c r="G16">
        <v>78</v>
      </c>
      <c r="I16">
        <f t="shared" si="0"/>
        <v>78</v>
      </c>
      <c r="J16" t="str">
        <f t="shared" si="1"/>
        <v>Pass</v>
      </c>
    </row>
    <row r="17" spans="1:10" x14ac:dyDescent="0.5">
      <c r="A17">
        <v>1810356</v>
      </c>
      <c r="B17" t="s">
        <v>26</v>
      </c>
      <c r="C17" t="s">
        <v>27</v>
      </c>
      <c r="E17">
        <v>67</v>
      </c>
      <c r="G17">
        <v>60</v>
      </c>
      <c r="I17">
        <f t="shared" si="0"/>
        <v>64</v>
      </c>
      <c r="J17" t="str">
        <f t="shared" si="1"/>
        <v>Pass</v>
      </c>
    </row>
    <row r="18" spans="1:10" x14ac:dyDescent="0.5">
      <c r="A18">
        <v>1810357</v>
      </c>
      <c r="B18" t="s">
        <v>28</v>
      </c>
      <c r="C18" t="s">
        <v>29</v>
      </c>
      <c r="E18">
        <v>69</v>
      </c>
      <c r="G18">
        <v>61</v>
      </c>
      <c r="I18">
        <f t="shared" si="0"/>
        <v>65</v>
      </c>
      <c r="J18" t="str">
        <f t="shared" si="1"/>
        <v>Pass</v>
      </c>
    </row>
    <row r="20" spans="1:10" x14ac:dyDescent="0.5">
      <c r="C20" t="s">
        <v>33</v>
      </c>
      <c r="E20" s="1">
        <f>MAX(E4:E18)</f>
        <v>80</v>
      </c>
      <c r="F20" s="1"/>
      <c r="G20" s="1">
        <f>MAX(G4:G18)</f>
        <v>95</v>
      </c>
      <c r="H20" s="1"/>
      <c r="I20" s="1">
        <f>MAX(I4:I18)</f>
        <v>87</v>
      </c>
    </row>
    <row r="21" spans="1:10" x14ac:dyDescent="0.5">
      <c r="C21" t="s">
        <v>34</v>
      </c>
      <c r="E21" s="1">
        <f>MIN(E4:E18)</f>
        <v>64</v>
      </c>
      <c r="F21" s="1"/>
      <c r="G21" s="1">
        <f>MIN(G4:G18)</f>
        <v>60</v>
      </c>
      <c r="H21" s="1"/>
      <c r="I21" s="1">
        <f>MIN(I4:I18)</f>
        <v>64</v>
      </c>
    </row>
    <row r="22" spans="1:10" x14ac:dyDescent="0.5">
      <c r="C22" t="s">
        <v>35</v>
      </c>
      <c r="E22" s="1">
        <f>AVERAGE(E4:E18)</f>
        <v>71.714285714285708</v>
      </c>
      <c r="F22" s="1"/>
      <c r="G22" s="1">
        <f>AVERAGE(G4:G18)</f>
        <v>72.5</v>
      </c>
      <c r="H22" s="1"/>
      <c r="I22" s="1">
        <f>AVERAGE(I4:I18)</f>
        <v>72.428571428571431</v>
      </c>
    </row>
    <row r="23" spans="1:10" x14ac:dyDescent="0.5">
      <c r="C23" t="s">
        <v>36</v>
      </c>
      <c r="E23" s="1">
        <f>_xlfn.STDEV.P(E4:E18)</f>
        <v>5.6874369249698242</v>
      </c>
      <c r="F23" s="1"/>
      <c r="G23" s="1">
        <f>_xlfn.STDEV.P(G4:G18)</f>
        <v>10.069402025088538</v>
      </c>
      <c r="H23" s="1"/>
      <c r="I23" s="1">
        <f>_xlfn.STDEV.P(I4:I18)</f>
        <v>6.1378717311259532</v>
      </c>
    </row>
  </sheetData>
  <conditionalFormatting sqref="I4:I18">
    <cfRule type="cellIs" dxfId="5" priority="5" operator="lessThan">
      <formula>40</formula>
    </cfRule>
    <cfRule type="cellIs" dxfId="4" priority="6" operator="greaterThan">
      <formula>0.39999</formula>
    </cfRule>
  </conditionalFormatting>
  <conditionalFormatting sqref="E4:E18">
    <cfRule type="cellIs" dxfId="3" priority="3" operator="lessThan">
      <formula>40</formula>
    </cfRule>
    <cfRule type="cellIs" dxfId="2" priority="4" operator="greaterThan">
      <formula>0.39999</formula>
    </cfRule>
  </conditionalFormatting>
  <conditionalFormatting sqref="G4:G18">
    <cfRule type="cellIs" dxfId="1" priority="1" operator="lessThan">
      <formula>40</formula>
    </cfRule>
    <cfRule type="cellIs" dxfId="0" priority="2" operator="greaterThan">
      <formula>0.39999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2021-06-08T06:25:50Z</dcterms:created>
  <dcterms:modified xsi:type="dcterms:W3CDTF">2021-06-08T09:18:15Z</dcterms:modified>
</cp:coreProperties>
</file>