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ccounting Fundamentals 1\Week 9\"/>
    </mc:Choice>
  </mc:AlternateContent>
  <bookViews>
    <workbookView xWindow="-120" yWindow="-120" windowWidth="20730" windowHeight="11160" activeTab="1"/>
  </bookViews>
  <sheets>
    <sheet name="Accounts" sheetId="2" r:id="rId1"/>
    <sheet name="SDB" sheetId="3" r:id="rId2"/>
    <sheet name="PDB" sheetId="4" r:id="rId3"/>
    <sheet name="CBP" sheetId="6" r:id="rId4"/>
    <sheet name="CBR" sheetId="5" r:id="rId5"/>
    <sheet name="Spreadsheet" sheetId="8" r:id="rId6"/>
    <sheet name="PCB" sheetId="7" r:id="rId7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 l="1"/>
  <c r="G17" i="2"/>
  <c r="H23" i="2" s="1"/>
  <c r="H9" i="2"/>
  <c r="H8" i="2"/>
  <c r="H67" i="2"/>
  <c r="H51" i="2"/>
  <c r="H53" i="2" s="1"/>
  <c r="H58" i="2" s="1"/>
  <c r="H69" i="2" s="1"/>
  <c r="H35" i="2" s="1"/>
  <c r="H37" i="2" s="1"/>
  <c r="H10" i="2" l="1"/>
  <c r="H25" i="2" s="1"/>
  <c r="H30" i="2" s="1"/>
  <c r="U41" i="8"/>
  <c r="T41" i="8"/>
  <c r="S35" i="8"/>
  <c r="T35" i="8"/>
  <c r="U32" i="8"/>
  <c r="T33" i="8"/>
  <c r="S31" i="8"/>
  <c r="S30" i="8"/>
  <c r="S28" i="8"/>
  <c r="S27" i="8"/>
  <c r="T26" i="8"/>
  <c r="S25" i="8"/>
  <c r="S24" i="8"/>
  <c r="S23" i="8"/>
  <c r="S22" i="8"/>
  <c r="S21" i="8"/>
  <c r="T20" i="8"/>
  <c r="S18" i="8"/>
  <c r="V17" i="8"/>
  <c r="V16" i="8"/>
  <c r="V15" i="8"/>
  <c r="U14" i="8"/>
  <c r="V13" i="8"/>
  <c r="U12" i="8"/>
  <c r="V11" i="8"/>
  <c r="U10" i="8"/>
  <c r="U9" i="8"/>
  <c r="U8" i="8"/>
  <c r="V7" i="8"/>
  <c r="Q41" i="8"/>
  <c r="R41" i="8"/>
  <c r="O41" i="8"/>
  <c r="P20" i="8"/>
  <c r="P17" i="8"/>
  <c r="P15" i="8"/>
  <c r="P41" i="8" s="1"/>
  <c r="O14" i="8"/>
  <c r="O8" i="8"/>
  <c r="M41" i="8"/>
  <c r="N41" i="8"/>
  <c r="K41" i="8"/>
  <c r="L41" i="8"/>
  <c r="G41" i="8"/>
  <c r="H41" i="8"/>
  <c r="I41" i="8"/>
  <c r="J41" i="8"/>
  <c r="E16" i="5"/>
  <c r="F16" i="5"/>
  <c r="G16" i="5"/>
  <c r="H16" i="5"/>
  <c r="I16" i="5"/>
  <c r="K16" i="5"/>
  <c r="C15" i="4"/>
  <c r="D15" i="4"/>
  <c r="E15" i="4"/>
  <c r="F15" i="4"/>
  <c r="G15" i="4"/>
  <c r="H15" i="4"/>
  <c r="E41" i="8"/>
  <c r="F41" i="8"/>
  <c r="E14" i="3"/>
  <c r="F14" i="3"/>
  <c r="G14" i="3"/>
  <c r="D18" i="6"/>
  <c r="E18" i="6"/>
  <c r="F18" i="6"/>
  <c r="G18" i="6"/>
  <c r="H18" i="6"/>
  <c r="J18" i="6"/>
  <c r="D14" i="7"/>
  <c r="E14" i="7"/>
  <c r="F14" i="7"/>
  <c r="G14" i="7"/>
  <c r="S38" i="8" l="1"/>
  <c r="V38" i="8" s="1"/>
  <c r="V41" i="8" s="1"/>
  <c r="C41" i="8"/>
  <c r="D41" i="8"/>
  <c r="S41" i="8" l="1"/>
</calcChain>
</file>

<file path=xl/sharedStrings.xml><?xml version="1.0" encoding="utf-8"?>
<sst xmlns="http://schemas.openxmlformats.org/spreadsheetml/2006/main" count="271" uniqueCount="138">
  <si>
    <t>Motor Vehicles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</si>
  <si>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</si>
  <si>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</si>
  <si>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</si>
  <si>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</si>
  <si>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</si>
  <si>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</si>
  <si>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</si>
  <si>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</si>
  <si>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</si>
  <si>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</si>
  <si>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</si>
  <si>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</si>
  <si>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</si>
  <si>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</si>
  <si>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</si>
  <si>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</si>
  <si>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</si>
  <si>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</si>
  <si>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</si>
  <si>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</si>
  <si>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</si>
  <si>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</si>
  <si>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</si>
  <si>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</si>
  <si>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</si>
  <si>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Profit and Loss</t>
  </si>
  <si>
    <t>Balance Sheet</t>
  </si>
  <si>
    <t>B</t>
  </si>
  <si>
    <t>P</t>
  </si>
  <si>
    <t>Profit for the Period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</si>
  <si>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</si>
  <si>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</si>
  <si>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</si>
  <si>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</si>
  <si>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</si>
  <si>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</si>
  <si>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</si>
  <si>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</si>
  <si>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</si>
  <si>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</si>
  <si>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</si>
  <si>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</si>
  <si>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</si>
  <si>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</si>
  <si>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</si>
  <si>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</si>
  <si>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</si>
  <si>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</si>
  <si>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</si>
  <si>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</si>
  <si>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</si>
  <si>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</si>
  <si>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</si>
  <si>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</si>
  <si>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</si>
  <si>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</si>
  <si>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</si>
  <si>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</si>
  <si>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</si>
  <si>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</si>
  <si>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</si>
  <si>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</si>
  <si>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</si>
  <si>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 xml:space="preserve">    Depreciation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</si>
  <si>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</si>
  <si>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</si>
  <si>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</si>
  <si>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</si>
  <si>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</si>
  <si>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</si>
  <si>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</si>
  <si>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</si>
  <si>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</si>
  <si>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</si>
  <si>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</si>
  <si>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</si>
  <si>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</si>
  <si>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</si>
  <si>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</si>
  <si>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</si>
  <si>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</si>
  <si>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</si>
  <si>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</si>
  <si>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</si>
  <si>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</si>
  <si>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</si>
  <si>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</si>
  <si>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 xml:space="preserve">DR </t>
  </si>
  <si>
    <t>Bank account</t>
  </si>
  <si>
    <t>Cash in hand</t>
  </si>
  <si>
    <t>Motor vehicles - cost</t>
  </si>
  <si>
    <t>Motor vehicles - prov'n for dep'n</t>
  </si>
  <si>
    <t>Fixtures and equipment - cost</t>
  </si>
  <si>
    <t>Fixtures and equipment - prov'n for dep'n</t>
  </si>
  <si>
    <t>Trade debtors</t>
  </si>
  <si>
    <t>Trade creditors</t>
  </si>
  <si>
    <t>Bank loan</t>
  </si>
  <si>
    <t>VAT control account</t>
  </si>
  <si>
    <t>Cash sales</t>
  </si>
  <si>
    <t>2nd hand car</t>
  </si>
  <si>
    <t>Mr Green</t>
  </si>
  <si>
    <t>Mr Richards</t>
  </si>
  <si>
    <t>Bal b/f</t>
  </si>
  <si>
    <t>Stamps</t>
  </si>
  <si>
    <t>Mr White</t>
  </si>
  <si>
    <t>Mr Brown</t>
  </si>
  <si>
    <t>Mr Butcher</t>
  </si>
  <si>
    <t>Insurance</t>
  </si>
  <si>
    <t>Mr Black</t>
  </si>
  <si>
    <t>HM Customs</t>
  </si>
  <si>
    <t>Gas</t>
  </si>
  <si>
    <t>Mr Morris</t>
  </si>
  <si>
    <t>capital</t>
  </si>
  <si>
    <t>Petty cash</t>
  </si>
  <si>
    <t>Bal c/f</t>
  </si>
  <si>
    <t>Bank</t>
  </si>
  <si>
    <t>Vat a/c</t>
  </si>
  <si>
    <t>Stock at 1.1.19</t>
  </si>
  <si>
    <t>VAT a/c</t>
  </si>
  <si>
    <t>Motor vehicles</t>
  </si>
  <si>
    <t>Discount allowed</t>
  </si>
  <si>
    <t>Discount received</t>
  </si>
  <si>
    <t>Postage</t>
  </si>
  <si>
    <t xml:space="preserve">Depreciation expense (MV) </t>
  </si>
  <si>
    <t>5600 * 0.25 /12</t>
  </si>
  <si>
    <t xml:space="preserve">400  * 0.25 / 12 </t>
  </si>
  <si>
    <t xml:space="preserve">Depreciation expense (F &amp; E) </t>
  </si>
  <si>
    <t xml:space="preserve">     month ended 31st January 2019</t>
  </si>
  <si>
    <t xml:space="preserve">    Gas</t>
  </si>
  <si>
    <t xml:space="preserve">    Insurance</t>
  </si>
  <si>
    <t xml:space="preserve">    Postage</t>
  </si>
  <si>
    <t>Balance Sheet at 31st January 2019</t>
  </si>
  <si>
    <t xml:space="preserve">    Fixtures and equipment</t>
  </si>
  <si>
    <t>Total Assets less Current liabilities</t>
  </si>
  <si>
    <t>Long term Liabilities</t>
  </si>
  <si>
    <t xml:space="preserve">    Bank Loan</t>
  </si>
  <si>
    <t>(1200 - 300) * 0.20 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</si>
</sst>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0" fontId="6" fillId="0" borderId="0" xfId="0" applyFont="1"/>
    <xf numFmtId="0" fontId="1" fillId="0" borderId="2" xfId="0" applyFont="1" applyBorder="1"/>
    <xf numFmtId="0" fontId="8" fillId="0" borderId="0" xfId="0" applyFont="1"/>
    <xf numFmtId="0" fontId="8" fillId="0" borderId="2" xfId="0" applyFont="1" applyBorder="1"/>
    <xf numFmtId="16" fontId="8" fillId="0" borderId="0" xfId="0" applyNumberFormat="1" applyFont="1"/>
    <xf numFmtId="16" fontId="8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Border="1"/>
    <xf numFmtId="0" fontId="0" fillId="0" borderId="0" xfId="0" applyBorder="1"/>
    <xf numFmtId="0" fontId="8" fillId="0" borderId="2" xfId="0" applyFont="1" applyFill="1" applyBorder="1"/>
    <xf numFmtId="0" fontId="1" fillId="0" borderId="0" xfId="0" applyFont="1" applyBorder="1"/>
    <xf numFmtId="0" fontId="0" fillId="0" borderId="0" xfId="0" applyFill="1" applyBorder="1"/>
    <xf numFmtId="0" fontId="6" fillId="0" borderId="5" xfId="0" applyFont="1" applyBorder="1"/>
    <xf numFmtId="0" fontId="7" fillId="0" borderId="0" xfId="0" applyFont="1"/>
    <xf numFmtId="0" fontId="6" fillId="0" borderId="0" xfId="0" applyFont="1" applyAlignment="1">
      <alignment horizontal="center"/>
    </xf>
    <xf numFmtId="37" fontId="1" fillId="0" borderId="0" xfId="0" applyNumberFormat="1" applyFon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8" workbookViewId="0">
      <selection activeCell="G9" sqref="G9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20.25" x14ac:dyDescent="0.3">
      <c r="A1" s="20" t="s">
        <v>132</v>
      </c>
      <c r="B1" s="15"/>
      <c r="C1" s="15"/>
      <c r="D1" s="15"/>
      <c r="E1" s="15"/>
      <c r="F1" s="14"/>
      <c r="G1" s="14"/>
      <c r="H1" s="14"/>
    </row>
    <row r="2" spans="1:8" ht="18" x14ac:dyDescent="0.25">
      <c r="A2" s="14"/>
      <c r="B2" s="14"/>
      <c r="C2" s="14"/>
      <c r="D2" s="14"/>
      <c r="E2" s="14"/>
      <c r="F2" s="14"/>
      <c r="G2" s="14"/>
      <c r="H2" s="14"/>
    </row>
    <row r="3" spans="1:8" ht="18" x14ac:dyDescent="0.25">
      <c r="A3" s="14"/>
      <c r="B3" s="14"/>
      <c r="C3" s="14"/>
      <c r="D3" s="14"/>
      <c r="E3" s="14"/>
      <c r="F3" s="14"/>
      <c r="G3" s="14"/>
      <c r="H3" s="14"/>
    </row>
    <row r="4" spans="1:8" ht="18" x14ac:dyDescent="0.25">
      <c r="A4" s="14"/>
      <c r="B4" s="14"/>
      <c r="C4" s="14"/>
      <c r="D4" s="14"/>
      <c r="E4" s="14"/>
      <c r="F4" s="14"/>
      <c r="G4" s="14" t="s">
        <v>31</v>
      </c>
      <c r="H4" s="14"/>
    </row>
    <row r="5" spans="1:8" ht="18" x14ac:dyDescent="0.25">
      <c r="A5" s="14"/>
      <c r="B5" s="14"/>
      <c r="C5" s="14"/>
      <c r="D5" s="14"/>
      <c r="E5" s="14"/>
      <c r="F5" s="14" t="s">
        <v>32</v>
      </c>
      <c r="G5" s="14" t="s">
        <v>33</v>
      </c>
      <c r="H5" s="14" t="s">
        <v>34</v>
      </c>
    </row>
    <row r="6" spans="1:8" ht="18" x14ac:dyDescent="0.25">
      <c r="A6" s="14"/>
      <c r="B6" s="14"/>
      <c r="C6" s="14"/>
      <c r="D6" s="14"/>
      <c r="E6" s="14"/>
      <c r="F6" s="14" t="s">
        <v>35</v>
      </c>
      <c r="G6" s="14" t="s">
        <v>36</v>
      </c>
      <c r="H6" s="14" t="s">
        <v>37</v>
      </c>
    </row>
    <row r="7" spans="1:8" ht="18" x14ac:dyDescent="0.25">
      <c r="A7" s="14" t="s">
        <v>38</v>
      </c>
      <c r="B7" s="14"/>
      <c r="C7" s="14"/>
      <c r="D7" s="14"/>
      <c r="E7" s="14"/>
      <c r="F7" s="16"/>
      <c r="G7" s="16"/>
      <c r="H7" s="14"/>
    </row>
    <row r="8" spans="1:8" ht="18" x14ac:dyDescent="0.25">
      <c r="A8" s="14" t="s">
        <v>133</v>
      </c>
      <c r="B8" s="14"/>
      <c r="C8" s="14"/>
      <c r="D8" s="14"/>
      <c r="E8" s="14"/>
      <c r="F8" s="14">
        <v>1200</v>
      </c>
      <c r="G8" s="14">
        <v>-315</v>
      </c>
      <c r="H8" s="14">
        <f>F8+G8</f>
        <v>885</v>
      </c>
    </row>
    <row r="9" spans="1:8" ht="18" x14ac:dyDescent="0.25">
      <c r="A9" s="14" t="s">
        <v>39</v>
      </c>
      <c r="B9" s="14"/>
      <c r="C9" s="14"/>
      <c r="D9" s="14"/>
      <c r="E9" s="14"/>
      <c r="F9" s="17">
        <v>6000</v>
      </c>
      <c r="G9" s="17">
        <v>-1525</v>
      </c>
      <c r="H9" s="14">
        <f>F9+G9</f>
        <v>4475</v>
      </c>
    </row>
    <row r="10" spans="1:8" ht="18" x14ac:dyDescent="0.25">
      <c r="A10" s="14"/>
      <c r="B10" s="14"/>
      <c r="C10" s="14"/>
      <c r="D10" s="14"/>
      <c r="E10" s="14"/>
      <c r="F10" s="14"/>
      <c r="G10" s="14"/>
      <c r="H10" s="18">
        <f>SUM(H8:H9)</f>
        <v>5360</v>
      </c>
    </row>
    <row r="11" spans="1:8" ht="18" x14ac:dyDescent="0.25">
      <c r="A11" s="14"/>
      <c r="B11" s="14"/>
      <c r="C11" s="14"/>
      <c r="D11" s="14"/>
      <c r="E11" s="14"/>
      <c r="F11" s="14"/>
      <c r="G11" s="14"/>
      <c r="H11" s="14"/>
    </row>
    <row r="12" spans="1:8" ht="18" x14ac:dyDescent="0.25">
      <c r="A12" s="14" t="s">
        <v>40</v>
      </c>
      <c r="B12" s="14"/>
      <c r="C12" s="14"/>
      <c r="D12" s="14"/>
      <c r="E12" s="14"/>
      <c r="F12" s="14"/>
      <c r="G12" s="14"/>
      <c r="H12" s="14"/>
    </row>
    <row r="13" spans="1:8" ht="18" x14ac:dyDescent="0.25">
      <c r="A13" s="14" t="s">
        <v>41</v>
      </c>
      <c r="B13" s="14"/>
      <c r="C13" s="14"/>
      <c r="D13" s="14"/>
      <c r="E13" s="14"/>
      <c r="F13" s="14"/>
      <c r="G13" s="14">
        <v>2250</v>
      </c>
      <c r="H13" s="14"/>
    </row>
    <row r="14" spans="1:8" ht="18" x14ac:dyDescent="0.25">
      <c r="A14" s="14" t="s">
        <v>42</v>
      </c>
      <c r="B14" s="14"/>
      <c r="C14" s="14"/>
      <c r="D14" s="14"/>
      <c r="E14" s="14"/>
      <c r="F14" s="14"/>
      <c r="G14" s="14">
        <v>8504</v>
      </c>
      <c r="H14" s="14"/>
    </row>
    <row r="15" spans="1:8" ht="18" x14ac:dyDescent="0.25">
      <c r="A15" s="14" t="s">
        <v>43</v>
      </c>
      <c r="B15" s="14"/>
      <c r="C15" s="14"/>
      <c r="D15" s="14"/>
      <c r="E15" s="14"/>
      <c r="F15" s="14"/>
      <c r="G15" s="14">
        <v>10724</v>
      </c>
      <c r="H15" s="14"/>
    </row>
    <row r="16" spans="1:8" ht="18" x14ac:dyDescent="0.25">
      <c r="A16" s="14" t="s">
        <v>44</v>
      </c>
      <c r="B16" s="14"/>
      <c r="C16" s="14"/>
      <c r="D16" s="14"/>
      <c r="E16" s="14"/>
      <c r="F16" s="14"/>
      <c r="G16" s="17">
        <v>100</v>
      </c>
      <c r="H16" s="14"/>
    </row>
    <row r="17" spans="1:8" ht="18" x14ac:dyDescent="0.25">
      <c r="A17" s="14"/>
      <c r="B17" s="14"/>
      <c r="C17" s="14"/>
      <c r="D17" s="14"/>
      <c r="E17" s="14"/>
      <c r="F17" s="14"/>
      <c r="G17" s="14">
        <f>SUM(G13:G16)</f>
        <v>21578</v>
      </c>
      <c r="H17" s="14"/>
    </row>
    <row r="18" spans="1:8" ht="18" x14ac:dyDescent="0.25">
      <c r="A18" s="14"/>
      <c r="B18" s="14"/>
      <c r="C18" s="14"/>
      <c r="D18" s="14"/>
      <c r="E18" s="14"/>
      <c r="F18" s="14"/>
      <c r="G18" s="14"/>
      <c r="H18" s="14"/>
    </row>
    <row r="19" spans="1:8" ht="18" x14ac:dyDescent="0.25">
      <c r="A19" s="14" t="s">
        <v>45</v>
      </c>
      <c r="B19" s="14"/>
      <c r="C19" s="14"/>
      <c r="D19" s="14"/>
      <c r="E19" s="14"/>
      <c r="F19" s="14"/>
      <c r="G19" s="14"/>
      <c r="H19" s="14"/>
    </row>
    <row r="20" spans="1:8" ht="18" x14ac:dyDescent="0.25">
      <c r="A20" s="14" t="s">
        <v>46</v>
      </c>
      <c r="B20" s="14"/>
      <c r="C20" s="14"/>
      <c r="D20" s="14"/>
      <c r="E20" s="14"/>
      <c r="F20" s="14">
        <v>3320</v>
      </c>
      <c r="G20" s="14"/>
      <c r="H20" s="14"/>
    </row>
    <row r="21" spans="1:8" ht="18" x14ac:dyDescent="0.25">
      <c r="A21" s="14" t="s">
        <v>47</v>
      </c>
      <c r="B21" s="14"/>
      <c r="C21" s="14"/>
      <c r="D21" s="14"/>
      <c r="E21" s="14"/>
      <c r="F21" s="17">
        <v>448</v>
      </c>
      <c r="G21" s="14"/>
      <c r="H21" s="14"/>
    </row>
    <row r="22" spans="1:8" ht="18" x14ac:dyDescent="0.25">
      <c r="A22" s="14"/>
      <c r="B22" s="14"/>
      <c r="C22" s="14"/>
      <c r="D22" s="14"/>
      <c r="E22" s="14"/>
      <c r="F22" s="14"/>
      <c r="G22" s="17">
        <f>F20+F21</f>
        <v>3768</v>
      </c>
      <c r="H22" s="14"/>
    </row>
    <row r="23" spans="1:8" ht="18" x14ac:dyDescent="0.25">
      <c r="A23" s="14" t="s">
        <v>48</v>
      </c>
      <c r="B23" s="14"/>
      <c r="C23" s="14"/>
      <c r="D23" s="14"/>
      <c r="E23" s="14"/>
      <c r="F23" s="14"/>
      <c r="G23" s="14"/>
      <c r="H23" s="17">
        <f>G17-G22</f>
        <v>17810</v>
      </c>
    </row>
    <row r="24" spans="1:8" ht="18" x14ac:dyDescent="0.25">
      <c r="A24" s="14"/>
      <c r="B24" s="14"/>
      <c r="C24" s="14"/>
      <c r="D24" s="14"/>
      <c r="E24" s="14"/>
      <c r="F24" s="14"/>
      <c r="G24" s="14"/>
      <c r="H24" s="14"/>
    </row>
    <row r="25" spans="1:8" ht="18" x14ac:dyDescent="0.25">
      <c r="A25" s="14" t="s">
        <v>134</v>
      </c>
      <c r="B25" s="14"/>
      <c r="C25" s="14"/>
      <c r="D25" s="14"/>
      <c r="E25" s="14"/>
      <c r="F25" s="14"/>
      <c r="G25" s="14"/>
      <c r="H25" s="14">
        <f>H10+H23</f>
        <v>23170</v>
      </c>
    </row>
    <row r="26" spans="1:8" ht="18" x14ac:dyDescent="0.25">
      <c r="A26" s="14"/>
      <c r="B26" s="14"/>
      <c r="C26" s="14"/>
      <c r="D26" s="14"/>
      <c r="E26" s="14"/>
      <c r="F26" s="14"/>
      <c r="G26" s="14"/>
      <c r="H26" s="14"/>
    </row>
    <row r="27" spans="1:8" ht="18" x14ac:dyDescent="0.25">
      <c r="A27" s="14" t="s">
        <v>135</v>
      </c>
      <c r="B27" s="14"/>
      <c r="C27" s="14"/>
      <c r="D27" s="14"/>
      <c r="E27" s="14"/>
      <c r="F27" s="14"/>
      <c r="G27" s="14"/>
      <c r="H27" s="44"/>
    </row>
    <row r="28" spans="1:8" ht="18" x14ac:dyDescent="0.25">
      <c r="A28" s="14" t="s">
        <v>136</v>
      </c>
      <c r="B28" s="14"/>
      <c r="C28" s="14"/>
      <c r="D28" s="14"/>
      <c r="E28" s="14"/>
      <c r="F28" s="14"/>
      <c r="G28" s="14"/>
      <c r="H28" s="44">
        <v>4798</v>
      </c>
    </row>
    <row r="29" spans="1:8" ht="18" x14ac:dyDescent="0.25">
      <c r="A29" s="14"/>
      <c r="B29" s="14"/>
      <c r="C29" s="14"/>
      <c r="D29" s="14"/>
      <c r="E29" s="14"/>
      <c r="F29" s="14"/>
      <c r="G29" s="14"/>
      <c r="H29" s="44"/>
    </row>
    <row r="30" spans="1:8" ht="18.75" thickBot="1" x14ac:dyDescent="0.3">
      <c r="A30" s="14"/>
      <c r="B30" s="14"/>
      <c r="C30" s="14"/>
      <c r="D30" s="14"/>
      <c r="E30" s="14"/>
      <c r="F30" s="14"/>
      <c r="G30" s="14"/>
      <c r="H30" s="19">
        <f>H25-H28</f>
        <v>18372</v>
      </c>
    </row>
    <row r="31" spans="1:8" ht="18.75" thickTop="1" x14ac:dyDescent="0.25">
      <c r="A31" s="14"/>
      <c r="B31" s="14"/>
      <c r="C31" s="14"/>
      <c r="D31" s="14"/>
      <c r="E31" s="14"/>
      <c r="F31" s="14"/>
      <c r="G31" s="14"/>
      <c r="H31" s="14"/>
    </row>
    <row r="32" spans="1:8" ht="18.75" thickTop="1" x14ac:dyDescent="0.25">
      <c r="A32" s="14" t="s">
        <v>49</v>
      </c>
      <c r="B32" s="14"/>
      <c r="C32" s="14"/>
      <c r="D32" s="14"/>
      <c r="E32" s="14"/>
      <c r="F32" s="14"/>
      <c r="G32" s="14"/>
      <c r="H32" s="14"/>
    </row>
    <row r="33" spans="1:8" ht="18" x14ac:dyDescent="0.25">
      <c r="A33" s="14"/>
      <c r="B33" s="14"/>
      <c r="C33" s="14"/>
      <c r="D33" s="14"/>
      <c r="E33" s="14"/>
      <c r="F33" s="14"/>
      <c r="G33" s="14"/>
      <c r="H33" s="14"/>
    </row>
    <row r="34" spans="1:8" ht="18" x14ac:dyDescent="0.25">
      <c r="A34" s="14" t="s">
        <v>1</v>
      </c>
      <c r="B34" s="14"/>
      <c r="C34" s="14"/>
      <c r="D34" s="14"/>
      <c r="E34" s="14"/>
      <c r="F34" s="14"/>
      <c r="G34" s="14"/>
      <c r="H34" s="14">
        <v>16042</v>
      </c>
    </row>
    <row r="35" spans="1:8" ht="18" x14ac:dyDescent="0.25">
      <c r="A35" s="14" t="s">
        <v>50</v>
      </c>
      <c r="B35" s="14"/>
      <c r="C35" s="14"/>
      <c r="D35" s="14"/>
      <c r="E35" s="14"/>
      <c r="F35" s="14"/>
      <c r="G35" s="14"/>
      <c r="H35" s="14">
        <f>H69</f>
        <v>2330</v>
      </c>
    </row>
    <row r="36" spans="1:8" ht="18" x14ac:dyDescent="0.25">
      <c r="A36" s="14"/>
      <c r="B36" s="14"/>
      <c r="C36" s="14"/>
      <c r="D36" s="14"/>
      <c r="E36" s="14"/>
      <c r="F36" s="14"/>
      <c r="G36" s="14"/>
      <c r="H36" s="14"/>
    </row>
    <row r="37" spans="1:8" ht="18.75" thickBot="1" x14ac:dyDescent="0.3">
      <c r="A37" s="14"/>
      <c r="B37" s="14"/>
      <c r="C37" s="14"/>
      <c r="D37" s="14"/>
      <c r="E37" s="14"/>
      <c r="F37" s="14"/>
      <c r="G37" s="14"/>
      <c r="H37" s="19">
        <f>SUM(H34:H36)</f>
        <v>18372</v>
      </c>
    </row>
    <row r="38" spans="1:8" ht="18.75" thickTop="1" x14ac:dyDescent="0.25">
      <c r="A38" s="14"/>
      <c r="B38" s="14"/>
      <c r="C38" s="14"/>
      <c r="D38" s="14"/>
      <c r="E38" s="14"/>
      <c r="F38" s="14"/>
      <c r="G38" s="14"/>
      <c r="H38" s="14"/>
    </row>
    <row r="39" spans="1:8" ht="18" x14ac:dyDescent="0.25">
      <c r="A39" s="14"/>
      <c r="B39" s="14"/>
      <c r="C39" s="14"/>
      <c r="D39" s="14"/>
      <c r="E39" s="14"/>
      <c r="F39" s="14"/>
      <c r="G39" s="14"/>
      <c r="H39" s="14"/>
    </row>
    <row r="40" spans="1:8" ht="20.25" x14ac:dyDescent="0.3">
      <c r="A40" s="20" t="s">
        <v>51</v>
      </c>
      <c r="B40" s="16"/>
      <c r="C40" s="16"/>
      <c r="D40" s="16"/>
      <c r="E40" s="16"/>
      <c r="F40" s="16"/>
      <c r="G40" s="16"/>
      <c r="H40" s="16"/>
    </row>
    <row r="41" spans="1:8" ht="20.25" x14ac:dyDescent="0.3">
      <c r="A41" s="15" t="s">
        <v>128</v>
      </c>
      <c r="B41" s="15"/>
      <c r="C41" s="15"/>
      <c r="D41" s="15"/>
      <c r="E41" s="16"/>
      <c r="F41" s="16"/>
      <c r="G41" s="16"/>
      <c r="H41" s="16"/>
    </row>
    <row r="42" spans="1:8" ht="20.25" x14ac:dyDescent="0.3">
      <c r="A42" s="15"/>
      <c r="B42" s="15"/>
      <c r="C42" s="15"/>
      <c r="D42" s="15"/>
      <c r="E42" s="16"/>
      <c r="F42" s="16"/>
      <c r="G42" s="16"/>
      <c r="H42" s="16"/>
    </row>
    <row r="43" spans="1:8" ht="18" x14ac:dyDescent="0.25">
      <c r="A43" s="14"/>
      <c r="B43" s="14"/>
      <c r="C43" s="14"/>
      <c r="D43" s="14"/>
      <c r="E43" s="14"/>
      <c r="F43" s="14"/>
      <c r="G43" s="14"/>
      <c r="H43" s="14"/>
    </row>
    <row r="44" spans="1:8" ht="18" x14ac:dyDescent="0.25">
      <c r="A44" s="14"/>
      <c r="B44" s="14"/>
      <c r="C44" s="14"/>
      <c r="D44" s="14"/>
      <c r="E44" s="14"/>
      <c r="F44" s="14"/>
      <c r="G44" s="14"/>
      <c r="H44" s="14"/>
    </row>
    <row r="45" spans="1:8" ht="18" x14ac:dyDescent="0.25">
      <c r="A45" s="14" t="s">
        <v>52</v>
      </c>
      <c r="B45" s="14"/>
      <c r="C45" s="14"/>
      <c r="D45" s="14"/>
      <c r="E45" s="14"/>
      <c r="F45" s="14"/>
      <c r="G45" s="14"/>
      <c r="H45" s="14">
        <v>5213</v>
      </c>
    </row>
    <row r="46" spans="1:8" ht="18" x14ac:dyDescent="0.25">
      <c r="A46" s="14"/>
      <c r="B46" s="14"/>
      <c r="C46" s="14"/>
      <c r="D46" s="14"/>
      <c r="E46" s="14"/>
      <c r="F46" s="14"/>
      <c r="G46" s="14"/>
      <c r="H46" s="14"/>
    </row>
    <row r="47" spans="1:8" ht="18" x14ac:dyDescent="0.25">
      <c r="A47" s="14" t="s">
        <v>53</v>
      </c>
      <c r="B47" s="14"/>
      <c r="C47" s="14"/>
      <c r="D47" s="14"/>
      <c r="E47" s="14"/>
      <c r="F47" s="14"/>
      <c r="G47" s="14"/>
      <c r="H47" s="14"/>
    </row>
    <row r="48" spans="1:8" ht="18" x14ac:dyDescent="0.25">
      <c r="A48" s="14" t="s">
        <v>54</v>
      </c>
      <c r="B48" s="14"/>
      <c r="C48" s="14"/>
      <c r="D48" s="14"/>
      <c r="E48" s="14"/>
      <c r="F48" s="14"/>
      <c r="G48" s="14">
        <v>1840</v>
      </c>
      <c r="H48" s="14"/>
    </row>
    <row r="49" spans="1:8" ht="18" x14ac:dyDescent="0.25">
      <c r="A49" s="14" t="s">
        <v>55</v>
      </c>
      <c r="B49" s="14"/>
      <c r="C49" s="14"/>
      <c r="D49" s="14"/>
      <c r="E49" s="14"/>
      <c r="F49" s="14"/>
      <c r="G49" s="14">
        <v>2200</v>
      </c>
      <c r="H49" s="14"/>
    </row>
    <row r="50" spans="1:8" ht="18" x14ac:dyDescent="0.25">
      <c r="A50" s="14" t="s">
        <v>56</v>
      </c>
      <c r="B50" s="14"/>
      <c r="C50" s="14"/>
      <c r="D50" s="14"/>
      <c r="E50" s="14"/>
      <c r="F50" s="14"/>
      <c r="G50" s="14">
        <v>-2250</v>
      </c>
      <c r="H50" s="14"/>
    </row>
    <row r="51" spans="1:8" ht="18" x14ac:dyDescent="0.25">
      <c r="A51" s="14"/>
      <c r="B51" s="14"/>
      <c r="C51" s="14"/>
      <c r="D51" s="14"/>
      <c r="E51" s="14"/>
      <c r="F51" s="14"/>
      <c r="G51" s="14"/>
      <c r="H51" s="17">
        <f>G48+G49+G50</f>
        <v>1790</v>
      </c>
    </row>
    <row r="52" spans="1:8" ht="18" x14ac:dyDescent="0.25">
      <c r="A52" s="14"/>
      <c r="B52" s="14"/>
      <c r="C52" s="14"/>
      <c r="D52" s="14"/>
      <c r="E52" s="14"/>
      <c r="F52" s="14"/>
      <c r="G52" s="14"/>
      <c r="H52" s="14"/>
    </row>
    <row r="53" spans="1:8" ht="18" x14ac:dyDescent="0.25">
      <c r="A53" s="14" t="s">
        <v>57</v>
      </c>
      <c r="B53" s="14"/>
      <c r="C53" s="14"/>
      <c r="D53" s="14"/>
      <c r="E53" s="14"/>
      <c r="F53" s="14"/>
      <c r="G53" s="14"/>
      <c r="H53" s="14">
        <f>H45-H51</f>
        <v>3423</v>
      </c>
    </row>
    <row r="54" spans="1:8" ht="18" x14ac:dyDescent="0.25">
      <c r="A54" s="14"/>
      <c r="B54" s="14"/>
      <c r="C54" s="14"/>
      <c r="D54" s="14"/>
      <c r="E54" s="14"/>
      <c r="F54" s="14"/>
      <c r="G54" s="14"/>
      <c r="H54" s="14"/>
    </row>
    <row r="55" spans="1:8" ht="18" x14ac:dyDescent="0.25">
      <c r="A55" s="14" t="s">
        <v>58</v>
      </c>
      <c r="B55" s="14"/>
      <c r="C55" s="14"/>
      <c r="D55" s="14"/>
      <c r="E55" s="14"/>
      <c r="F55" s="14"/>
      <c r="G55" s="14"/>
      <c r="H55" s="14"/>
    </row>
    <row r="56" spans="1:8" ht="18" x14ac:dyDescent="0.25">
      <c r="A56" s="14" t="s">
        <v>59</v>
      </c>
      <c r="B56" s="14"/>
      <c r="C56" s="14"/>
      <c r="D56" s="14"/>
      <c r="E56" s="14"/>
      <c r="F56" s="14"/>
      <c r="G56" s="14"/>
      <c r="H56" s="14">
        <v>50</v>
      </c>
    </row>
    <row r="57" spans="1:8" ht="18" x14ac:dyDescent="0.25">
      <c r="A57" s="14"/>
      <c r="B57" s="14"/>
      <c r="C57" s="14"/>
      <c r="D57" s="14"/>
      <c r="E57" s="14"/>
      <c r="F57" s="14"/>
      <c r="G57" s="14"/>
      <c r="H57" s="14"/>
    </row>
    <row r="58" spans="1:8" ht="18" x14ac:dyDescent="0.25">
      <c r="A58" s="14"/>
      <c r="B58" s="14"/>
      <c r="C58" s="14"/>
      <c r="D58" s="14"/>
      <c r="E58" s="14"/>
      <c r="F58" s="14"/>
      <c r="G58" s="14"/>
      <c r="H58" s="18">
        <f>H53+H56</f>
        <v>3473</v>
      </c>
    </row>
    <row r="59" spans="1:8" ht="18" x14ac:dyDescent="0.25">
      <c r="A59" s="14" t="s">
        <v>60</v>
      </c>
      <c r="B59" s="14"/>
      <c r="C59" s="14"/>
      <c r="D59" s="14"/>
      <c r="E59" s="14"/>
      <c r="F59" s="14"/>
      <c r="G59" s="14"/>
      <c r="H59" s="14"/>
    </row>
    <row r="60" spans="1:8" ht="18" x14ac:dyDescent="0.25">
      <c r="A60" s="14" t="s">
        <v>61</v>
      </c>
      <c r="B60" s="14"/>
      <c r="C60" s="14"/>
      <c r="D60" s="14"/>
      <c r="E60" s="14"/>
      <c r="F60" s="14"/>
      <c r="G60" s="14">
        <v>313</v>
      </c>
      <c r="H60" s="14"/>
    </row>
    <row r="61" spans="1:8" ht="18" x14ac:dyDescent="0.25">
      <c r="A61" s="14" t="s">
        <v>129</v>
      </c>
      <c r="B61" s="14"/>
      <c r="C61" s="14"/>
      <c r="D61" s="14"/>
      <c r="E61" s="14"/>
      <c r="F61" s="14"/>
      <c r="G61" s="14">
        <v>80</v>
      </c>
      <c r="H61" s="14"/>
    </row>
    <row r="62" spans="1:8" ht="18" x14ac:dyDescent="0.25">
      <c r="A62" s="14" t="s">
        <v>62</v>
      </c>
      <c r="B62" s="14"/>
      <c r="C62" s="14"/>
      <c r="D62" s="14"/>
      <c r="E62" s="14"/>
      <c r="F62" s="14"/>
      <c r="G62" s="14">
        <v>100</v>
      </c>
      <c r="H62" s="14"/>
    </row>
    <row r="63" spans="1:8" ht="18" x14ac:dyDescent="0.25">
      <c r="A63" s="14" t="s">
        <v>130</v>
      </c>
      <c r="B63" s="14"/>
      <c r="C63" s="14"/>
      <c r="D63" s="14"/>
      <c r="E63" s="14"/>
      <c r="F63" s="14"/>
      <c r="G63" s="14">
        <v>450</v>
      </c>
      <c r="H63" s="14"/>
    </row>
    <row r="64" spans="1:8" ht="18" x14ac:dyDescent="0.25">
      <c r="A64" s="14" t="s">
        <v>63</v>
      </c>
      <c r="B64" s="14"/>
      <c r="C64" s="14"/>
      <c r="D64" s="14"/>
      <c r="E64" s="14"/>
      <c r="F64" s="14"/>
      <c r="G64" s="14">
        <v>40</v>
      </c>
      <c r="H64" s="14"/>
    </row>
    <row r="65" spans="1:8" ht="18" x14ac:dyDescent="0.25">
      <c r="A65" s="14" t="s">
        <v>131</v>
      </c>
      <c r="B65" s="14"/>
      <c r="C65" s="14"/>
      <c r="D65" s="14"/>
      <c r="E65" s="14"/>
      <c r="F65" s="14"/>
      <c r="G65" s="14">
        <v>20</v>
      </c>
      <c r="H65" s="14"/>
    </row>
    <row r="66" spans="1:8" ht="18" x14ac:dyDescent="0.25">
      <c r="A66" s="14" t="s">
        <v>64</v>
      </c>
      <c r="B66" s="14"/>
      <c r="C66" s="14"/>
      <c r="D66" s="14"/>
      <c r="E66" s="14"/>
      <c r="F66" s="14"/>
      <c r="G66" s="17">
        <v>140</v>
      </c>
      <c r="H66" s="14"/>
    </row>
    <row r="67" spans="1:8" ht="18" x14ac:dyDescent="0.25">
      <c r="A67" s="14"/>
      <c r="B67" s="14"/>
      <c r="C67" s="14"/>
      <c r="D67" s="14"/>
      <c r="E67" s="14"/>
      <c r="F67" s="14"/>
      <c r="G67" s="14"/>
      <c r="H67" s="14">
        <f>G60+G61+G62+G63+G64+G65+G66</f>
        <v>1143</v>
      </c>
    </row>
    <row r="68" spans="1:8" ht="18" x14ac:dyDescent="0.25">
      <c r="A68" s="14"/>
      <c r="B68" s="14"/>
      <c r="C68" s="14"/>
      <c r="D68" s="14"/>
      <c r="E68" s="14"/>
      <c r="F68" s="14"/>
      <c r="G68" s="14"/>
      <c r="H68" s="14"/>
    </row>
    <row r="69" spans="1:8" ht="18.75" thickBot="1" x14ac:dyDescent="0.3">
      <c r="A69" s="14" t="s">
        <v>65</v>
      </c>
      <c r="B69" s="14"/>
      <c r="C69" s="14"/>
      <c r="D69" s="14"/>
      <c r="E69" s="14"/>
      <c r="F69" s="14"/>
      <c r="G69" s="14"/>
      <c r="H69" s="19">
        <f>H58-H67</f>
        <v>2330</v>
      </c>
    </row>
    <row r="70" spans="1:8" ht="13.5" thickTop="1" x14ac:dyDescent="0.2"/>
  </sheetData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H19" sqref="H19"/>
    </sheetView>
  </sheetViews>
  <sheetFormatPr defaultRowHeight="12.75" x14ac:dyDescent="0.2"/>
  <cols>
    <col min="1" max="1" width="14.140625" customWidth="1"/>
    <col min="5" max="5" width="17" customWidth="1"/>
    <col min="6" max="6" width="17.140625" customWidth="1"/>
    <col min="7" max="7" width="16.7109375" customWidth="1"/>
  </cols>
  <sheetData>
    <row r="1" spans="1:7" ht="23.25" x14ac:dyDescent="0.35">
      <c r="A1" s="21" t="s">
        <v>66</v>
      </c>
      <c r="B1" s="21"/>
      <c r="C1" s="21"/>
      <c r="D1" s="21"/>
    </row>
    <row r="6" spans="1:7" ht="18" x14ac:dyDescent="0.25">
      <c r="A6" s="22" t="s">
        <v>67</v>
      </c>
      <c r="B6" s="45" t="s">
        <v>68</v>
      </c>
      <c r="C6" s="45"/>
      <c r="D6" s="45"/>
      <c r="E6" s="22" t="s">
        <v>69</v>
      </c>
      <c r="F6" s="22" t="s">
        <v>70</v>
      </c>
      <c r="G6" s="22" t="s">
        <v>71</v>
      </c>
    </row>
    <row r="7" spans="1:7" ht="18" x14ac:dyDescent="0.25">
      <c r="A7" s="11"/>
      <c r="B7" s="11"/>
      <c r="C7" s="11"/>
      <c r="D7" s="11"/>
      <c r="E7" s="11"/>
      <c r="F7" s="22"/>
      <c r="G7" s="22"/>
    </row>
    <row r="8" spans="1:7" ht="18" x14ac:dyDescent="0.25">
      <c r="A8" s="11"/>
      <c r="B8" s="11"/>
      <c r="C8" s="11"/>
      <c r="D8" s="11"/>
      <c r="E8" s="22" t="s">
        <v>72</v>
      </c>
      <c r="F8" s="22" t="s">
        <v>72</v>
      </c>
      <c r="G8" s="22" t="s">
        <v>72</v>
      </c>
    </row>
    <row r="9" spans="1:7" ht="18" x14ac:dyDescent="0.25">
      <c r="A9" s="11"/>
      <c r="B9" s="11"/>
      <c r="C9" s="11"/>
      <c r="D9" s="11"/>
      <c r="E9" s="11"/>
      <c r="F9" s="22"/>
      <c r="G9" s="22"/>
    </row>
    <row r="10" spans="1:7" ht="23.25" x14ac:dyDescent="0.35">
      <c r="A10" s="29">
        <v>43473</v>
      </c>
      <c r="B10" s="27" t="s">
        <v>101</v>
      </c>
      <c r="C10" s="27"/>
      <c r="D10" s="27"/>
      <c r="E10" s="27">
        <v>1824</v>
      </c>
      <c r="F10" s="27">
        <v>304</v>
      </c>
      <c r="G10" s="27">
        <v>1520</v>
      </c>
    </row>
    <row r="11" spans="1:7" ht="23.25" x14ac:dyDescent="0.35">
      <c r="A11" s="29">
        <v>43484</v>
      </c>
      <c r="B11" s="27" t="s">
        <v>109</v>
      </c>
      <c r="C11" s="27"/>
      <c r="D11" s="27"/>
      <c r="E11" s="27">
        <v>2400</v>
      </c>
      <c r="F11" s="27">
        <v>400</v>
      </c>
      <c r="G11" s="27">
        <v>2000</v>
      </c>
    </row>
    <row r="12" spans="1:7" ht="23.25" x14ac:dyDescent="0.35">
      <c r="A12" s="29">
        <v>43495</v>
      </c>
      <c r="B12" s="27" t="s">
        <v>105</v>
      </c>
      <c r="C12" s="27"/>
      <c r="D12" s="27"/>
      <c r="E12" s="27">
        <v>480</v>
      </c>
      <c r="F12" s="27">
        <v>80</v>
      </c>
      <c r="G12" s="27">
        <v>400</v>
      </c>
    </row>
    <row r="13" spans="1:7" ht="23.25" x14ac:dyDescent="0.35">
      <c r="A13" s="27"/>
      <c r="B13" s="27"/>
      <c r="C13" s="27"/>
      <c r="D13" s="27"/>
      <c r="E13" s="27"/>
      <c r="F13" s="27"/>
      <c r="G13" s="27"/>
    </row>
    <row r="14" spans="1:7" ht="24" thickBot="1" x14ac:dyDescent="0.4">
      <c r="A14" s="27"/>
      <c r="B14" s="27"/>
      <c r="C14" s="27"/>
      <c r="D14" s="27"/>
      <c r="E14" s="28">
        <f>SUM(E10:E13)</f>
        <v>4704</v>
      </c>
      <c r="F14" s="28">
        <f>SUM(F10:F13)</f>
        <v>784</v>
      </c>
      <c r="G14" s="28">
        <f>SUM(G10:G13)</f>
        <v>3920</v>
      </c>
    </row>
    <row r="15" spans="1:7" ht="18.75" thickTop="1" x14ac:dyDescent="0.25">
      <c r="A15" s="23"/>
      <c r="B15" s="23"/>
      <c r="C15" s="23"/>
      <c r="D15" s="23"/>
      <c r="E15" s="23"/>
      <c r="F15" s="23"/>
      <c r="G15" s="23"/>
    </row>
    <row r="17" spans="5:10" ht="18" x14ac:dyDescent="0.25">
      <c r="E17" s="23" t="s">
        <v>2</v>
      </c>
      <c r="F17" s="23" t="s">
        <v>78</v>
      </c>
      <c r="G17" s="23">
        <v>4704</v>
      </c>
      <c r="H17" s="23"/>
      <c r="I17" s="23"/>
      <c r="J17" s="23"/>
    </row>
    <row r="18" spans="5:10" ht="18" x14ac:dyDescent="0.25">
      <c r="E18" s="23" t="s">
        <v>3</v>
      </c>
      <c r="F18" s="23" t="s">
        <v>117</v>
      </c>
      <c r="G18" s="23"/>
      <c r="H18" s="23">
        <v>784</v>
      </c>
      <c r="I18" s="23"/>
      <c r="J18" s="23"/>
    </row>
    <row r="19" spans="5:10" ht="18" x14ac:dyDescent="0.25">
      <c r="E19" s="23"/>
      <c r="F19" s="23" t="s">
        <v>9</v>
      </c>
      <c r="G19" s="23"/>
      <c r="H19" s="23">
        <v>3920</v>
      </c>
      <c r="I19" s="23"/>
      <c r="J19" s="23"/>
    </row>
    <row r="20" spans="5:10" ht="18" x14ac:dyDescent="0.25">
      <c r="E20" s="23"/>
      <c r="F20" s="23"/>
      <c r="G20" s="23"/>
      <c r="H20" s="23"/>
      <c r="I20" s="23"/>
      <c r="J20" s="23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27" sqref="E27"/>
    </sheetView>
  </sheetViews>
  <sheetFormatPr defaultRowHeight="12.75" x14ac:dyDescent="0.2"/>
  <cols>
    <col min="1" max="1" width="14.140625" customWidth="1"/>
    <col min="2" max="2" width="24.28515625" customWidth="1"/>
    <col min="3" max="3" width="11" customWidth="1"/>
    <col min="4" max="4" width="10.42578125" customWidth="1"/>
    <col min="5" max="5" width="14.140625" customWidth="1"/>
    <col min="6" max="6" width="14" customWidth="1"/>
    <col min="7" max="7" width="19.5703125" customWidth="1"/>
    <col min="8" max="8" width="11" customWidth="1"/>
  </cols>
  <sheetData>
    <row r="1" spans="1:8" ht="23.25" x14ac:dyDescent="0.35">
      <c r="A1" s="21" t="s">
        <v>73</v>
      </c>
      <c r="B1" s="21"/>
    </row>
    <row r="6" spans="1:8" ht="18" x14ac:dyDescent="0.25">
      <c r="A6" s="22" t="s">
        <v>67</v>
      </c>
      <c r="B6" s="34" t="s">
        <v>74</v>
      </c>
      <c r="C6" s="22" t="s">
        <v>69</v>
      </c>
      <c r="D6" s="22" t="s">
        <v>70</v>
      </c>
      <c r="E6" s="22" t="s">
        <v>12</v>
      </c>
      <c r="F6" s="22" t="s">
        <v>75</v>
      </c>
      <c r="G6" s="34" t="s">
        <v>0</v>
      </c>
      <c r="H6" s="34" t="s">
        <v>111</v>
      </c>
    </row>
    <row r="7" spans="1:8" ht="18" x14ac:dyDescent="0.25">
      <c r="A7" s="11"/>
      <c r="B7" s="11"/>
      <c r="C7" s="11"/>
      <c r="D7" s="11"/>
      <c r="E7" s="11"/>
      <c r="F7" s="22"/>
    </row>
    <row r="8" spans="1:8" ht="18" x14ac:dyDescent="0.25">
      <c r="A8" s="11"/>
      <c r="B8" s="11"/>
      <c r="C8" s="22" t="s">
        <v>72</v>
      </c>
      <c r="D8" s="22" t="s">
        <v>72</v>
      </c>
      <c r="E8" s="22" t="s">
        <v>72</v>
      </c>
      <c r="F8" s="22" t="s">
        <v>72</v>
      </c>
      <c r="G8" s="34" t="s">
        <v>72</v>
      </c>
    </row>
    <row r="9" spans="1:8" ht="18" x14ac:dyDescent="0.25">
      <c r="A9" s="23"/>
      <c r="B9" s="23"/>
      <c r="C9" s="39"/>
      <c r="D9" s="39"/>
      <c r="E9" s="39"/>
      <c r="F9" s="39"/>
      <c r="G9" s="37"/>
      <c r="H9" s="37"/>
    </row>
    <row r="10" spans="1:8" ht="23.25" x14ac:dyDescent="0.35">
      <c r="A10" s="29">
        <v>43468</v>
      </c>
      <c r="B10" s="27" t="s">
        <v>100</v>
      </c>
      <c r="C10" s="36">
        <v>480</v>
      </c>
      <c r="D10" s="36">
        <v>80</v>
      </c>
      <c r="E10" s="36"/>
      <c r="F10" s="36"/>
      <c r="G10" s="36">
        <v>400</v>
      </c>
      <c r="H10" s="37"/>
    </row>
    <row r="11" spans="1:8" ht="23.25" x14ac:dyDescent="0.35">
      <c r="A11" s="29">
        <v>43473</v>
      </c>
      <c r="B11" s="27" t="s">
        <v>102</v>
      </c>
      <c r="C11" s="36">
        <v>2640</v>
      </c>
      <c r="D11" s="36">
        <v>440</v>
      </c>
      <c r="E11" s="36">
        <v>2200</v>
      </c>
      <c r="F11" s="36"/>
      <c r="G11" s="37"/>
      <c r="H11" s="37"/>
    </row>
    <row r="12" spans="1:8" ht="23.25" x14ac:dyDescent="0.35">
      <c r="A12" s="29">
        <v>43493</v>
      </c>
      <c r="B12" s="27" t="s">
        <v>75</v>
      </c>
      <c r="C12" s="36">
        <v>376</v>
      </c>
      <c r="D12" s="36">
        <v>63</v>
      </c>
      <c r="E12" s="36"/>
      <c r="F12" s="36">
        <v>313</v>
      </c>
      <c r="G12" s="37"/>
      <c r="H12" s="37"/>
    </row>
    <row r="13" spans="1:8" ht="23.25" x14ac:dyDescent="0.35">
      <c r="A13" s="29">
        <v>43493</v>
      </c>
      <c r="B13" s="27" t="s">
        <v>111</v>
      </c>
      <c r="C13" s="36">
        <v>84</v>
      </c>
      <c r="D13" s="36">
        <v>4</v>
      </c>
      <c r="E13" s="36"/>
      <c r="F13" s="36"/>
      <c r="G13" s="37"/>
      <c r="H13" s="36">
        <v>80</v>
      </c>
    </row>
    <row r="14" spans="1:8" ht="23.25" x14ac:dyDescent="0.35">
      <c r="A14" s="27"/>
      <c r="B14" s="27"/>
      <c r="C14" s="36"/>
      <c r="D14" s="36"/>
      <c r="E14" s="36"/>
      <c r="F14" s="36"/>
      <c r="G14" s="37"/>
      <c r="H14" s="37"/>
    </row>
    <row r="15" spans="1:8" ht="24" thickBot="1" x14ac:dyDescent="0.4">
      <c r="A15" s="27"/>
      <c r="B15" s="27"/>
      <c r="C15" s="28">
        <f t="shared" ref="C15:H15" si="0">SUM(C10:C14)</f>
        <v>3580</v>
      </c>
      <c r="D15" s="28">
        <f t="shared" si="0"/>
        <v>587</v>
      </c>
      <c r="E15" s="28">
        <f t="shared" si="0"/>
        <v>2200</v>
      </c>
      <c r="F15" s="28">
        <f t="shared" si="0"/>
        <v>313</v>
      </c>
      <c r="G15" s="38">
        <f t="shared" si="0"/>
        <v>400</v>
      </c>
      <c r="H15" s="38">
        <f t="shared" si="0"/>
        <v>80</v>
      </c>
    </row>
    <row r="16" spans="1:8" ht="13.5" thickTop="1" x14ac:dyDescent="0.2"/>
    <row r="19" spans="3:7" ht="18" x14ac:dyDescent="0.25">
      <c r="C19" s="23" t="s">
        <v>2</v>
      </c>
      <c r="D19" s="23" t="s">
        <v>119</v>
      </c>
      <c r="E19" s="23"/>
      <c r="F19" s="23">
        <v>587</v>
      </c>
      <c r="G19" s="23"/>
    </row>
    <row r="20" spans="3:7" ht="18" x14ac:dyDescent="0.25">
      <c r="C20" s="23"/>
      <c r="D20" s="23" t="s">
        <v>12</v>
      </c>
      <c r="E20" s="23"/>
      <c r="F20" s="23">
        <v>2200</v>
      </c>
      <c r="G20" s="23"/>
    </row>
    <row r="21" spans="3:7" ht="18" x14ac:dyDescent="0.25">
      <c r="C21" s="23"/>
      <c r="D21" s="23" t="s">
        <v>75</v>
      </c>
      <c r="E21" s="23"/>
      <c r="F21" s="23">
        <v>313</v>
      </c>
      <c r="G21" s="23"/>
    </row>
    <row r="22" spans="3:7" ht="18" x14ac:dyDescent="0.25">
      <c r="C22" s="23"/>
      <c r="D22" s="23" t="s">
        <v>120</v>
      </c>
      <c r="E22" s="23"/>
      <c r="F22" s="23">
        <v>400</v>
      </c>
      <c r="G22" s="23"/>
    </row>
    <row r="23" spans="3:7" ht="18" x14ac:dyDescent="0.25">
      <c r="C23" s="23"/>
      <c r="D23" s="23" t="s">
        <v>111</v>
      </c>
      <c r="E23" s="23"/>
      <c r="F23" s="23">
        <v>80</v>
      </c>
      <c r="G23" s="23"/>
    </row>
    <row r="24" spans="3:7" ht="18" x14ac:dyDescent="0.25">
      <c r="C24" s="23" t="s">
        <v>3</v>
      </c>
      <c r="D24" s="23" t="s">
        <v>83</v>
      </c>
      <c r="E24" s="23"/>
      <c r="F24" s="23"/>
      <c r="G24" s="23">
        <v>3580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O24" sqref="O24"/>
    </sheetView>
  </sheetViews>
  <sheetFormatPr defaultRowHeight="12.75" x14ac:dyDescent="0.2"/>
  <cols>
    <col min="1" max="1" width="14.7109375" customWidth="1"/>
    <col min="3" max="3" width="14.28515625" customWidth="1"/>
    <col min="4" max="4" width="11.5703125" customWidth="1"/>
    <col min="6" max="6" width="13.140625" customWidth="1"/>
    <col min="7" max="7" width="14.28515625" customWidth="1"/>
    <col min="10" max="10" width="13.28515625" customWidth="1"/>
  </cols>
  <sheetData>
    <row r="1" spans="1:10" ht="23.25" x14ac:dyDescent="0.35">
      <c r="A1" s="21" t="s">
        <v>79</v>
      </c>
      <c r="B1" s="21"/>
      <c r="C1" s="21"/>
    </row>
    <row r="6" spans="1:10" ht="18" x14ac:dyDescent="0.25">
      <c r="A6" s="22" t="s">
        <v>67</v>
      </c>
      <c r="B6" s="23" t="s">
        <v>80</v>
      </c>
      <c r="C6" s="23"/>
      <c r="D6" s="22" t="s">
        <v>69</v>
      </c>
      <c r="E6" s="22" t="s">
        <v>70</v>
      </c>
      <c r="F6" s="22" t="s">
        <v>81</v>
      </c>
      <c r="G6" s="22" t="s">
        <v>108</v>
      </c>
      <c r="H6" s="22" t="s">
        <v>82</v>
      </c>
      <c r="J6" s="23" t="s">
        <v>85</v>
      </c>
    </row>
    <row r="7" spans="1:10" ht="18" x14ac:dyDescent="0.25">
      <c r="A7" s="11"/>
      <c r="B7" s="11"/>
      <c r="C7" s="11"/>
      <c r="D7" s="11"/>
      <c r="E7" s="11"/>
      <c r="F7" s="22" t="s">
        <v>83</v>
      </c>
      <c r="G7" s="22"/>
      <c r="H7" s="22" t="s">
        <v>14</v>
      </c>
      <c r="J7" s="23" t="s">
        <v>86</v>
      </c>
    </row>
    <row r="8" spans="1:10" ht="18" x14ac:dyDescent="0.25">
      <c r="A8" s="11"/>
      <c r="B8" s="11"/>
      <c r="C8" s="11"/>
      <c r="D8" s="22" t="s">
        <v>72</v>
      </c>
      <c r="E8" s="22" t="s">
        <v>72</v>
      </c>
      <c r="F8" s="22" t="s">
        <v>72</v>
      </c>
      <c r="G8" s="22" t="s">
        <v>72</v>
      </c>
      <c r="H8" s="22" t="s">
        <v>72</v>
      </c>
      <c r="J8" s="23"/>
    </row>
    <row r="9" spans="1:10" ht="18" x14ac:dyDescent="0.25">
      <c r="A9" s="23"/>
      <c r="B9" s="23"/>
      <c r="C9" s="23"/>
      <c r="D9" s="23"/>
      <c r="E9" s="23"/>
      <c r="F9" s="23"/>
      <c r="G9" s="23"/>
      <c r="H9" s="23"/>
      <c r="J9" s="23"/>
    </row>
    <row r="10" spans="1:10" ht="23.25" x14ac:dyDescent="0.35">
      <c r="A10" s="29">
        <v>43478</v>
      </c>
      <c r="B10" s="27" t="s">
        <v>107</v>
      </c>
      <c r="C10" s="27"/>
      <c r="D10" s="27">
        <v>100</v>
      </c>
      <c r="E10" s="27"/>
      <c r="F10" s="27">
        <v>100</v>
      </c>
      <c r="G10" s="27"/>
      <c r="H10" s="27"/>
      <c r="I10" s="27"/>
      <c r="J10" s="27"/>
    </row>
    <row r="11" spans="1:10" ht="23.25" x14ac:dyDescent="0.35">
      <c r="A11" s="29">
        <v>43481</v>
      </c>
      <c r="B11" s="27" t="s">
        <v>108</v>
      </c>
      <c r="C11" s="27"/>
      <c r="D11" s="27">
        <v>450</v>
      </c>
      <c r="E11" s="27"/>
      <c r="F11" s="27"/>
      <c r="G11" s="27">
        <v>450</v>
      </c>
      <c r="H11" s="27"/>
      <c r="I11" s="27"/>
      <c r="J11" s="27"/>
    </row>
    <row r="12" spans="1:10" ht="23.25" x14ac:dyDescent="0.35">
      <c r="A12" s="29">
        <v>43490</v>
      </c>
      <c r="B12" s="27" t="s">
        <v>110</v>
      </c>
      <c r="C12" s="27"/>
      <c r="D12" s="27">
        <v>700</v>
      </c>
      <c r="E12" s="27">
        <v>700</v>
      </c>
      <c r="F12" s="27"/>
      <c r="G12" s="27"/>
      <c r="H12" s="27"/>
      <c r="I12" s="27"/>
      <c r="J12" s="27"/>
    </row>
    <row r="13" spans="1:10" ht="23.25" x14ac:dyDescent="0.35">
      <c r="A13" s="29">
        <v>43495</v>
      </c>
      <c r="B13" s="27" t="s">
        <v>111</v>
      </c>
      <c r="C13" s="27"/>
      <c r="D13" s="27">
        <v>84</v>
      </c>
      <c r="E13" s="27"/>
      <c r="F13" s="27">
        <v>84</v>
      </c>
      <c r="G13" s="27"/>
      <c r="H13" s="27"/>
      <c r="I13" s="27"/>
      <c r="J13" s="27"/>
    </row>
    <row r="14" spans="1:10" ht="23.25" x14ac:dyDescent="0.35">
      <c r="A14" s="29">
        <v>43495</v>
      </c>
      <c r="B14" s="27" t="s">
        <v>75</v>
      </c>
      <c r="C14" s="27"/>
      <c r="D14" s="27">
        <v>376</v>
      </c>
      <c r="E14" s="27"/>
      <c r="F14" s="27">
        <v>376</v>
      </c>
      <c r="G14" s="27"/>
      <c r="H14" s="27"/>
      <c r="I14" s="27"/>
      <c r="J14" s="27"/>
    </row>
    <row r="15" spans="1:10" ht="23.25" x14ac:dyDescent="0.35">
      <c r="A15" s="29">
        <v>43495</v>
      </c>
      <c r="B15" s="27" t="s">
        <v>112</v>
      </c>
      <c r="C15" s="27"/>
      <c r="D15" s="27">
        <v>550</v>
      </c>
      <c r="E15" s="27"/>
      <c r="F15" s="27">
        <v>550</v>
      </c>
      <c r="G15" s="27"/>
      <c r="H15" s="27"/>
      <c r="I15" s="27"/>
      <c r="J15" s="27">
        <v>50</v>
      </c>
    </row>
    <row r="16" spans="1:10" ht="23.25" x14ac:dyDescent="0.35">
      <c r="A16" s="29">
        <v>43496</v>
      </c>
      <c r="B16" s="27" t="s">
        <v>114</v>
      </c>
      <c r="C16" s="27"/>
      <c r="D16" s="27">
        <v>68</v>
      </c>
      <c r="E16" s="27"/>
      <c r="F16" s="27"/>
      <c r="G16" s="27"/>
      <c r="H16" s="27">
        <v>68</v>
      </c>
      <c r="I16" s="27"/>
      <c r="J16" s="27"/>
    </row>
    <row r="17" spans="1:16" ht="23.25" x14ac:dyDescent="0.35">
      <c r="A17" s="27"/>
      <c r="B17" s="27"/>
      <c r="C17" s="27"/>
      <c r="D17" s="27"/>
      <c r="E17" s="27"/>
      <c r="F17" s="27"/>
      <c r="G17" s="27"/>
      <c r="H17" s="27"/>
      <c r="I17" s="27"/>
      <c r="J17" s="27"/>
    </row>
    <row r="18" spans="1:16" ht="18.75" thickBot="1" x14ac:dyDescent="0.3">
      <c r="A18" s="23"/>
      <c r="B18" s="23"/>
      <c r="C18" s="23"/>
      <c r="D18" s="26">
        <f>SUM(D10:D17)</f>
        <v>2328</v>
      </c>
      <c r="E18" s="26">
        <f>SUM(E10:E17)</f>
        <v>700</v>
      </c>
      <c r="F18" s="26">
        <f>SUM(F10:F17)</f>
        <v>1110</v>
      </c>
      <c r="G18" s="26">
        <f>SUM(G10:G17)</f>
        <v>450</v>
      </c>
      <c r="H18" s="26">
        <f>SUM(H10:H17)</f>
        <v>68</v>
      </c>
      <c r="I18" s="23"/>
      <c r="J18" s="26">
        <f>SUM(J10:J17)</f>
        <v>50</v>
      </c>
    </row>
    <row r="19" spans="1:16" ht="13.5" thickTop="1" x14ac:dyDescent="0.2"/>
    <row r="21" spans="1:16" ht="18" x14ac:dyDescent="0.25">
      <c r="D21" s="23" t="s">
        <v>2</v>
      </c>
      <c r="E21" s="23" t="s">
        <v>119</v>
      </c>
      <c r="F21" s="23"/>
      <c r="G21" s="23">
        <v>700</v>
      </c>
      <c r="H21" s="23"/>
      <c r="I21" s="23"/>
      <c r="J21" s="23" t="s">
        <v>2</v>
      </c>
      <c r="K21" s="23" t="s">
        <v>83</v>
      </c>
      <c r="L21" s="23"/>
      <c r="M21" s="23"/>
      <c r="N21" s="23">
        <v>50</v>
      </c>
      <c r="O21" s="23"/>
      <c r="P21" s="23"/>
    </row>
    <row r="22" spans="1:16" ht="18" x14ac:dyDescent="0.25">
      <c r="D22" s="23"/>
      <c r="E22" s="23" t="s">
        <v>83</v>
      </c>
      <c r="F22" s="23"/>
      <c r="G22" s="23">
        <v>1110</v>
      </c>
      <c r="H22" s="23"/>
      <c r="I22" s="23"/>
      <c r="J22" s="23"/>
      <c r="K22" s="23"/>
      <c r="L22" s="23"/>
      <c r="M22" s="23"/>
      <c r="N22" s="23"/>
      <c r="O22" s="23"/>
      <c r="P22" s="23"/>
    </row>
    <row r="23" spans="1:16" ht="18" x14ac:dyDescent="0.25">
      <c r="D23" s="23"/>
      <c r="E23" s="23" t="s">
        <v>108</v>
      </c>
      <c r="F23" s="23"/>
      <c r="G23" s="23">
        <v>450</v>
      </c>
      <c r="H23" s="23"/>
      <c r="I23" s="23"/>
      <c r="J23" s="23" t="s">
        <v>3</v>
      </c>
      <c r="K23" s="23" t="s">
        <v>122</v>
      </c>
      <c r="L23" s="23"/>
      <c r="M23" s="23"/>
      <c r="N23" s="23"/>
      <c r="O23" s="23">
        <v>50</v>
      </c>
      <c r="P23" s="23"/>
    </row>
    <row r="24" spans="1:16" ht="18" x14ac:dyDescent="0.25">
      <c r="D24" s="23"/>
      <c r="E24" s="23" t="s">
        <v>114</v>
      </c>
      <c r="F24" s="23"/>
      <c r="G24" s="23">
        <v>68</v>
      </c>
      <c r="H24" s="23"/>
      <c r="I24" s="23"/>
      <c r="J24" s="23"/>
      <c r="K24" s="23"/>
      <c r="L24" s="23"/>
      <c r="M24" s="23"/>
      <c r="N24" s="23"/>
      <c r="O24" s="23"/>
      <c r="P24" s="23"/>
    </row>
    <row r="25" spans="1:16" ht="18" x14ac:dyDescent="0.25"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</row>
    <row r="26" spans="1:16" ht="18" x14ac:dyDescent="0.25">
      <c r="D26" s="23" t="s">
        <v>3</v>
      </c>
      <c r="E26" s="23" t="s">
        <v>116</v>
      </c>
      <c r="F26" s="23"/>
      <c r="G26" s="23"/>
      <c r="H26" s="23">
        <v>2328</v>
      </c>
      <c r="I26" s="23"/>
      <c r="J26" s="23"/>
      <c r="K26" s="23"/>
      <c r="L26" s="23"/>
      <c r="M26" s="23"/>
      <c r="N26" s="23"/>
      <c r="O26" s="23"/>
      <c r="P26" s="23"/>
    </row>
    <row r="27" spans="1:16" ht="18" x14ac:dyDescent="0.25"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P21" sqref="P21"/>
    </sheetView>
  </sheetViews>
  <sheetFormatPr defaultRowHeight="12.75" x14ac:dyDescent="0.2"/>
  <cols>
    <col min="1" max="1" width="12.28515625" customWidth="1"/>
    <col min="5" max="5" width="10.85546875" customWidth="1"/>
    <col min="6" max="6" width="11.140625" customWidth="1"/>
    <col min="7" max="7" width="11.5703125" customWidth="1"/>
    <col min="8" max="9" width="10.5703125" customWidth="1"/>
    <col min="11" max="11" width="11.85546875" customWidth="1"/>
  </cols>
  <sheetData>
    <row r="1" spans="1:11" ht="23.25" x14ac:dyDescent="0.35">
      <c r="A1" s="21" t="s">
        <v>76</v>
      </c>
    </row>
    <row r="6" spans="1:11" ht="18" x14ac:dyDescent="0.25">
      <c r="A6" s="22" t="s">
        <v>67</v>
      </c>
      <c r="B6" s="45" t="s">
        <v>74</v>
      </c>
      <c r="C6" s="45"/>
      <c r="D6" s="45"/>
      <c r="E6" s="22" t="s">
        <v>69</v>
      </c>
      <c r="F6" s="22" t="s">
        <v>70</v>
      </c>
      <c r="G6" s="22" t="s">
        <v>77</v>
      </c>
      <c r="H6" s="22" t="s">
        <v>9</v>
      </c>
      <c r="I6" s="34" t="s">
        <v>1</v>
      </c>
      <c r="K6" s="22" t="s">
        <v>85</v>
      </c>
    </row>
    <row r="7" spans="1:11" ht="18" x14ac:dyDescent="0.25">
      <c r="A7" s="11"/>
      <c r="B7" s="11"/>
      <c r="C7" s="11"/>
      <c r="D7" s="11"/>
      <c r="E7" s="11"/>
      <c r="F7" s="11"/>
      <c r="G7" s="22" t="s">
        <v>78</v>
      </c>
      <c r="H7" s="11"/>
      <c r="I7" s="35"/>
      <c r="K7" s="22" t="s">
        <v>87</v>
      </c>
    </row>
    <row r="8" spans="1:11" ht="18" x14ac:dyDescent="0.25">
      <c r="A8" s="11"/>
      <c r="B8" s="11"/>
      <c r="C8" s="11"/>
      <c r="D8" s="11"/>
      <c r="E8" s="22" t="s">
        <v>72</v>
      </c>
      <c r="F8" s="22" t="s">
        <v>72</v>
      </c>
      <c r="G8" s="22" t="s">
        <v>72</v>
      </c>
      <c r="H8" s="22" t="s">
        <v>72</v>
      </c>
      <c r="I8" s="34" t="s">
        <v>72</v>
      </c>
      <c r="K8" s="22" t="s">
        <v>72</v>
      </c>
    </row>
    <row r="9" spans="1:11" ht="18" x14ac:dyDescent="0.25">
      <c r="A9" s="11"/>
      <c r="B9" s="11"/>
      <c r="C9" s="11"/>
      <c r="D9" s="11"/>
      <c r="E9" s="22"/>
      <c r="F9" s="22"/>
      <c r="G9" s="22"/>
      <c r="H9" s="22"/>
      <c r="I9" s="34"/>
      <c r="K9" s="22"/>
    </row>
    <row r="10" spans="1:11" ht="23.25" x14ac:dyDescent="0.35">
      <c r="A10" s="30">
        <v>43467</v>
      </c>
      <c r="B10" s="31" t="s">
        <v>99</v>
      </c>
      <c r="C10" s="32"/>
      <c r="D10" s="32"/>
      <c r="E10" s="33">
        <v>940</v>
      </c>
      <c r="F10" s="33">
        <v>157</v>
      </c>
      <c r="G10" s="32"/>
      <c r="H10" s="27">
        <v>783</v>
      </c>
      <c r="I10" s="27"/>
      <c r="J10" s="27"/>
      <c r="K10" s="27"/>
    </row>
    <row r="11" spans="1:11" ht="23.25" x14ac:dyDescent="0.35">
      <c r="A11" s="29">
        <v>43475</v>
      </c>
      <c r="B11" s="27" t="s">
        <v>105</v>
      </c>
      <c r="C11" s="27"/>
      <c r="D11" s="27"/>
      <c r="E11" s="27">
        <v>1900</v>
      </c>
      <c r="F11" s="27"/>
      <c r="G11" s="27">
        <v>1900</v>
      </c>
      <c r="H11" s="27"/>
      <c r="I11" s="27"/>
      <c r="J11" s="27"/>
      <c r="K11" s="27">
        <v>100</v>
      </c>
    </row>
    <row r="12" spans="1:11" ht="23.25" x14ac:dyDescent="0.35">
      <c r="A12" s="29">
        <v>43477</v>
      </c>
      <c r="B12" s="27" t="s">
        <v>106</v>
      </c>
      <c r="C12" s="27"/>
      <c r="D12" s="27"/>
      <c r="E12" s="27">
        <v>2000</v>
      </c>
      <c r="F12" s="27"/>
      <c r="G12" s="27">
        <v>2000</v>
      </c>
      <c r="H12" s="27"/>
      <c r="I12" s="27"/>
      <c r="J12" s="27"/>
      <c r="K12" s="27"/>
    </row>
    <row r="13" spans="1:11" ht="23.25" x14ac:dyDescent="0.35">
      <c r="A13" s="29">
        <v>43495</v>
      </c>
      <c r="B13" s="27" t="s">
        <v>113</v>
      </c>
      <c r="C13" s="27"/>
      <c r="D13" s="27"/>
      <c r="E13" s="27">
        <v>5000</v>
      </c>
      <c r="F13" s="27"/>
      <c r="G13" s="27"/>
      <c r="H13" s="27"/>
      <c r="I13" s="27">
        <v>5000</v>
      </c>
      <c r="J13" s="27"/>
      <c r="K13" s="27"/>
    </row>
    <row r="14" spans="1:11" ht="23.25" x14ac:dyDescent="0.35">
      <c r="A14" s="29">
        <v>43495</v>
      </c>
      <c r="B14" s="27" t="s">
        <v>99</v>
      </c>
      <c r="C14" s="27"/>
      <c r="D14" s="27"/>
      <c r="E14" s="27">
        <v>612</v>
      </c>
      <c r="F14" s="27">
        <v>102</v>
      </c>
      <c r="G14" s="27"/>
      <c r="H14" s="27">
        <v>510</v>
      </c>
      <c r="I14" s="27"/>
      <c r="J14" s="27"/>
      <c r="K14" s="27"/>
    </row>
    <row r="15" spans="1:11" ht="23.25" x14ac:dyDescent="0.35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 ht="24" thickBot="1" x14ac:dyDescent="0.4">
      <c r="A16" s="27"/>
      <c r="B16" s="27"/>
      <c r="C16" s="27"/>
      <c r="D16" s="27"/>
      <c r="E16" s="28">
        <f>SUM(E10:E15)</f>
        <v>10452</v>
      </c>
      <c r="F16" s="28">
        <f>SUM(F10:F15)</f>
        <v>259</v>
      </c>
      <c r="G16" s="28">
        <f>SUM(G10:G15)</f>
        <v>3900</v>
      </c>
      <c r="H16" s="28">
        <f>SUM(H10:H15)</f>
        <v>1293</v>
      </c>
      <c r="I16" s="28">
        <f>SUM(I10:I15)</f>
        <v>5000</v>
      </c>
      <c r="J16" s="27"/>
      <c r="K16" s="28">
        <f>SUM(K10:K15)</f>
        <v>100</v>
      </c>
    </row>
    <row r="17" spans="5:16" ht="13.5" thickTop="1" x14ac:dyDescent="0.2"/>
    <row r="19" spans="5:16" ht="18" x14ac:dyDescent="0.25">
      <c r="E19" s="23" t="s">
        <v>88</v>
      </c>
      <c r="F19" s="23" t="s">
        <v>116</v>
      </c>
      <c r="G19" s="23"/>
      <c r="H19" s="23">
        <v>10542</v>
      </c>
      <c r="I19" s="23"/>
      <c r="J19" s="23"/>
      <c r="K19" s="23" t="s">
        <v>2</v>
      </c>
      <c r="L19" s="23" t="s">
        <v>121</v>
      </c>
      <c r="M19" s="23"/>
      <c r="N19" s="23"/>
      <c r="O19" s="23">
        <v>100</v>
      </c>
      <c r="P19" s="23"/>
    </row>
    <row r="20" spans="5:16" ht="18" x14ac:dyDescent="0.25">
      <c r="E20" s="23" t="s">
        <v>3</v>
      </c>
      <c r="F20" s="23" t="s">
        <v>70</v>
      </c>
      <c r="G20" s="23"/>
      <c r="H20" s="23"/>
      <c r="I20" s="23">
        <v>259</v>
      </c>
      <c r="J20" s="23"/>
      <c r="K20" s="23" t="s">
        <v>3</v>
      </c>
      <c r="L20" s="23" t="s">
        <v>78</v>
      </c>
      <c r="M20" s="23"/>
      <c r="N20" s="23"/>
      <c r="O20" s="23"/>
      <c r="P20" s="23">
        <v>100</v>
      </c>
    </row>
    <row r="21" spans="5:16" ht="18" x14ac:dyDescent="0.25">
      <c r="E21" s="23"/>
      <c r="F21" s="23" t="s">
        <v>78</v>
      </c>
      <c r="G21" s="23"/>
      <c r="H21" s="23"/>
      <c r="I21" s="23">
        <v>3900</v>
      </c>
      <c r="J21" s="23"/>
      <c r="K21" s="23"/>
      <c r="L21" s="23"/>
      <c r="M21" s="23"/>
      <c r="N21" s="23"/>
      <c r="O21" s="23"/>
      <c r="P21" s="23"/>
    </row>
    <row r="22" spans="5:16" ht="18" x14ac:dyDescent="0.25">
      <c r="E22" s="23"/>
      <c r="F22" s="23" t="s">
        <v>9</v>
      </c>
      <c r="G22" s="23"/>
      <c r="H22" s="23"/>
      <c r="I22" s="23">
        <v>1293</v>
      </c>
      <c r="J22" s="23"/>
      <c r="K22" s="23"/>
      <c r="L22" s="23"/>
      <c r="M22" s="23"/>
      <c r="N22" s="23"/>
      <c r="O22" s="23"/>
      <c r="P22" s="23"/>
    </row>
    <row r="23" spans="5:16" ht="18" x14ac:dyDescent="0.25">
      <c r="E23" s="23"/>
      <c r="F23" s="23" t="s">
        <v>1</v>
      </c>
      <c r="G23" s="23"/>
      <c r="H23" s="23"/>
      <c r="I23" s="23">
        <v>5000</v>
      </c>
      <c r="J23" s="23"/>
      <c r="K23" s="23"/>
      <c r="L23" s="23"/>
      <c r="M23" s="23"/>
      <c r="N23" s="23"/>
      <c r="O23" s="23"/>
      <c r="P23" s="23"/>
    </row>
    <row r="24" spans="5:16" ht="18" x14ac:dyDescent="0.25">
      <c r="E24" s="23"/>
      <c r="F24" s="23"/>
      <c r="G24" s="23"/>
      <c r="H24" s="23"/>
      <c r="I24" s="23"/>
      <c r="J24" s="23"/>
      <c r="K24" s="23"/>
      <c r="L24" s="23"/>
      <c r="M24" s="23"/>
      <c r="N24" s="23"/>
    </row>
    <row r="25" spans="5:16" ht="18" x14ac:dyDescent="0.25"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5:16" ht="18" x14ac:dyDescent="0.25"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5:16" ht="18" x14ac:dyDescent="0.25">
      <c r="E27" s="23"/>
      <c r="F27" s="23"/>
      <c r="G27" s="23"/>
      <c r="H27" s="23"/>
      <c r="I27" s="23"/>
      <c r="J27" s="23"/>
      <c r="K27" s="23"/>
      <c r="L27" s="23"/>
      <c r="M27" s="23"/>
      <c r="N27" s="23"/>
    </row>
  </sheetData>
  <mergeCells count="1">
    <mergeCell ref="B6:D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2"/>
  <sheetViews>
    <sheetView workbookViewId="0">
      <selection activeCell="R14" sqref="R14"/>
    </sheetView>
  </sheetViews>
  <sheetFormatPr defaultRowHeight="12.75" x14ac:dyDescent="0.2"/>
  <cols>
    <col min="1" max="1" width="34.85546875" customWidth="1"/>
    <col min="2" max="2" width="4.42578125" customWidth="1"/>
  </cols>
  <sheetData>
    <row r="2" spans="1:22" x14ac:dyDescent="0.2">
      <c r="A2" t="s">
        <v>8</v>
      </c>
      <c r="B2" s="6"/>
      <c r="C2" s="11" t="s">
        <v>4</v>
      </c>
      <c r="D2" s="13" t="s">
        <v>5</v>
      </c>
      <c r="E2" s="11" t="s">
        <v>6</v>
      </c>
      <c r="F2" s="13" t="s">
        <v>7</v>
      </c>
      <c r="G2" t="s">
        <v>10</v>
      </c>
      <c r="H2" s="1" t="s">
        <v>11</v>
      </c>
      <c r="I2" s="11" t="s">
        <v>14</v>
      </c>
      <c r="J2" s="13" t="s">
        <v>13</v>
      </c>
      <c r="K2" s="11" t="s">
        <v>14</v>
      </c>
      <c r="L2" s="13" t="s">
        <v>15</v>
      </c>
      <c r="M2" s="11" t="s">
        <v>18</v>
      </c>
      <c r="N2" s="13" t="s">
        <v>7</v>
      </c>
      <c r="O2" s="11" t="s">
        <v>20</v>
      </c>
      <c r="P2" s="13" t="s">
        <v>5</v>
      </c>
      <c r="Q2" s="46" t="s">
        <v>21</v>
      </c>
      <c r="R2" s="46"/>
      <c r="S2" s="47" t="s">
        <v>26</v>
      </c>
      <c r="T2" s="48"/>
      <c r="U2" s="46" t="s">
        <v>27</v>
      </c>
      <c r="V2" s="48"/>
    </row>
    <row r="3" spans="1:22" x14ac:dyDescent="0.2">
      <c r="B3" s="6"/>
      <c r="C3" s="11"/>
      <c r="D3" s="13"/>
      <c r="E3" s="11"/>
      <c r="F3" s="13"/>
      <c r="H3" s="1"/>
      <c r="I3" s="11"/>
      <c r="J3" s="13"/>
      <c r="K3" s="11"/>
      <c r="L3" s="13"/>
      <c r="M3" s="11"/>
      <c r="N3" s="13"/>
      <c r="O3" s="11"/>
      <c r="P3" s="13"/>
      <c r="Q3" s="11"/>
      <c r="R3" s="11"/>
      <c r="S3" s="12"/>
      <c r="T3" s="13"/>
      <c r="U3" s="11"/>
      <c r="V3" s="13"/>
    </row>
    <row r="4" spans="1:22" x14ac:dyDescent="0.2">
      <c r="A4" s="11"/>
      <c r="B4" s="7"/>
      <c r="C4" s="11" t="s">
        <v>2</v>
      </c>
      <c r="D4" s="13" t="s">
        <v>3</v>
      </c>
      <c r="E4" s="11" t="s">
        <v>2</v>
      </c>
      <c r="F4" s="13" t="s">
        <v>3</v>
      </c>
      <c r="G4" s="11" t="s">
        <v>2</v>
      </c>
      <c r="H4" s="13" t="s">
        <v>3</v>
      </c>
      <c r="I4" s="11" t="s">
        <v>2</v>
      </c>
      <c r="J4" s="13" t="s">
        <v>3</v>
      </c>
      <c r="K4" s="11" t="s">
        <v>2</v>
      </c>
      <c r="L4" s="13" t="s">
        <v>3</v>
      </c>
      <c r="M4" s="11" t="s">
        <v>2</v>
      </c>
      <c r="N4" s="13" t="s">
        <v>3</v>
      </c>
      <c r="O4" s="11" t="s">
        <v>2</v>
      </c>
      <c r="P4" s="13" t="s">
        <v>3</v>
      </c>
      <c r="Q4" s="11" t="s">
        <v>2</v>
      </c>
      <c r="R4" s="13" t="s">
        <v>3</v>
      </c>
      <c r="S4" s="11" t="s">
        <v>2</v>
      </c>
      <c r="T4" s="13" t="s">
        <v>3</v>
      </c>
      <c r="U4" s="11" t="s">
        <v>2</v>
      </c>
      <c r="V4" s="13" t="s">
        <v>3</v>
      </c>
    </row>
    <row r="5" spans="1:22" x14ac:dyDescent="0.2">
      <c r="A5" s="11"/>
      <c r="B5" s="7"/>
      <c r="C5" s="11"/>
      <c r="D5" s="13"/>
      <c r="E5" s="11"/>
      <c r="F5" s="13"/>
      <c r="G5" s="11"/>
      <c r="H5" s="13"/>
      <c r="I5" s="11"/>
      <c r="J5" s="13"/>
      <c r="K5" s="11"/>
      <c r="L5" s="13"/>
      <c r="M5" s="11"/>
      <c r="N5" s="13"/>
      <c r="O5" s="11"/>
      <c r="P5" s="13"/>
      <c r="Q5" s="11"/>
      <c r="R5" s="13"/>
      <c r="S5" s="11"/>
      <c r="T5" s="13"/>
      <c r="U5" s="11"/>
      <c r="V5" s="13"/>
    </row>
    <row r="6" spans="1:22" x14ac:dyDescent="0.2">
      <c r="B6" s="6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t="s">
        <v>1</v>
      </c>
      <c r="B7" s="6" t="s">
        <v>28</v>
      </c>
      <c r="D7" s="1">
        <v>11042</v>
      </c>
      <c r="F7" s="1"/>
      <c r="H7" s="1"/>
      <c r="J7" s="1">
        <v>5000</v>
      </c>
      <c r="L7" s="1"/>
      <c r="N7" s="1"/>
      <c r="P7" s="1">
        <v>16042</v>
      </c>
      <c r="R7" s="1"/>
      <c r="T7" s="1"/>
      <c r="V7" s="1">
        <f>P7</f>
        <v>16042</v>
      </c>
    </row>
    <row r="8" spans="1:22" x14ac:dyDescent="0.2">
      <c r="A8" t="s">
        <v>89</v>
      </c>
      <c r="B8" s="6" t="s">
        <v>28</v>
      </c>
      <c r="C8">
        <v>2600</v>
      </c>
      <c r="D8" s="1"/>
      <c r="F8" s="1"/>
      <c r="H8" s="1"/>
      <c r="I8">
        <v>10452</v>
      </c>
      <c r="J8" s="1"/>
      <c r="L8" s="1">
        <v>2328</v>
      </c>
      <c r="N8" s="1"/>
      <c r="O8">
        <f>C8+I8-L8</f>
        <v>10724</v>
      </c>
      <c r="P8" s="1"/>
      <c r="R8" s="4"/>
      <c r="T8" s="1"/>
      <c r="U8">
        <f>O8</f>
        <v>10724</v>
      </c>
      <c r="V8" s="1"/>
    </row>
    <row r="9" spans="1:22" x14ac:dyDescent="0.2">
      <c r="A9" t="s">
        <v>90</v>
      </c>
      <c r="B9" s="6" t="s">
        <v>28</v>
      </c>
      <c r="C9">
        <v>100</v>
      </c>
      <c r="D9" s="1"/>
      <c r="F9" s="1"/>
      <c r="H9" s="1"/>
      <c r="J9" s="1"/>
      <c r="K9">
        <v>68</v>
      </c>
      <c r="L9" s="1"/>
      <c r="N9" s="1">
        <v>68</v>
      </c>
      <c r="O9">
        <v>100</v>
      </c>
      <c r="P9" s="1"/>
      <c r="R9" s="1"/>
      <c r="T9" s="1"/>
      <c r="U9">
        <f>O9</f>
        <v>100</v>
      </c>
      <c r="V9" s="1"/>
    </row>
    <row r="10" spans="1:22" x14ac:dyDescent="0.2">
      <c r="A10" t="s">
        <v>91</v>
      </c>
      <c r="B10" s="6" t="s">
        <v>28</v>
      </c>
      <c r="C10">
        <v>5600</v>
      </c>
      <c r="D10" s="1"/>
      <c r="F10" s="1"/>
      <c r="G10">
        <v>400</v>
      </c>
      <c r="H10" s="1"/>
      <c r="J10" s="1"/>
      <c r="L10" s="1"/>
      <c r="N10" s="1"/>
      <c r="O10">
        <v>6000</v>
      </c>
      <c r="P10" s="1"/>
      <c r="R10" s="4"/>
      <c r="T10" s="1"/>
      <c r="U10">
        <f>O10</f>
        <v>6000</v>
      </c>
      <c r="V10" s="1"/>
    </row>
    <row r="11" spans="1:22" x14ac:dyDescent="0.2">
      <c r="A11" s="25" t="s">
        <v>92</v>
      </c>
      <c r="B11" s="41" t="s">
        <v>28</v>
      </c>
      <c r="D11" s="1">
        <v>1400</v>
      </c>
      <c r="F11" s="1"/>
      <c r="H11" s="1"/>
      <c r="J11" s="1"/>
      <c r="L11" s="1"/>
      <c r="N11" s="1"/>
      <c r="P11" s="1">
        <v>1400</v>
      </c>
      <c r="R11" s="1">
        <v>125</v>
      </c>
      <c r="T11" s="1"/>
      <c r="V11" s="1">
        <f>P11+R11</f>
        <v>1525</v>
      </c>
    </row>
    <row r="12" spans="1:22" x14ac:dyDescent="0.2">
      <c r="A12" s="25" t="s">
        <v>93</v>
      </c>
      <c r="B12" s="6" t="s">
        <v>28</v>
      </c>
      <c r="C12">
        <v>1200</v>
      </c>
      <c r="D12" s="1"/>
      <c r="F12" s="1"/>
      <c r="H12" s="1"/>
      <c r="J12" s="1"/>
      <c r="L12" s="1"/>
      <c r="N12" s="1"/>
      <c r="O12">
        <v>1200</v>
      </c>
      <c r="P12" s="1"/>
      <c r="R12" s="1"/>
      <c r="T12" s="1"/>
      <c r="U12">
        <f>O12</f>
        <v>1200</v>
      </c>
      <c r="V12" s="1"/>
    </row>
    <row r="13" spans="1:22" x14ac:dyDescent="0.2">
      <c r="A13" s="25" t="s">
        <v>94</v>
      </c>
      <c r="B13" s="6" t="s">
        <v>28</v>
      </c>
      <c r="D13" s="1">
        <v>300</v>
      </c>
      <c r="F13" s="1"/>
      <c r="H13" s="1"/>
      <c r="J13" s="1"/>
      <c r="L13" s="1"/>
      <c r="N13" s="1"/>
      <c r="P13" s="1">
        <v>300</v>
      </c>
      <c r="R13" s="1">
        <v>15</v>
      </c>
      <c r="T13" s="1"/>
      <c r="V13" s="1">
        <f>P13+R13</f>
        <v>315</v>
      </c>
    </row>
    <row r="14" spans="1:22" x14ac:dyDescent="0.2">
      <c r="A14" s="25" t="s">
        <v>95</v>
      </c>
      <c r="B14" s="6" t="s">
        <v>28</v>
      </c>
      <c r="C14">
        <v>7800</v>
      </c>
      <c r="D14" s="1"/>
      <c r="E14">
        <v>4704</v>
      </c>
      <c r="F14" s="1"/>
      <c r="H14" s="1"/>
      <c r="J14" s="1">
        <v>4000</v>
      </c>
      <c r="L14" s="1"/>
      <c r="N14" s="1"/>
      <c r="O14">
        <f>C14+E14-J14</f>
        <v>8504</v>
      </c>
      <c r="P14" s="1"/>
      <c r="R14" s="1"/>
      <c r="T14" s="1"/>
      <c r="U14">
        <f>O14</f>
        <v>8504</v>
      </c>
      <c r="V14" s="1"/>
    </row>
    <row r="15" spans="1:22" x14ac:dyDescent="0.2">
      <c r="A15" s="25" t="s">
        <v>96</v>
      </c>
      <c r="B15" s="6" t="s">
        <v>28</v>
      </c>
      <c r="D15" s="1">
        <v>900</v>
      </c>
      <c r="F15" s="1"/>
      <c r="H15" s="1">
        <v>3580</v>
      </c>
      <c r="J15" s="1"/>
      <c r="K15">
        <v>1160</v>
      </c>
      <c r="L15" s="1"/>
      <c r="N15" s="1"/>
      <c r="P15" s="1">
        <f>D15+H15-K15</f>
        <v>3320</v>
      </c>
      <c r="R15" s="1"/>
      <c r="T15" s="1"/>
      <c r="V15" s="1">
        <f>P15</f>
        <v>3320</v>
      </c>
    </row>
    <row r="16" spans="1:22" x14ac:dyDescent="0.2">
      <c r="A16" s="25" t="s">
        <v>97</v>
      </c>
      <c r="B16" s="6" t="s">
        <v>28</v>
      </c>
      <c r="D16" s="1">
        <v>4798</v>
      </c>
      <c r="F16" s="1"/>
      <c r="H16" s="1"/>
      <c r="J16" s="1"/>
      <c r="L16" s="1"/>
      <c r="N16" s="1"/>
      <c r="P16" s="1">
        <v>4798</v>
      </c>
      <c r="R16" s="1"/>
      <c r="T16" s="1"/>
      <c r="V16" s="1">
        <f>P16</f>
        <v>4798</v>
      </c>
    </row>
    <row r="17" spans="1:22" x14ac:dyDescent="0.2">
      <c r="A17" s="25" t="s">
        <v>98</v>
      </c>
      <c r="B17" s="6" t="s">
        <v>28</v>
      </c>
      <c r="D17" s="1">
        <v>700</v>
      </c>
      <c r="F17" s="1">
        <v>784</v>
      </c>
      <c r="G17">
        <v>587</v>
      </c>
      <c r="H17" s="1"/>
      <c r="J17" s="1">
        <v>259</v>
      </c>
      <c r="K17" s="40">
        <v>700</v>
      </c>
      <c r="L17" s="1"/>
      <c r="M17">
        <v>8</v>
      </c>
      <c r="N17" s="1"/>
      <c r="P17" s="1">
        <f>D17+F17-G17+J17-K17-M17</f>
        <v>448</v>
      </c>
      <c r="R17" s="1"/>
      <c r="T17" s="1"/>
      <c r="V17" s="1">
        <f>P17</f>
        <v>448</v>
      </c>
    </row>
    <row r="18" spans="1:22" x14ac:dyDescent="0.2">
      <c r="A18" s="25" t="s">
        <v>118</v>
      </c>
      <c r="B18" s="6" t="s">
        <v>29</v>
      </c>
      <c r="C18">
        <v>1840</v>
      </c>
      <c r="D18" s="1"/>
      <c r="F18" s="1"/>
      <c r="H18" s="1"/>
      <c r="J18" s="1"/>
      <c r="L18" s="1"/>
      <c r="N18" s="1"/>
      <c r="O18">
        <v>1840</v>
      </c>
      <c r="P18" s="1"/>
      <c r="R18" s="1"/>
      <c r="S18">
        <f>O18</f>
        <v>1840</v>
      </c>
      <c r="T18" s="1"/>
      <c r="V18" s="1"/>
    </row>
    <row r="19" spans="1:22" x14ac:dyDescent="0.2">
      <c r="B19" s="6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t="s">
        <v>9</v>
      </c>
      <c r="B20" s="6" t="s">
        <v>29</v>
      </c>
      <c r="D20" s="1"/>
      <c r="F20" s="1">
        <v>3920</v>
      </c>
      <c r="H20" s="1"/>
      <c r="J20" s="1">
        <v>1293</v>
      </c>
      <c r="L20" s="1"/>
      <c r="N20" s="1"/>
      <c r="P20" s="1">
        <f>F20+J20</f>
        <v>5213</v>
      </c>
      <c r="R20" s="1"/>
      <c r="T20" s="1">
        <f>P20</f>
        <v>5213</v>
      </c>
      <c r="V20" s="1"/>
    </row>
    <row r="21" spans="1:22" x14ac:dyDescent="0.2">
      <c r="A21" t="s">
        <v>12</v>
      </c>
      <c r="B21" s="6" t="s">
        <v>29</v>
      </c>
      <c r="D21" s="1"/>
      <c r="F21" s="1"/>
      <c r="G21">
        <v>2200</v>
      </c>
      <c r="H21" s="1"/>
      <c r="J21" s="1"/>
      <c r="L21" s="1"/>
      <c r="N21" s="1"/>
      <c r="O21">
        <v>2200</v>
      </c>
      <c r="P21" s="1"/>
      <c r="R21" s="1"/>
      <c r="S21">
        <f>O21</f>
        <v>2200</v>
      </c>
      <c r="T21" s="1"/>
      <c r="V21" s="1"/>
    </row>
    <row r="22" spans="1:22" x14ac:dyDescent="0.2">
      <c r="A22" s="25" t="s">
        <v>108</v>
      </c>
      <c r="B22" s="6" t="s">
        <v>29</v>
      </c>
      <c r="D22" s="1"/>
      <c r="F22" s="1"/>
      <c r="H22" s="1"/>
      <c r="J22" s="1"/>
      <c r="K22">
        <v>450</v>
      </c>
      <c r="L22" s="1"/>
      <c r="N22" s="1"/>
      <c r="O22">
        <v>450</v>
      </c>
      <c r="P22" s="1"/>
      <c r="R22" s="1"/>
      <c r="S22">
        <f>O22</f>
        <v>450</v>
      </c>
      <c r="T22" s="1"/>
      <c r="V22" s="1"/>
    </row>
    <row r="23" spans="1:22" x14ac:dyDescent="0.2">
      <c r="A23" t="s">
        <v>16</v>
      </c>
      <c r="B23" s="6" t="s">
        <v>29</v>
      </c>
      <c r="D23" s="1"/>
      <c r="F23" s="1"/>
      <c r="H23" s="1"/>
      <c r="I23">
        <v>100</v>
      </c>
      <c r="J23" s="1"/>
      <c r="L23" s="1"/>
      <c r="N23" s="1"/>
      <c r="O23">
        <v>100</v>
      </c>
      <c r="P23" s="1"/>
      <c r="R23" s="1"/>
      <c r="S23">
        <f>O23</f>
        <v>100</v>
      </c>
      <c r="T23" s="1"/>
      <c r="V23" s="1"/>
    </row>
    <row r="24" spans="1:22" x14ac:dyDescent="0.2">
      <c r="A24" s="25" t="s">
        <v>75</v>
      </c>
      <c r="B24" s="41" t="s">
        <v>29</v>
      </c>
      <c r="D24" s="1"/>
      <c r="F24" s="1"/>
      <c r="G24">
        <v>313</v>
      </c>
      <c r="H24" s="1"/>
      <c r="J24" s="1"/>
      <c r="L24" s="1"/>
      <c r="N24" s="1"/>
      <c r="O24">
        <v>313</v>
      </c>
      <c r="P24" s="1"/>
      <c r="R24" s="1"/>
      <c r="S24">
        <f>O24</f>
        <v>313</v>
      </c>
      <c r="T24" s="1"/>
      <c r="V24" s="1"/>
    </row>
    <row r="25" spans="1:22" x14ac:dyDescent="0.2">
      <c r="A25" s="25" t="s">
        <v>111</v>
      </c>
      <c r="B25" s="41" t="s">
        <v>29</v>
      </c>
      <c r="D25" s="1"/>
      <c r="F25" s="1"/>
      <c r="G25">
        <v>80</v>
      </c>
      <c r="H25" s="1"/>
      <c r="J25" s="1"/>
      <c r="L25" s="1"/>
      <c r="N25" s="1"/>
      <c r="O25">
        <v>80</v>
      </c>
      <c r="P25" s="1"/>
      <c r="R25" s="1"/>
      <c r="S25">
        <f>O25</f>
        <v>80</v>
      </c>
      <c r="T25" s="1"/>
      <c r="V25" s="1"/>
    </row>
    <row r="26" spans="1:22" x14ac:dyDescent="0.2">
      <c r="A26" t="s">
        <v>17</v>
      </c>
      <c r="B26" s="6" t="s">
        <v>29</v>
      </c>
      <c r="D26" s="1"/>
      <c r="F26" s="1"/>
      <c r="H26" s="1"/>
      <c r="J26" s="1"/>
      <c r="L26" s="1">
        <v>50</v>
      </c>
      <c r="N26" s="1"/>
      <c r="P26" s="1">
        <v>50</v>
      </c>
      <c r="R26" s="1"/>
      <c r="T26" s="1">
        <f>P26</f>
        <v>50</v>
      </c>
      <c r="V26" s="1"/>
    </row>
    <row r="27" spans="1:22" x14ac:dyDescent="0.2">
      <c r="A27" t="s">
        <v>19</v>
      </c>
      <c r="B27" s="6" t="s">
        <v>29</v>
      </c>
      <c r="D27" s="1"/>
      <c r="F27" s="1"/>
      <c r="H27" s="1"/>
      <c r="J27" s="1"/>
      <c r="L27" s="1"/>
      <c r="M27">
        <v>40</v>
      </c>
      <c r="N27" s="1"/>
      <c r="O27">
        <v>40</v>
      </c>
      <c r="P27" s="1"/>
      <c r="R27" s="1"/>
      <c r="S27">
        <f>O27</f>
        <v>40</v>
      </c>
      <c r="T27" s="1"/>
      <c r="V27" s="1"/>
    </row>
    <row r="28" spans="1:22" x14ac:dyDescent="0.2">
      <c r="A28" s="25" t="s">
        <v>123</v>
      </c>
      <c r="B28" s="6"/>
      <c r="D28" s="1"/>
      <c r="F28" s="1"/>
      <c r="H28" s="1"/>
      <c r="J28" s="1"/>
      <c r="L28" s="1"/>
      <c r="M28">
        <v>20</v>
      </c>
      <c r="N28" s="1"/>
      <c r="O28">
        <v>20</v>
      </c>
      <c r="P28" s="1"/>
      <c r="R28" s="1"/>
      <c r="S28">
        <f>O28</f>
        <v>20</v>
      </c>
      <c r="T28" s="1"/>
      <c r="V28" s="1"/>
    </row>
    <row r="29" spans="1:22" x14ac:dyDescent="0.2">
      <c r="B29" s="6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t="s">
        <v>22</v>
      </c>
      <c r="B30" s="6" t="s">
        <v>29</v>
      </c>
      <c r="D30" s="1"/>
      <c r="F30" s="1"/>
      <c r="H30" s="1"/>
      <c r="J30" s="1"/>
      <c r="L30" s="1"/>
      <c r="N30" s="1"/>
      <c r="P30" s="1"/>
      <c r="Q30">
        <v>15</v>
      </c>
      <c r="R30" s="1"/>
      <c r="S30">
        <f>Q30</f>
        <v>15</v>
      </c>
      <c r="T30" s="1"/>
      <c r="V30" s="1"/>
    </row>
    <row r="31" spans="1:22" x14ac:dyDescent="0.2">
      <c r="A31" t="s">
        <v>23</v>
      </c>
      <c r="B31" s="6" t="s">
        <v>29</v>
      </c>
      <c r="D31" s="1"/>
      <c r="F31" s="1"/>
      <c r="H31" s="1"/>
      <c r="J31" s="1"/>
      <c r="L31" s="1"/>
      <c r="N31" s="1"/>
      <c r="P31" s="1"/>
      <c r="Q31">
        <v>125</v>
      </c>
      <c r="R31" s="1"/>
      <c r="S31">
        <f>Q31</f>
        <v>125</v>
      </c>
      <c r="T31" s="1"/>
      <c r="V31" s="1"/>
    </row>
    <row r="32" spans="1:22" x14ac:dyDescent="0.2">
      <c r="A32" t="s">
        <v>24</v>
      </c>
      <c r="B32" s="6" t="s">
        <v>28</v>
      </c>
      <c r="D32" s="1"/>
      <c r="F32" s="1"/>
      <c r="H32" s="1"/>
      <c r="J32" s="1"/>
      <c r="L32" s="1"/>
      <c r="N32" s="1"/>
      <c r="P32" s="1"/>
      <c r="Q32">
        <v>2250</v>
      </c>
      <c r="R32" s="1"/>
      <c r="T32" s="1"/>
      <c r="U32">
        <f>Q32</f>
        <v>2250</v>
      </c>
      <c r="V32" s="1"/>
    </row>
    <row r="33" spans="1:22" x14ac:dyDescent="0.2">
      <c r="A33" t="s">
        <v>25</v>
      </c>
      <c r="B33" s="6" t="s">
        <v>29</v>
      </c>
      <c r="D33" s="1"/>
      <c r="F33" s="1"/>
      <c r="H33" s="1"/>
      <c r="J33" s="1"/>
      <c r="L33" s="1"/>
      <c r="N33" s="1"/>
      <c r="P33" s="1"/>
      <c r="R33" s="1">
        <v>2250</v>
      </c>
      <c r="T33" s="1">
        <f>R33</f>
        <v>2250</v>
      </c>
      <c r="V33" s="1"/>
    </row>
    <row r="34" spans="1:22" x14ac:dyDescent="0.2">
      <c r="B34" s="1"/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/>
      <c r="B35" s="1"/>
      <c r="D35" s="1"/>
      <c r="F35" s="1"/>
      <c r="H35" s="1"/>
      <c r="J35" s="1"/>
      <c r="L35" s="1"/>
      <c r="N35" s="1"/>
      <c r="P35" s="1"/>
      <c r="R35" s="4"/>
      <c r="S35" s="9">
        <f>SUM(S18:S34)</f>
        <v>5183</v>
      </c>
      <c r="T35" s="10">
        <f>SUM(T18:T34)</f>
        <v>7513</v>
      </c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R36" s="4"/>
      <c r="S36" s="8"/>
      <c r="T36" s="4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R37" s="4"/>
      <c r="S37" s="8"/>
      <c r="T37" s="4"/>
      <c r="V37" s="1"/>
    </row>
    <row r="38" spans="1:22" x14ac:dyDescent="0.2">
      <c r="A38" s="1" t="s">
        <v>30</v>
      </c>
      <c r="B38" s="1"/>
      <c r="D38" s="1"/>
      <c r="F38" s="1"/>
      <c r="H38" s="1"/>
      <c r="J38" s="1"/>
      <c r="L38" s="1"/>
      <c r="N38" s="1"/>
      <c r="P38" s="1"/>
      <c r="R38" s="4"/>
      <c r="S38" s="8">
        <f>T35-S35</f>
        <v>2330</v>
      </c>
      <c r="T38" s="4"/>
      <c r="V38" s="4">
        <f>S38</f>
        <v>2330</v>
      </c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R39" s="1"/>
      <c r="T39" s="1"/>
      <c r="V39" s="1"/>
    </row>
    <row r="40" spans="1:22" x14ac:dyDescent="0.2">
      <c r="A40" s="1"/>
      <c r="B40" s="1"/>
      <c r="D40" s="1"/>
      <c r="F40" s="1"/>
      <c r="H40" s="1"/>
      <c r="J40" s="1"/>
      <c r="L40" s="1"/>
      <c r="N40" s="1"/>
      <c r="P40" s="1"/>
      <c r="R40" s="5"/>
      <c r="T40" s="1"/>
      <c r="V40" s="1"/>
    </row>
    <row r="41" spans="1:22" ht="13.5" thickBot="1" x14ac:dyDescent="0.25">
      <c r="C41" s="2">
        <f>SUM(C7:C40)</f>
        <v>19140</v>
      </c>
      <c r="D41" s="2">
        <f>SUM(D7:D40)</f>
        <v>19140</v>
      </c>
      <c r="E41" s="2">
        <f>SUM(E14:E40)</f>
        <v>4704</v>
      </c>
      <c r="F41" s="2">
        <f>SUM(F14:F40)</f>
        <v>4704</v>
      </c>
      <c r="G41" s="2">
        <f>SUM(G10:G40)</f>
        <v>3580</v>
      </c>
      <c r="H41" s="2">
        <f>SUM(H10:H40)</f>
        <v>3580</v>
      </c>
      <c r="I41" s="2">
        <f>SUM(I7:I40)</f>
        <v>10552</v>
      </c>
      <c r="J41" s="2">
        <f>SUM(J7:J40)</f>
        <v>10552</v>
      </c>
      <c r="K41" s="2">
        <f>SUM(K8:K40)</f>
        <v>2378</v>
      </c>
      <c r="L41" s="2">
        <f>SUM(L8:L40)</f>
        <v>2378</v>
      </c>
      <c r="M41" s="2">
        <f>SUM(M9:M40)</f>
        <v>68</v>
      </c>
      <c r="N41" s="2">
        <f>SUM(N9:N40)</f>
        <v>68</v>
      </c>
      <c r="O41" s="2">
        <f>SUM(O7:O40)</f>
        <v>31571</v>
      </c>
      <c r="P41" s="2">
        <f>SUM(P7:P40)</f>
        <v>31571</v>
      </c>
      <c r="Q41" s="2">
        <f>SUM(Q11:Q40)</f>
        <v>2390</v>
      </c>
      <c r="R41" s="3">
        <f>SUM(R11:R40)</f>
        <v>2390</v>
      </c>
      <c r="S41" s="3">
        <f>S35+S38</f>
        <v>7513</v>
      </c>
      <c r="T41" s="3">
        <f>T35</f>
        <v>7513</v>
      </c>
      <c r="U41" s="3">
        <f>SUM(U7:U40)</f>
        <v>28778</v>
      </c>
      <c r="V41" s="3">
        <f>SUM(V7:V40)</f>
        <v>28778</v>
      </c>
    </row>
    <row r="42" spans="1:22" ht="13.5" thickTop="1" x14ac:dyDescent="0.2"/>
    <row r="46" spans="1:22" x14ac:dyDescent="0.2">
      <c r="E46" s="43" t="s">
        <v>72</v>
      </c>
    </row>
    <row r="47" spans="1:22" x14ac:dyDescent="0.2">
      <c r="A47" s="25" t="s">
        <v>124</v>
      </c>
      <c r="C47" s="25" t="s">
        <v>125</v>
      </c>
      <c r="E47">
        <v>117</v>
      </c>
    </row>
    <row r="48" spans="1:22" x14ac:dyDescent="0.2">
      <c r="C48" s="25" t="s">
        <v>126</v>
      </c>
      <c r="E48">
        <v>8</v>
      </c>
    </row>
    <row r="50" spans="1:5" x14ac:dyDescent="0.2">
      <c r="E50" s="42">
        <v>125</v>
      </c>
    </row>
    <row r="52" spans="1:5" x14ac:dyDescent="0.2">
      <c r="A52" s="25" t="s">
        <v>127</v>
      </c>
      <c r="C52" t="s">
        <v>137</v>
      </c>
      <c r="E52" s="42">
        <v>15</v>
      </c>
    </row>
  </sheetData>
  <mergeCells count="3">
    <mergeCell ref="Q2:R2"/>
    <mergeCell ref="S2:T2"/>
    <mergeCell ref="U2:V2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H24" sqref="H24"/>
    </sheetView>
  </sheetViews>
  <sheetFormatPr defaultRowHeight="12.75" x14ac:dyDescent="0.2"/>
  <cols>
    <col min="1" max="1" width="16.140625" customWidth="1"/>
    <col min="2" max="2" width="20.28515625" customWidth="1"/>
    <col min="3" max="3" width="12.28515625" customWidth="1"/>
    <col min="4" max="4" width="15" customWidth="1"/>
    <col min="5" max="5" width="11.7109375" customWidth="1"/>
    <col min="6" max="6" width="14.7109375" customWidth="1"/>
    <col min="7" max="7" width="18.140625" customWidth="1"/>
  </cols>
  <sheetData>
    <row r="1" spans="1:7" ht="18" x14ac:dyDescent="0.25">
      <c r="A1" s="24" t="s">
        <v>84</v>
      </c>
      <c r="B1" s="24"/>
      <c r="C1" s="24"/>
      <c r="D1" s="23"/>
    </row>
    <row r="2" spans="1:7" ht="18" x14ac:dyDescent="0.25">
      <c r="A2" s="23"/>
      <c r="B2" s="23"/>
      <c r="C2" s="23"/>
      <c r="D2" s="23"/>
    </row>
    <row r="3" spans="1:7" ht="18" x14ac:dyDescent="0.25">
      <c r="A3" s="23"/>
      <c r="B3" s="23"/>
      <c r="C3" s="23"/>
      <c r="D3" s="23"/>
    </row>
    <row r="4" spans="1:7" ht="18" x14ac:dyDescent="0.25">
      <c r="A4" s="23"/>
      <c r="B4" s="23"/>
      <c r="C4" s="23"/>
      <c r="D4" s="23"/>
    </row>
    <row r="5" spans="1:7" ht="18" x14ac:dyDescent="0.25">
      <c r="A5" s="23"/>
      <c r="B5" s="23"/>
      <c r="C5" s="23"/>
      <c r="D5" s="23"/>
    </row>
    <row r="6" spans="1:7" ht="23.25" x14ac:dyDescent="0.35">
      <c r="A6" s="27" t="s">
        <v>13</v>
      </c>
      <c r="B6" s="27" t="s">
        <v>74</v>
      </c>
      <c r="C6" s="27" t="s">
        <v>67</v>
      </c>
      <c r="D6" s="27" t="s">
        <v>69</v>
      </c>
      <c r="E6" s="27" t="s">
        <v>70</v>
      </c>
      <c r="F6" s="27" t="s">
        <v>104</v>
      </c>
      <c r="G6" s="27" t="s">
        <v>19</v>
      </c>
    </row>
    <row r="7" spans="1:7" ht="23.25" x14ac:dyDescent="0.35">
      <c r="A7" s="27"/>
      <c r="B7" s="27"/>
      <c r="C7" s="27"/>
      <c r="D7" s="27"/>
      <c r="E7" s="27"/>
      <c r="F7" s="27"/>
    </row>
    <row r="8" spans="1:7" ht="23.25" x14ac:dyDescent="0.35">
      <c r="A8" s="27">
        <v>100</v>
      </c>
      <c r="B8" s="27" t="s">
        <v>103</v>
      </c>
      <c r="C8" s="29">
        <v>43466</v>
      </c>
      <c r="D8" s="27"/>
      <c r="E8" s="27"/>
      <c r="F8" s="27"/>
    </row>
    <row r="9" spans="1:7" ht="23.25" x14ac:dyDescent="0.35">
      <c r="A9" s="27"/>
      <c r="B9" s="27" t="s">
        <v>104</v>
      </c>
      <c r="C9" s="29">
        <v>43475</v>
      </c>
      <c r="D9" s="27">
        <v>10</v>
      </c>
      <c r="E9" s="27"/>
      <c r="F9" s="27">
        <v>10</v>
      </c>
    </row>
    <row r="10" spans="1:7" ht="23.25" x14ac:dyDescent="0.35">
      <c r="A10" s="27"/>
      <c r="B10" s="27" t="s">
        <v>19</v>
      </c>
      <c r="C10" s="29">
        <v>43491</v>
      </c>
      <c r="D10" s="27">
        <v>48</v>
      </c>
      <c r="E10" s="27">
        <v>8</v>
      </c>
      <c r="F10" s="27"/>
      <c r="G10" s="27">
        <v>40</v>
      </c>
    </row>
    <row r="11" spans="1:7" ht="23.25" x14ac:dyDescent="0.35">
      <c r="A11" s="27"/>
      <c r="B11" s="27" t="s">
        <v>104</v>
      </c>
      <c r="C11" s="29">
        <v>43494</v>
      </c>
      <c r="D11" s="27">
        <v>10</v>
      </c>
      <c r="E11" s="27"/>
      <c r="F11" s="27">
        <v>10</v>
      </c>
    </row>
    <row r="12" spans="1:7" ht="23.25" x14ac:dyDescent="0.35">
      <c r="A12" s="27"/>
      <c r="B12" s="27" t="s">
        <v>115</v>
      </c>
      <c r="C12" s="29">
        <v>43496</v>
      </c>
      <c r="D12" s="27">
        <v>32</v>
      </c>
      <c r="E12" s="27"/>
      <c r="F12" s="27"/>
    </row>
    <row r="13" spans="1:7" ht="23.25" x14ac:dyDescent="0.35">
      <c r="A13" s="27"/>
      <c r="B13" s="27"/>
      <c r="C13" s="29"/>
      <c r="D13" s="27"/>
      <c r="E13" s="27"/>
      <c r="F13" s="27"/>
    </row>
    <row r="14" spans="1:7" ht="24" thickBot="1" x14ac:dyDescent="0.4">
      <c r="A14" s="28">
        <v>100</v>
      </c>
      <c r="B14" s="27"/>
      <c r="C14" s="27"/>
      <c r="D14" s="28">
        <f>SUM(D9:D13)</f>
        <v>100</v>
      </c>
      <c r="E14" s="28">
        <f>SUM(E9:E13)</f>
        <v>8</v>
      </c>
      <c r="F14" s="28">
        <f>SUM(F9:F13)</f>
        <v>20</v>
      </c>
      <c r="G14" s="28">
        <f>SUM(G9:G13)</f>
        <v>40</v>
      </c>
    </row>
    <row r="15" spans="1:7" ht="18.75" thickTop="1" x14ac:dyDescent="0.25">
      <c r="A15" s="23"/>
      <c r="B15" s="23"/>
      <c r="C15" s="23"/>
      <c r="D15" s="23"/>
    </row>
    <row r="16" spans="1:7" ht="23.25" x14ac:dyDescent="0.35">
      <c r="A16" s="27">
        <v>32</v>
      </c>
      <c r="B16" s="29" t="s">
        <v>115</v>
      </c>
      <c r="C16" s="29"/>
      <c r="D16" s="23"/>
    </row>
    <row r="17" spans="1:9" ht="23.25" x14ac:dyDescent="0.35">
      <c r="A17" s="27">
        <v>68</v>
      </c>
      <c r="B17" s="27" t="s">
        <v>116</v>
      </c>
      <c r="C17" s="29"/>
      <c r="D17" s="23"/>
    </row>
    <row r="20" spans="1:9" ht="18" x14ac:dyDescent="0.25">
      <c r="D20" s="23" t="s">
        <v>88</v>
      </c>
      <c r="E20" s="23" t="s">
        <v>123</v>
      </c>
      <c r="F20" s="23"/>
      <c r="G20" s="23">
        <v>10</v>
      </c>
      <c r="H20" s="23"/>
      <c r="I20" s="23"/>
    </row>
    <row r="21" spans="1:9" ht="18" x14ac:dyDescent="0.25">
      <c r="D21" s="23"/>
      <c r="E21" s="23" t="s">
        <v>19</v>
      </c>
      <c r="F21" s="23"/>
      <c r="G21" s="23">
        <v>40</v>
      </c>
      <c r="H21" s="23"/>
      <c r="I21" s="23"/>
    </row>
    <row r="22" spans="1:9" ht="18" x14ac:dyDescent="0.25">
      <c r="D22" s="23"/>
      <c r="E22" s="23" t="s">
        <v>119</v>
      </c>
      <c r="F22" s="23"/>
      <c r="G22" s="23">
        <v>8</v>
      </c>
      <c r="H22" s="23"/>
      <c r="I22" s="23"/>
    </row>
    <row r="23" spans="1:9" ht="18" x14ac:dyDescent="0.25">
      <c r="D23" s="23" t="s">
        <v>3</v>
      </c>
      <c r="E23" s="23" t="s">
        <v>114</v>
      </c>
      <c r="F23" s="23"/>
      <c r="G23" s="23"/>
      <c r="H23" s="23">
        <v>68</v>
      </c>
      <c r="I23" s="23"/>
    </row>
    <row r="24" spans="1:9" ht="18" x14ac:dyDescent="0.25">
      <c r="D24" s="23"/>
      <c r="E24" s="23"/>
      <c r="F24" s="23"/>
      <c r="G24" s="23"/>
      <c r="H24" s="23"/>
      <c r="I24" s="23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Accounts</vt:lpstr>
      <vt:lpstr>SDB</vt:lpstr>
      <vt:lpstr>PDB</vt:lpstr>
      <vt:lpstr>CBP</vt:lpstr>
      <vt:lpstr>CBR</vt:lpstr>
      <vt:lpstr>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2019-03-25T12:08:37Z</cp:lastPrinted>
  <dcterms:created xsi:type="dcterms:W3CDTF">2000-09-12T10:39:32Z</dcterms:created>
  <dcterms:modified xsi:type="dcterms:W3CDTF">2019-03-25T12:10:09Z</dcterms:modified>
</cp:coreProperties>
</file>