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ac-nw\Dropbox\2023-2024\Marking\S2 - Data Warehousing &amp; Data Mining\"/>
    </mc:Choice>
  </mc:AlternateContent>
  <xr:revisionPtr revIDLastSave="0" documentId="13_ncr:1_{25FA1002-89C1-41DE-9349-7ABA6F090720}" xr6:coauthVersionLast="47" xr6:coauthVersionMax="47" xr10:uidLastSave="{00000000-0000-0000-0000-000000000000}"/>
  <bookViews>
    <workbookView xWindow="29100" yWindow="2280" windowWidth="15630" windowHeight="11805" activeTab="2" xr2:uid="{D043CB88-285B-4168-9101-77FC3A565207}"/>
  </bookViews>
  <sheets>
    <sheet name="CW1" sheetId="3" r:id="rId1"/>
    <sheet name="CW2" sheetId="2" r:id="rId2"/>
    <sheet name="Overal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2" l="1"/>
  <c r="J8" i="2"/>
  <c r="D8" i="1" s="1"/>
  <c r="J3" i="2"/>
  <c r="D3" i="1" s="1"/>
  <c r="J4" i="2"/>
  <c r="D4" i="1" s="1"/>
  <c r="J5" i="2"/>
  <c r="D5" i="1" s="1"/>
  <c r="J6" i="2"/>
  <c r="D6" i="1" s="1"/>
  <c r="D10" i="3"/>
  <c r="D11" i="3"/>
  <c r="C10" i="3"/>
  <c r="C11" i="3"/>
  <c r="E8" i="3"/>
  <c r="C8" i="1" s="1"/>
  <c r="J2" i="2"/>
  <c r="D2" i="1" s="1"/>
  <c r="E3" i="3"/>
  <c r="C3" i="1" s="1"/>
  <c r="E4" i="3"/>
  <c r="C4" i="1" s="1"/>
  <c r="E5" i="3"/>
  <c r="C5" i="1" s="1"/>
  <c r="E6" i="3"/>
  <c r="C6" i="1" s="1"/>
  <c r="E7" i="3"/>
  <c r="C7" i="1" s="1"/>
  <c r="E2" i="3"/>
  <c r="C2" i="1" s="1"/>
  <c r="D7" i="1" l="1"/>
  <c r="D11" i="1" s="1"/>
  <c r="E8" i="1"/>
  <c r="C10" i="1"/>
  <c r="C11" i="1"/>
  <c r="E10" i="3"/>
  <c r="E11" i="3"/>
  <c r="D10" i="1"/>
  <c r="M7" i="2"/>
  <c r="M6" i="2"/>
  <c r="E3" i="1"/>
  <c r="E4" i="1"/>
  <c r="E5" i="1"/>
  <c r="E6" i="1"/>
  <c r="E7" i="1"/>
  <c r="E2" i="1"/>
  <c r="E11" i="1" l="1"/>
  <c r="E10" i="1"/>
</calcChain>
</file>

<file path=xl/sharedStrings.xml><?xml version="1.0" encoding="utf-8"?>
<sst xmlns="http://schemas.openxmlformats.org/spreadsheetml/2006/main" count="67" uniqueCount="31">
  <si>
    <t>CW1</t>
  </si>
  <si>
    <t>CW2</t>
  </si>
  <si>
    <t>TOTAL</t>
  </si>
  <si>
    <t>Notes</t>
  </si>
  <si>
    <t>Purpose</t>
  </si>
  <si>
    <t>Dataset description</t>
  </si>
  <si>
    <t>Data Analysis (Visual)</t>
  </si>
  <si>
    <t>Data Analysis (Data Mining)</t>
  </si>
  <si>
    <t>Business Recommendations</t>
  </si>
  <si>
    <t>Reflection</t>
  </si>
  <si>
    <t>Grade</t>
  </si>
  <si>
    <t>Mark</t>
  </si>
  <si>
    <t>Part 1</t>
  </si>
  <si>
    <t>Part 2</t>
  </si>
  <si>
    <t>Mean</t>
  </si>
  <si>
    <t>SD</t>
  </si>
  <si>
    <t>Dyke</t>
  </si>
  <si>
    <t>Iwan</t>
  </si>
  <si>
    <t>Gaylard</t>
  </si>
  <si>
    <t>Benjamin</t>
  </si>
  <si>
    <t>Hudson</t>
  </si>
  <si>
    <t>Kyle</t>
  </si>
  <si>
    <t>Raveenthiran</t>
  </si>
  <si>
    <t>Sameeran</t>
  </si>
  <si>
    <t>Thomas</t>
  </si>
  <si>
    <t>Dylan</t>
  </si>
  <si>
    <t>Windsor</t>
  </si>
  <si>
    <t>Karen</t>
  </si>
  <si>
    <t>Ashleigh</t>
  </si>
  <si>
    <t>Pre-processing</t>
  </si>
  <si>
    <t>Simons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</si>
</sst>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/>
    </xf>
    <xf numFmtId="2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</cellXfs>
  <cellStyles count="1"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4BEF-3650-4B6C-9E75-F00874347B8A}">
  <dimension ref="A1:F11"/>
  <sheetViews>
    <sheetView zoomScaleNormal="100" workbookViewId="0">
      <selection activeCell="G16" sqref="G16"/>
    </sheetView>
  </sheetViews>
  <sheetFormatPr defaultColWidth="8.85546875" defaultRowHeight="15.75" x14ac:dyDescent="0.25"/>
  <cols>
    <col min="1" max="1" width="15.42578125" bestFit="1" customWidth="1"/>
    <col min="3" max="4" width="8.7109375" style="3"/>
    <col min="5" max="5" width="8.7109375" style="4"/>
  </cols>
  <sheetData>
    <row r="1" spans="1:6" x14ac:dyDescent="0.25">
      <c r="C1" s="3" t="s">
        <v>12</v>
      </c>
      <c r="D1" s="3" t="s">
        <v>13</v>
      </c>
      <c r="E1" s="4" t="s">
        <v>2</v>
      </c>
      <c r="F1" t="s">
        <v>3</v>
      </c>
    </row>
    <row r="2" spans="1:6" ht="15" x14ac:dyDescent="0.25">
      <c r="A2" t="s">
        <v>16</v>
      </c>
      <c r="B2" t="s">
        <v>17</v>
      </c>
      <c r="C2" s="3">
        <v>40</v>
      </c>
      <c r="D2" s="3">
        <v>40</v>
      </c>
      <c r="E2" s="3">
        <f>(C2+D2)</f>
        <v>80</v>
      </c>
    </row>
    <row r="3" spans="1:6" ht="15" x14ac:dyDescent="0.25">
      <c r="A3" t="s">
        <v>18</v>
      </c>
      <c r="B3" t="s">
        <v>19</v>
      </c>
      <c r="C3" s="3">
        <v>26</v>
      </c>
      <c r="D3" s="3">
        <v>24</v>
      </c>
      <c r="E3" s="3">
        <f t="shared" ref="E3:E7" si="0">(C3+D3)</f>
        <v>50</v>
      </c>
    </row>
    <row r="4" spans="1:6" ht="15" x14ac:dyDescent="0.25">
      <c r="A4" t="s">
        <v>20</v>
      </c>
      <c r="B4" t="s">
        <v>21</v>
      </c>
      <c r="C4" s="3">
        <v>32</v>
      </c>
      <c r="D4" s="3">
        <v>25</v>
      </c>
      <c r="E4" s="3">
        <f t="shared" si="0"/>
        <v>57</v>
      </c>
    </row>
    <row r="5" spans="1:6" ht="15" x14ac:dyDescent="0.25">
      <c r="A5" t="s">
        <v>22</v>
      </c>
      <c r="B5" t="s">
        <v>23</v>
      </c>
      <c r="C5" s="3">
        <v>28</v>
      </c>
      <c r="D5" s="3">
        <v>26</v>
      </c>
      <c r="E5" s="3">
        <f t="shared" si="0"/>
        <v>54</v>
      </c>
    </row>
    <row r="6" spans="1:6" ht="15" x14ac:dyDescent="0.25">
      <c r="A6" t="s">
        <v>30</v>
      </c>
      <c r="B6" t="s">
        <v>28</v>
      </c>
      <c r="C6" s="3">
        <v>35</v>
      </c>
      <c r="D6" s="3">
        <v>39</v>
      </c>
      <c r="E6" s="3">
        <f t="shared" si="0"/>
        <v>74</v>
      </c>
    </row>
    <row r="7" spans="1:6" ht="15" x14ac:dyDescent="0.25">
      <c r="A7" t="s">
        <v>24</v>
      </c>
      <c r="B7" t="s">
        <v>25</v>
      </c>
      <c r="C7" s="3">
        <v>39</v>
      </c>
      <c r="D7" s="3">
        <v>42</v>
      </c>
      <c r="E7" s="3">
        <f t="shared" si="0"/>
        <v>81</v>
      </c>
    </row>
    <row r="8" spans="1:6" ht="15" x14ac:dyDescent="0.25">
      <c r="A8" t="s">
        <v>26</v>
      </c>
      <c r="B8" t="s">
        <v>27</v>
      </c>
      <c r="C8" s="3">
        <v>36</v>
      </c>
      <c r="D8" s="3">
        <v>39</v>
      </c>
      <c r="E8" s="3">
        <f t="shared" ref="E8" si="1">(C8+D8)</f>
        <v>75</v>
      </c>
    </row>
    <row r="10" spans="1:6" ht="15" x14ac:dyDescent="0.25">
      <c r="B10" t="s">
        <v>14</v>
      </c>
      <c r="C10" s="6">
        <f>AVERAGE(C2:C8)</f>
        <v>33.714285714285715</v>
      </c>
      <c r="D10" s="6">
        <f>AVERAGE(D2:D8)</f>
        <v>33.571428571428569</v>
      </c>
      <c r="E10" s="6">
        <f>AVERAGE(E2:E7)</f>
        <v>66</v>
      </c>
    </row>
    <row r="11" spans="1:6" ht="15" x14ac:dyDescent="0.25">
      <c r="B11" t="s">
        <v>15</v>
      </c>
      <c r="C11" s="6">
        <f>STDEV(C2:C8)</f>
        <v>5.3139528825625897</v>
      </c>
      <c r="D11" s="6">
        <f>STDEV(D2:D8)</f>
        <v>8.1005584757501481</v>
      </c>
      <c r="E11" s="6">
        <f>STDEV(E2:E7)</f>
        <v>13.899640283115243</v>
      </c>
    </row>
  </sheetData>
  <conditionalFormatting sqref="E2:E8">
    <cfRule type="cellIs" dxfId="8" priority="1" operator="lessThan">
      <formula>29.5</formula>
    </cfRule>
    <cfRule type="cellIs" dxfId="7" priority="2" operator="between">
      <formula>29.5</formula>
      <formula>39.49</formula>
    </cfRule>
    <cfRule type="cellIs" dxfId="6" priority="3" operator="greaterThan">
      <formula>39.49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5905B-A718-4367-8BB8-955733AEBDE8}">
  <dimension ref="A1:Q11"/>
  <sheetViews>
    <sheetView zoomScaleNormal="100" workbookViewId="0">
      <selection activeCell="M6" sqref="M6:M7"/>
    </sheetView>
  </sheetViews>
  <sheetFormatPr defaultColWidth="8.85546875" defaultRowHeight="15.75" x14ac:dyDescent="0.25"/>
  <cols>
    <col min="1" max="1" width="15.42578125" bestFit="1" customWidth="1"/>
    <col min="3" max="9" width="5.42578125" customWidth="1"/>
    <col min="10" max="10" width="8.7109375" style="4"/>
    <col min="13" max="13" width="9.5703125" bestFit="1" customWidth="1"/>
  </cols>
  <sheetData>
    <row r="1" spans="1:17" s="1" customFormat="1" ht="138" x14ac:dyDescent="0.25">
      <c r="C1" s="5" t="s">
        <v>4</v>
      </c>
      <c r="D1" s="5" t="s">
        <v>5</v>
      </c>
      <c r="E1" s="5" t="s">
        <v>29</v>
      </c>
      <c r="F1" s="5" t="s">
        <v>6</v>
      </c>
      <c r="G1" s="5" t="s">
        <v>7</v>
      </c>
      <c r="H1" s="5" t="s">
        <v>8</v>
      </c>
      <c r="I1" s="5" t="s">
        <v>9</v>
      </c>
      <c r="J1" s="4" t="s">
        <v>2</v>
      </c>
      <c r="K1" s="1" t="s">
        <v>3</v>
      </c>
      <c r="P1" s="2" t="s">
        <v>10</v>
      </c>
      <c r="Q1" s="2" t="s">
        <v>11</v>
      </c>
    </row>
    <row r="2" spans="1:17" ht="15" x14ac:dyDescent="0.25">
      <c r="A2" t="s">
        <v>16</v>
      </c>
      <c r="B2" t="s">
        <v>17</v>
      </c>
      <c r="C2" s="3">
        <v>6</v>
      </c>
      <c r="D2" s="3">
        <v>7</v>
      </c>
      <c r="E2" s="3">
        <v>6</v>
      </c>
      <c r="F2" s="3">
        <v>4</v>
      </c>
      <c r="G2" s="3">
        <v>6</v>
      </c>
      <c r="H2" s="3">
        <v>6</v>
      </c>
      <c r="I2" s="3">
        <v>6</v>
      </c>
      <c r="J2">
        <f>ROUND((VLOOKUP(C2,$P$2:$Q$11,2,FALSE)*0.1)+(VLOOKUP(D2,$P$2:$Q$11,2,FALSE)*0.15)+(VLOOKUP(E2,$P$2:$Q$11,2,FALSE)*0.25)+(VLOOKUP(F2,$P$2:$Q$11,2,FALSE)*0.15)+(VLOOKUP(G2,$P$2:$Q$11,2,FALSE)*0.15)+(VLOOKUP(H2,$P$2:$Q$11,2,FALSE)*0.1)+(VLOOKUP(I2,$P$2:$Q$11,2,FALSE)*0.1),0)</f>
        <v>72</v>
      </c>
      <c r="P2">
        <v>7</v>
      </c>
      <c r="Q2">
        <v>100</v>
      </c>
    </row>
    <row r="3" spans="1:17" ht="15" x14ac:dyDescent="0.25">
      <c r="A3" t="s">
        <v>18</v>
      </c>
      <c r="B3" t="s">
        <v>19</v>
      </c>
      <c r="C3" s="3">
        <v>4.5</v>
      </c>
      <c r="D3" s="3">
        <v>3</v>
      </c>
      <c r="E3" s="3">
        <v>3</v>
      </c>
      <c r="F3" s="3">
        <v>1</v>
      </c>
      <c r="G3" s="3">
        <v>6</v>
      </c>
      <c r="H3" s="3">
        <v>3</v>
      </c>
      <c r="I3" s="3">
        <v>3</v>
      </c>
      <c r="J3">
        <f>ROUND((VLOOKUP(C3,$P$2:$Q$11,2,FALSE)*0.1)+(VLOOKUP(D3,$P$2:$Q$11,2,FALSE)*0.15)+(VLOOKUP(E3,$P$2:$Q$11,2,FALSE)*0.25)+(VLOOKUP(F3,$P$2:$Q$11,2,FALSE)*0.15)+(VLOOKUP(G3,$P$2:$Q$11,2,FALSE)*0.15)+(VLOOKUP(H3,$P$2:$Q$11,2,FALSE)*0.1)+(VLOOKUP(I3,$P$2:$Q$11,2,FALSE)*0.1),0)</f>
        <v>42</v>
      </c>
      <c r="P3">
        <v>6.5</v>
      </c>
      <c r="Q3">
        <v>85</v>
      </c>
    </row>
    <row r="4" spans="1:17" ht="15" x14ac:dyDescent="0.25">
      <c r="A4" t="s">
        <v>20</v>
      </c>
      <c r="B4" t="s">
        <v>21</v>
      </c>
      <c r="C4" s="3">
        <v>6</v>
      </c>
      <c r="D4" s="3">
        <v>3</v>
      </c>
      <c r="E4" s="3">
        <v>5.5</v>
      </c>
      <c r="F4" s="3">
        <v>5.5</v>
      </c>
      <c r="G4" s="3">
        <v>6</v>
      </c>
      <c r="H4" s="3">
        <v>6</v>
      </c>
      <c r="I4" s="3">
        <v>5.5</v>
      </c>
      <c r="J4">
        <f>ROUND((VLOOKUP(C4,$P$2:$Q$11,2,FALSE)*0.1)+(VLOOKUP(D4,$P$2:$Q$11,2,FALSE)*0.15)+(VLOOKUP(E4,$P$2:$Q$11,2,FALSE)*0.25)+(VLOOKUP(F4,$P$2:$Q$11,2,FALSE)*0.15)+(VLOOKUP(G4,$P$2:$Q$11,2,FALSE)*0.15)+(VLOOKUP(H4,$P$2:$Q$11,2,FALSE)*0.1)+(VLOOKUP(I4,$P$2:$Q$11,2,FALSE)*0.1),0)</f>
        <v>63</v>
      </c>
      <c r="P4">
        <v>6</v>
      </c>
      <c r="Q4">
        <v>70</v>
      </c>
    </row>
    <row r="5" spans="1:17" ht="15" x14ac:dyDescent="0.25">
      <c r="A5" t="s">
        <v>22</v>
      </c>
      <c r="B5" t="s">
        <v>23</v>
      </c>
      <c r="C5" s="3">
        <v>3</v>
      </c>
      <c r="D5" s="3">
        <v>3</v>
      </c>
      <c r="E5" s="3">
        <v>1</v>
      </c>
      <c r="F5" s="3">
        <v>6</v>
      </c>
      <c r="G5" s="3">
        <v>1</v>
      </c>
      <c r="H5" s="3">
        <v>4.5</v>
      </c>
      <c r="I5" s="3">
        <v>1</v>
      </c>
      <c r="J5">
        <f>ROUND((VLOOKUP(C5,$P$2:$Q$11,2,FALSE)*0.1)+(VLOOKUP(D5,$P$2:$Q$11,2,FALSE)*0.15)+(VLOOKUP(E5,$P$2:$Q$11,2,FALSE)*0.25)+(VLOOKUP(F5,$P$2:$Q$11,2,FALSE)*0.15)+(VLOOKUP(G5,$P$2:$Q$11,2,FALSE)*0.15)+(VLOOKUP(H5,$P$2:$Q$11,2,FALSE)*0.1)+(VLOOKUP(I5,$P$2:$Q$11,2,FALSE)*0.1),0)</f>
        <v>31</v>
      </c>
      <c r="P5">
        <v>5.5</v>
      </c>
      <c r="Q5">
        <v>65</v>
      </c>
    </row>
    <row r="6" spans="1:17" ht="15" x14ac:dyDescent="0.25">
      <c r="A6" t="s">
        <v>30</v>
      </c>
      <c r="B6" t="s">
        <v>28</v>
      </c>
      <c r="C6" s="3">
        <v>4</v>
      </c>
      <c r="D6" s="3">
        <v>3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>
        <f>ROUND((VLOOKUP(C6,$P$2:$Q$11,2,FALSE)*0.1)+(VLOOKUP(D6,$P$2:$Q$11,2,FALSE)*0.15)+(VLOOKUP(E6,$P$2:$Q$11,2,FALSE)*0.25)+(VLOOKUP(F6,$P$2:$Q$11,2,FALSE)*0.15)+(VLOOKUP(G6,$P$2:$Q$11,2,FALSE)*0.15)+(VLOOKUP(H6,$P$2:$Q$11,2,FALSE)*0.1)+(VLOOKUP(I6,$P$2:$Q$11,2,FALSE)*0.1),0)</f>
        <v>56</v>
      </c>
      <c r="L6" t="s">
        <v>14</v>
      </c>
      <c r="M6" s="6">
        <f>AVERAGE(J2:J7)</f>
        <v>56.333333333333336</v>
      </c>
      <c r="P6">
        <v>5</v>
      </c>
      <c r="Q6">
        <v>60</v>
      </c>
    </row>
    <row r="7" spans="1:17" ht="15" x14ac:dyDescent="0.25">
      <c r="A7" t="s">
        <v>24</v>
      </c>
      <c r="B7" t="s">
        <v>25</v>
      </c>
      <c r="C7" s="3">
        <v>7</v>
      </c>
      <c r="D7" s="3">
        <v>7</v>
      </c>
      <c r="E7" s="3">
        <v>6</v>
      </c>
      <c r="F7" s="3">
        <v>5</v>
      </c>
      <c r="G7" s="3">
        <v>6</v>
      </c>
      <c r="H7" s="3">
        <v>5</v>
      </c>
      <c r="I7" s="3">
        <v>5</v>
      </c>
      <c r="J7">
        <f t="shared" ref="J7:J8" si="0">ROUND((VLOOKUP(C7,$P$2:$Q$11,2,FALSE)*0.1)+(VLOOKUP(D7,$P$2:$Q$11,2,FALSE)*0.15)+(VLOOKUP(E7,$P$2:$Q$11,2,FALSE)*0.25)+(VLOOKUP(F7,$P$2:$Q$11,2,FALSE)*0.15)+(VLOOKUP(G7,$P$2:$Q$11,2,FALSE)*0.15)+(VLOOKUP(H7,$P$2:$Q$11,2,FALSE)*0.1)+(VLOOKUP(I7,$P$2:$Q$11,2,FALSE)*0.1),0)</f>
        <v>74</v>
      </c>
      <c r="L7" t="s">
        <v>15</v>
      </c>
      <c r="M7" s="6">
        <f>STDEV(J2:J7)</f>
        <v>17.025471114382309</v>
      </c>
      <c r="P7">
        <v>4.5</v>
      </c>
      <c r="Q7">
        <v>55</v>
      </c>
    </row>
    <row r="8" spans="1:17" ht="15" x14ac:dyDescent="0.25">
      <c r="A8" t="s">
        <v>26</v>
      </c>
      <c r="B8" t="s">
        <v>27</v>
      </c>
      <c r="C8" s="3">
        <v>4</v>
      </c>
      <c r="D8" s="3">
        <v>7</v>
      </c>
      <c r="E8" s="3">
        <v>6</v>
      </c>
      <c r="F8" s="3">
        <v>6</v>
      </c>
      <c r="G8" s="3">
        <v>6</v>
      </c>
      <c r="H8" s="3">
        <v>6</v>
      </c>
      <c r="I8" s="3">
        <v>6</v>
      </c>
      <c r="J8">
        <f t="shared" si="0"/>
        <v>73</v>
      </c>
      <c r="P8">
        <v>4</v>
      </c>
      <c r="Q8">
        <v>50</v>
      </c>
    </row>
    <row r="9" spans="1:17" ht="15" x14ac:dyDescent="0.25">
      <c r="J9"/>
      <c r="P9">
        <v>3</v>
      </c>
      <c r="Q9">
        <v>40</v>
      </c>
    </row>
    <row r="10" spans="1:17" x14ac:dyDescent="0.25">
      <c r="P10">
        <v>2</v>
      </c>
      <c r="Q10">
        <v>20</v>
      </c>
    </row>
    <row r="11" spans="1:17" x14ac:dyDescent="0.25">
      <c r="P11">
        <v>1</v>
      </c>
      <c r="Q11">
        <v>10</v>
      </c>
    </row>
  </sheetData>
  <conditionalFormatting sqref="J2:J8">
    <cfRule type="cellIs" dxfId="5" priority="1" operator="lessThan">
      <formula>29.5</formula>
    </cfRule>
    <cfRule type="cellIs" dxfId="4" priority="2" operator="between">
      <formula>29.5</formula>
      <formula>39.49</formula>
    </cfRule>
    <cfRule type="cellIs" dxfId="3" priority="3" operator="greaterThan">
      <formula>39.49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E6A55-E718-4563-8C13-90719B9B8394}">
  <dimension ref="A1:F11"/>
  <sheetViews>
    <sheetView tabSelected="1" zoomScaleNormal="100" workbookViewId="0">
      <selection activeCell="F5" sqref="F5"/>
    </sheetView>
  </sheetViews>
  <sheetFormatPr defaultColWidth="8.85546875" defaultRowHeight="15" x14ac:dyDescent="0.25"/>
  <cols>
    <col min="1" max="1" width="15.42578125" bestFit="1" customWidth="1"/>
    <col min="2" max="2" width="12.28515625" customWidth="1"/>
    <col min="4" max="5" width="9.5703125" bestFit="1" customWidth="1"/>
  </cols>
  <sheetData>
    <row r="1" spans="1:6" x14ac:dyDescent="0.25">
      <c r="C1" s="3" t="s">
        <v>0</v>
      </c>
      <c r="D1" s="3" t="s">
        <v>1</v>
      </c>
      <c r="E1" s="3" t="s">
        <v>2</v>
      </c>
      <c r="F1" t="s">
        <v>3</v>
      </c>
    </row>
    <row r="2" spans="1:6" ht="15.75" x14ac:dyDescent="0.25">
      <c r="A2" t="s">
        <v>16</v>
      </c>
      <c r="B2" t="s">
        <v>17</v>
      </c>
      <c r="C2" s="3">
        <f>'CW1'!E2</f>
        <v>80</v>
      </c>
      <c r="D2" s="3">
        <f>'CW2'!$J$2</f>
        <v>72</v>
      </c>
      <c r="E2" s="7">
        <f>(C2+D2)/2</f>
        <v>76</v>
      </c>
    </row>
    <row r="3" spans="1:6" ht="15.75" x14ac:dyDescent="0.25">
      <c r="A3" t="s">
        <v>18</v>
      </c>
      <c r="B3" t="s">
        <v>19</v>
      </c>
      <c r="C3" s="3">
        <f>'CW1'!E3</f>
        <v>50</v>
      </c>
      <c r="D3" s="3">
        <f>'CW2'!$J$3</f>
        <v>42</v>
      </c>
      <c r="E3" s="7">
        <f t="shared" ref="E3:E7" si="0">(C3+D3)/2</f>
        <v>46</v>
      </c>
    </row>
    <row r="4" spans="1:6" ht="15.75" x14ac:dyDescent="0.25">
      <c r="A4" t="s">
        <v>20</v>
      </c>
      <c r="B4" t="s">
        <v>21</v>
      </c>
      <c r="C4" s="3">
        <f>'CW1'!E4</f>
        <v>57</v>
      </c>
      <c r="D4" s="3">
        <f>'CW2'!$J$4</f>
        <v>63</v>
      </c>
      <c r="E4" s="7">
        <f t="shared" si="0"/>
        <v>60</v>
      </c>
    </row>
    <row r="5" spans="1:6" ht="15.75" x14ac:dyDescent="0.25">
      <c r="A5" t="s">
        <v>22</v>
      </c>
      <c r="B5" t="s">
        <v>23</v>
      </c>
      <c r="C5" s="3">
        <f>'CW1'!E5</f>
        <v>54</v>
      </c>
      <c r="D5" s="3">
        <f>'CW2'!$J$5</f>
        <v>31</v>
      </c>
      <c r="E5" s="7">
        <f t="shared" si="0"/>
        <v>42.5</v>
      </c>
    </row>
    <row r="6" spans="1:6" ht="15.75" x14ac:dyDescent="0.25">
      <c r="A6" t="s">
        <v>30</v>
      </c>
      <c r="B6" t="s">
        <v>28</v>
      </c>
      <c r="C6" s="3">
        <f>'CW1'!E6</f>
        <v>74</v>
      </c>
      <c r="D6" s="3">
        <f>'CW2'!$J$6</f>
        <v>56</v>
      </c>
      <c r="E6" s="7">
        <f t="shared" si="0"/>
        <v>65</v>
      </c>
    </row>
    <row r="7" spans="1:6" ht="15.75" x14ac:dyDescent="0.25">
      <c r="A7" t="s">
        <v>24</v>
      </c>
      <c r="B7" t="s">
        <v>25</v>
      </c>
      <c r="C7" s="3">
        <f>'CW1'!E7</f>
        <v>81</v>
      </c>
      <c r="D7" s="3">
        <f>'CW2'!$J$7</f>
        <v>74</v>
      </c>
      <c r="E7" s="7">
        <f t="shared" si="0"/>
        <v>77.5</v>
      </c>
    </row>
    <row r="8" spans="1:6" ht="15.75" x14ac:dyDescent="0.25">
      <c r="A8" t="s">
        <v>26</v>
      </c>
      <c r="B8" t="s">
        <v>27</v>
      </c>
      <c r="C8" s="3">
        <f>'CW1'!E8</f>
        <v>75</v>
      </c>
      <c r="D8" s="3">
        <f>'CW2'!$J$8</f>
        <v>73</v>
      </c>
      <c r="E8" s="7">
        <f t="shared" ref="E8" si="1">(C8+D8)/2</f>
        <v>74</v>
      </c>
    </row>
    <row r="10" spans="1:6" x14ac:dyDescent="0.25">
      <c r="B10" t="s">
        <v>14</v>
      </c>
      <c r="C10" s="6">
        <f>AVERAGE(C2:C7)</f>
        <v>66</v>
      </c>
      <c r="D10" s="6">
        <f>AVERAGE(D2:D7)</f>
        <v>56.333333333333336</v>
      </c>
      <c r="E10" s="6">
        <f>AVERAGE(E2:E7)</f>
        <v>61.166666666666664</v>
      </c>
    </row>
    <row r="11" spans="1:6" x14ac:dyDescent="0.25">
      <c r="B11" t="s">
        <v>15</v>
      </c>
      <c r="C11" s="6">
        <f>STDEV(C2:C7)</f>
        <v>13.899640283115243</v>
      </c>
      <c r="D11" s="6">
        <f>STDEV(D2:D7)</f>
        <v>17.025471114382309</v>
      </c>
      <c r="E11" s="6">
        <f>STDEV(E2:E7)</f>
        <v>14.706007842601826</v>
      </c>
    </row>
  </sheetData>
  <conditionalFormatting sqref="E2:E8">
    <cfRule type="cellIs" dxfId="2" priority="1" operator="lessThan">
      <formula>29.5</formula>
    </cfRule>
    <cfRule type="cellIs" dxfId="1" priority="2" operator="between">
      <formula>29.5</formula>
      <formula>39.49</formula>
    </cfRule>
    <cfRule type="cellIs" dxfId="0" priority="3" operator="greaterThan">
      <formula>39.49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CW1</vt:lpstr>
      <vt:lpstr>CW2</vt:lpstr>
      <vt:lpstr>Overall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2023-01-17T10:38:04Z</dcterms:created>
  <dcterms:modified xsi:type="dcterms:W3CDTF">2024-05-28T13:37:06Z</dcterms:modified>
</cp:coreProperties>
</file>