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3"/>
  <workbookPr filterPrivacy="1"/>
  <xr:revisionPtr revIDLastSave="0" documentId="11_500C76F4036F6A0B281FDA274762E9A21258824A" xr6:coauthVersionLast="47" xr6:coauthVersionMax="47" xr10:uidLastSave="{00000000-0000-0000-0000-000000000000}"/>
  <bookViews>
    <workbookView xWindow="0" yWindow="0" windowWidth="22260" windowHeight="12645" xr2:uid="{00000000-000D-0000-FFFF-FFFF00000000}"/>
  </bookViews>
  <sheets>
    <sheet name="Task 1a" sheetId="1" r:id="rId1"/>
    <sheet name="Task 1b" sheetId="5" r:id="rId2"/>
    <sheet name="Task 1c" sheetId="3" r:id="rId3"/>
    <sheet name="Task 2a" sheetId="6" r:id="rId4"/>
    <sheet name="Task 2b" sheetId="7"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 l="1"/>
  <c r="B2" i="3"/>
  <c r="B6" i="3"/>
  <c r="C7" i="3"/>
  <c r="C9" i="3"/>
  <c r="B4" i="5"/>
  <c r="B2" i="5"/>
  <c r="B6" i="5"/>
  <c r="C7" i="5"/>
  <c r="C9" i="5"/>
  <c r="D23" i="7"/>
  <c r="D25" i="7"/>
  <c r="C23" i="7"/>
  <c r="C25" i="7"/>
  <c r="E23" i="7"/>
  <c r="E25" i="7"/>
  <c r="B23" i="7"/>
  <c r="B25" i="7"/>
  <c r="E26" i="6"/>
  <c r="D26" i="6"/>
  <c r="C26" i="6"/>
  <c r="B26" i="6"/>
  <c r="E25" i="6"/>
  <c r="E24" i="6"/>
  <c r="D25" i="6"/>
  <c r="D24" i="6"/>
  <c r="C25" i="6"/>
  <c r="C24" i="6"/>
  <c r="B25" i="6"/>
  <c r="B24" i="6"/>
  <c r="E23" i="6"/>
  <c r="D23" i="6"/>
  <c r="C23" i="6"/>
  <c r="B23" i="6"/>
  <c r="L21" i="5"/>
  <c r="K21" i="5"/>
  <c r="J21" i="5"/>
  <c r="I21" i="5"/>
  <c r="H21" i="5"/>
  <c r="G21" i="5"/>
  <c r="F21" i="5"/>
  <c r="E21" i="5"/>
  <c r="D21" i="5"/>
  <c r="C21" i="5"/>
  <c r="L20" i="5"/>
  <c r="L23" i="5"/>
  <c r="L26" i="5"/>
  <c r="K20" i="5"/>
  <c r="K23" i="5"/>
  <c r="K26" i="5"/>
  <c r="J20" i="5"/>
  <c r="I20" i="5"/>
  <c r="H20" i="5"/>
  <c r="H23" i="5"/>
  <c r="H26" i="5"/>
  <c r="G20" i="5"/>
  <c r="G23" i="5"/>
  <c r="G26" i="5"/>
  <c r="F20" i="5"/>
  <c r="E20" i="5"/>
  <c r="D20" i="5"/>
  <c r="D23" i="5"/>
  <c r="D26" i="5"/>
  <c r="C20" i="5"/>
  <c r="C23" i="5"/>
  <c r="C26" i="5"/>
  <c r="K14" i="5"/>
  <c r="G14" i="5"/>
  <c r="C14" i="5"/>
  <c r="I13" i="5"/>
  <c r="E13" i="5"/>
  <c r="J14" i="5"/>
  <c r="L13" i="5"/>
  <c r="L21" i="3"/>
  <c r="K21" i="3"/>
  <c r="J21" i="3"/>
  <c r="I21" i="3"/>
  <c r="H21" i="3"/>
  <c r="G21" i="3"/>
  <c r="F21" i="3"/>
  <c r="E21" i="3"/>
  <c r="D21" i="3"/>
  <c r="L20" i="3"/>
  <c r="K20" i="3"/>
  <c r="J20" i="3"/>
  <c r="J23" i="3"/>
  <c r="I20" i="3"/>
  <c r="H20" i="3"/>
  <c r="G20" i="3"/>
  <c r="F20" i="3"/>
  <c r="F23" i="3"/>
  <c r="E20" i="3"/>
  <c r="D20" i="3"/>
  <c r="L14" i="3"/>
  <c r="I14" i="3"/>
  <c r="H14" i="3"/>
  <c r="E14" i="3"/>
  <c r="D14" i="3"/>
  <c r="I13" i="3"/>
  <c r="I16" i="3"/>
  <c r="E13" i="3"/>
  <c r="C21" i="3"/>
  <c r="C20" i="3"/>
  <c r="C14" i="3"/>
  <c r="K14" i="3"/>
  <c r="L13" i="3"/>
  <c r="B4" i="1"/>
  <c r="B2" i="1"/>
  <c r="B6" i="1"/>
  <c r="C7" i="1"/>
  <c r="L16" i="3"/>
  <c r="D23" i="3"/>
  <c r="H23" i="3"/>
  <c r="L23" i="3"/>
  <c r="E16" i="3"/>
  <c r="E23" i="3"/>
  <c r="I23" i="3"/>
  <c r="G23" i="3"/>
  <c r="K23" i="3"/>
  <c r="E23" i="5"/>
  <c r="E26" i="5"/>
  <c r="I23" i="5"/>
  <c r="I26" i="5"/>
  <c r="F23" i="5"/>
  <c r="F26" i="5"/>
  <c r="J23" i="5"/>
  <c r="J26" i="5"/>
  <c r="C9" i="1"/>
  <c r="F13" i="3"/>
  <c r="G13" i="3"/>
  <c r="K13" i="3"/>
  <c r="K16" i="3"/>
  <c r="F14" i="3"/>
  <c r="J14" i="3"/>
  <c r="J13" i="3"/>
  <c r="J16" i="3"/>
  <c r="C13" i="3"/>
  <c r="D13" i="3"/>
  <c r="D16" i="3"/>
  <c r="H13" i="3"/>
  <c r="H16" i="3"/>
  <c r="G14" i="3"/>
  <c r="F13" i="5"/>
  <c r="J13" i="5"/>
  <c r="J16" i="5"/>
  <c r="D14" i="5"/>
  <c r="H14" i="5"/>
  <c r="L14" i="5"/>
  <c r="L16" i="5"/>
  <c r="C13" i="5"/>
  <c r="C16" i="5"/>
  <c r="G13" i="5"/>
  <c r="G16" i="5"/>
  <c r="K13" i="5"/>
  <c r="K16" i="5"/>
  <c r="E14" i="5"/>
  <c r="E16" i="5"/>
  <c r="I14" i="5"/>
  <c r="I16" i="5"/>
  <c r="D13" i="5"/>
  <c r="D16" i="5"/>
  <c r="H13" i="5"/>
  <c r="F14" i="5"/>
  <c r="G16" i="3"/>
  <c r="F16" i="3"/>
  <c r="H16" i="5"/>
  <c r="F16" i="5"/>
  <c r="C23" i="3"/>
  <c r="C16" i="3"/>
</calcChain>
</file>

<file path=xl/sharedStrings.xml><?xml version="1.0" encoding="utf-8"?>
<sst xmlns="http://schemas.openxmlformats.org/spreadsheetml/2006/main" count="83" uniqueCount="33">
  <si>
    <t>2.s</t>
  </si>
  <si>
    <t>a</t>
  </si>
  <si>
    <t>seconds</t>
  </si>
  <si>
    <t>CALCULATION OF DISTANCE REQUIRED</t>
  </si>
  <si>
    <t>2a</t>
  </si>
  <si>
    <t>CALCULATION OF TIME TAKEN</t>
  </si>
  <si>
    <r>
      <t>m/s</t>
    </r>
    <r>
      <rPr>
        <vertAlign val="superscript"/>
        <sz val="11"/>
        <color theme="1"/>
        <rFont val="Calibri"/>
        <family val="2"/>
        <scheme val="minor"/>
      </rPr>
      <t>2</t>
    </r>
  </si>
  <si>
    <t>Sample</t>
  </si>
  <si>
    <t>Actual</t>
  </si>
  <si>
    <t>Technician A</t>
  </si>
  <si>
    <t>Technician B</t>
  </si>
  <si>
    <t>Technician C</t>
  </si>
  <si>
    <t>Mean</t>
  </si>
  <si>
    <t xml:space="preserve">Range </t>
  </si>
  <si>
    <t>Minimum</t>
  </si>
  <si>
    <t>Maximum</t>
  </si>
  <si>
    <t>Standard deviation</t>
  </si>
  <si>
    <t>Number of item</t>
  </si>
  <si>
    <t>Standard error</t>
  </si>
  <si>
    <r>
      <t>v</t>
    </r>
    <r>
      <rPr>
        <vertAlign val="superscript"/>
        <sz val="11"/>
        <color theme="1"/>
        <rFont val="Calibri"/>
        <family val="2"/>
        <scheme val="minor"/>
      </rPr>
      <t>2</t>
    </r>
  </si>
  <si>
    <t>u</t>
  </si>
  <si>
    <r>
      <t>u</t>
    </r>
    <r>
      <rPr>
        <vertAlign val="superscript"/>
        <sz val="11"/>
        <color theme="1"/>
        <rFont val="Calibri"/>
        <family val="2"/>
        <scheme val="minor"/>
      </rPr>
      <t>2</t>
    </r>
  </si>
  <si>
    <r>
      <t>v</t>
    </r>
    <r>
      <rPr>
        <vertAlign val="superscript"/>
        <sz val="11"/>
        <color theme="1"/>
        <rFont val="Calibri"/>
        <family val="2"/>
        <scheme val="minor"/>
      </rPr>
      <t xml:space="preserve">2 </t>
    </r>
    <r>
      <rPr>
        <sz val="11"/>
        <color theme="1"/>
        <rFont val="Calibri"/>
        <family val="2"/>
        <scheme val="minor"/>
      </rPr>
      <t>- u</t>
    </r>
    <r>
      <rPr>
        <vertAlign val="superscript"/>
        <sz val="11"/>
        <color theme="1"/>
        <rFont val="Calibri"/>
        <family val="2"/>
        <scheme val="minor"/>
      </rPr>
      <t>2</t>
    </r>
  </si>
  <si>
    <t>Final Velocity(v)</t>
  </si>
  <si>
    <t>Initial Velocity(u)</t>
  </si>
  <si>
    <t>Distance(s)</t>
  </si>
  <si>
    <t>Acceleration(a)</t>
  </si>
  <si>
    <t>Time Taken(t)</t>
  </si>
  <si>
    <t>v - u</t>
  </si>
  <si>
    <t>DISTANCE REQUIRED</t>
  </si>
  <si>
    <t>TIME TAKEN</t>
  </si>
  <si>
    <r>
      <t>v</t>
    </r>
    <r>
      <rPr>
        <b/>
        <vertAlign val="superscript"/>
        <sz val="11"/>
        <color theme="1"/>
        <rFont val="Calibri"/>
        <family val="2"/>
        <scheme val="minor"/>
      </rPr>
      <t>2</t>
    </r>
    <r>
      <rPr>
        <b/>
        <sz val="11"/>
        <color theme="1"/>
        <rFont val="Calibri"/>
        <family val="2"/>
        <scheme val="minor"/>
      </rPr>
      <t xml:space="preserve"> - u</t>
    </r>
    <r>
      <rPr>
        <b/>
        <vertAlign val="superscript"/>
        <sz val="11"/>
        <color theme="1"/>
        <rFont val="Calibri"/>
        <family val="2"/>
        <scheme val="minor"/>
      </rPr>
      <t>2</t>
    </r>
  </si>
  <si>
    <t>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</si>
</sst>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vertAlign val="superscript"/>
      <sz val="11"/>
      <color theme="1"/>
      <name val="Calibri"/>
      <family val="2"/>
      <scheme val="minor"/>
    </font>
    <font>
      <b/>
      <sz val="12"/>
      <color theme="1"/>
      <name val="Times New Roman"/>
      <family val="1"/>
    </font>
    <font>
      <sz val="12"/>
      <color theme="1"/>
      <name val="Times New Roman"/>
      <family val="1"/>
    </font>
    <font>
      <b/>
      <vertAlign val="superscript"/>
      <sz val="11"/>
      <color theme="1"/>
      <name val="Calibri"/>
      <family val="2"/>
      <scheme val="minor"/>
    </font>
  </fonts>
  <fills count="11">
    <fill>
      <patternFill patternType="none"/>
    </fill>
    <fill>
      <patternFill patternType="gray125"/>
    </fill>
    <fill>
      <patternFill patternType="solid">
        <fgColor rgb="FFD9D9D9"/>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0" tint="-0.34998626667073579"/>
        <bgColor indexed="64"/>
      </patternFill>
    </fill>
    <fill>
      <patternFill patternType="solid">
        <fgColor theme="0" tint="-0.14999847407452621"/>
        <bgColor indexed="64"/>
      </patternFill>
    </fill>
  </fills>
  <borders count="11">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1">
    <xf numFmtId="0" fontId="0" fillId="0" borderId="0"/>
  </cellStyleXfs>
  <cellXfs count="49">
    <xf numFmtId="0" fontId="0" fillId="0" borderId="0" xfId="0"/>
    <xf numFmtId="0" fontId="3" fillId="2" borderId="3" xfId="0" applyFont="1" applyFill="1" applyBorder="1" applyAlignment="1">
      <alignment horizontal="center" vertical="center" wrapText="1"/>
    </xf>
    <xf numFmtId="0" fontId="0" fillId="0" borderId="0" xfId="0" applyAlignment="1">
      <alignment horizontal="center" vertical="center" wrapText="1"/>
    </xf>
    <xf numFmtId="0" fontId="1" fillId="0" borderId="0" xfId="0" applyFont="1" applyBorder="1"/>
    <xf numFmtId="0" fontId="1" fillId="0" borderId="0" xfId="0" applyFont="1" applyBorder="1" applyAlignment="1">
      <alignment horizontal="center"/>
    </xf>
    <xf numFmtId="0" fontId="0" fillId="0" borderId="0" xfId="0" applyBorder="1"/>
    <xf numFmtId="0" fontId="0" fillId="3" borderId="4" xfId="0" applyFill="1" applyBorder="1" applyAlignment="1">
      <alignment horizontal="left"/>
    </xf>
    <xf numFmtId="0" fontId="0" fillId="3" borderId="4" xfId="0" applyFill="1" applyBorder="1"/>
    <xf numFmtId="0" fontId="0" fillId="4" borderId="4" xfId="0" applyFill="1" applyBorder="1" applyAlignment="1">
      <alignment horizontal="center"/>
    </xf>
    <xf numFmtId="2" fontId="0" fillId="4" borderId="4" xfId="0" applyNumberFormat="1" applyFill="1" applyBorder="1" applyAlignment="1">
      <alignment horizontal="center"/>
    </xf>
    <xf numFmtId="0" fontId="0" fillId="4" borderId="5" xfId="0" applyFill="1" applyBorder="1" applyAlignment="1">
      <alignment horizontal="center"/>
    </xf>
    <xf numFmtId="0" fontId="0" fillId="4" borderId="10" xfId="0" applyFill="1" applyBorder="1" applyAlignment="1">
      <alignment horizontal="center"/>
    </xf>
    <xf numFmtId="0" fontId="0" fillId="6" borderId="4" xfId="0" applyFill="1" applyBorder="1"/>
    <xf numFmtId="2" fontId="0" fillId="6" borderId="4" xfId="0" applyNumberFormat="1" applyFill="1" applyBorder="1"/>
    <xf numFmtId="0" fontId="0" fillId="7" borderId="4" xfId="0" applyFill="1" applyBorder="1"/>
    <xf numFmtId="2" fontId="0" fillId="7" borderId="4" xfId="0" applyNumberFormat="1" applyFill="1" applyBorder="1"/>
    <xf numFmtId="2" fontId="0" fillId="6" borderId="4" xfId="0" applyNumberFormat="1" applyFill="1" applyBorder="1" applyAlignment="1">
      <alignment horizontal="center"/>
    </xf>
    <xf numFmtId="0" fontId="0" fillId="6" borderId="4" xfId="0" applyFill="1" applyBorder="1" applyAlignment="1">
      <alignment horizontal="center"/>
    </xf>
    <xf numFmtId="1" fontId="0" fillId="6" borderId="4" xfId="0" applyNumberFormat="1" applyFill="1" applyBorder="1" applyAlignment="1">
      <alignment horizontal="center"/>
    </xf>
    <xf numFmtId="0" fontId="0" fillId="10" borderId="4" xfId="0" applyFill="1" applyBorder="1" applyAlignment="1">
      <alignment horizontal="center"/>
    </xf>
    <xf numFmtId="1" fontId="0" fillId="10" borderId="4" xfId="0" applyNumberFormat="1" applyFill="1" applyBorder="1" applyAlignment="1">
      <alignment horizontal="center"/>
    </xf>
    <xf numFmtId="2" fontId="0" fillId="10" borderId="4" xfId="0" applyNumberFormat="1" applyFill="1" applyBorder="1" applyAlignment="1">
      <alignment horizontal="center"/>
    </xf>
    <xf numFmtId="0" fontId="0" fillId="10" borderId="4" xfId="0" applyFill="1" applyBorder="1"/>
    <xf numFmtId="2" fontId="0" fillId="10" borderId="4" xfId="0" applyNumberFormat="1" applyFill="1" applyBorder="1"/>
    <xf numFmtId="0" fontId="3" fillId="10"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2" fontId="4" fillId="5" borderId="3" xfId="0"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2" fontId="4" fillId="4" borderId="3" xfId="0" applyNumberFormat="1" applyFont="1" applyFill="1" applyBorder="1" applyAlignment="1">
      <alignment horizontal="center" vertical="center" wrapText="1"/>
    </xf>
    <xf numFmtId="0" fontId="4" fillId="3" borderId="3" xfId="0" applyFont="1" applyFill="1" applyBorder="1" applyAlignment="1">
      <alignment horizontal="center" vertical="center" wrapText="1"/>
    </xf>
    <xf numFmtId="0" fontId="1" fillId="8" borderId="4" xfId="0" applyFont="1" applyFill="1" applyBorder="1" applyAlignment="1">
      <alignment horizontal="center"/>
    </xf>
    <xf numFmtId="0" fontId="1" fillId="9" borderId="4" xfId="0" applyFont="1" applyFill="1" applyBorder="1" applyAlignment="1">
      <alignment horizontal="center"/>
    </xf>
    <xf numFmtId="0" fontId="1" fillId="6" borderId="8" xfId="0" applyFont="1" applyFill="1" applyBorder="1" applyAlignment="1">
      <alignment horizontal="center"/>
    </xf>
    <xf numFmtId="0" fontId="1" fillId="6" borderId="9" xfId="0" applyFont="1" applyFill="1" applyBorder="1" applyAlignment="1">
      <alignment horizontal="center"/>
    </xf>
    <xf numFmtId="0" fontId="1" fillId="6" borderId="6" xfId="0" applyFont="1" applyFill="1" applyBorder="1" applyAlignment="1">
      <alignment horizontal="center"/>
    </xf>
    <xf numFmtId="0" fontId="1" fillId="6" borderId="7" xfId="0" applyFont="1" applyFill="1" applyBorder="1" applyAlignment="1">
      <alignment horizontal="center"/>
    </xf>
    <xf numFmtId="0" fontId="1" fillId="10" borderId="8" xfId="0" applyFont="1" applyFill="1" applyBorder="1" applyAlignment="1">
      <alignment horizontal="center"/>
    </xf>
    <xf numFmtId="0" fontId="1" fillId="10" borderId="9" xfId="0" applyFont="1" applyFill="1" applyBorder="1" applyAlignment="1">
      <alignment horizontal="center"/>
    </xf>
    <xf numFmtId="0" fontId="1" fillId="10" borderId="6" xfId="0" applyFont="1" applyFill="1" applyBorder="1" applyAlignment="1">
      <alignment horizontal="center"/>
    </xf>
    <xf numFmtId="0" fontId="1" fillId="10" borderId="7" xfId="0" applyFont="1" applyFill="1" applyBorder="1" applyAlignment="1">
      <alignment horizontal="center"/>
    </xf>
    <xf numFmtId="0" fontId="0" fillId="10" borderId="4" xfId="0" applyFill="1" applyBorder="1" applyAlignment="1">
      <alignment horizontal="center"/>
    </xf>
    <xf numFmtId="0" fontId="0" fillId="6" borderId="4" xfId="0" applyFill="1" applyBorder="1" applyAlignment="1">
      <alignment horizontal="center"/>
    </xf>
    <xf numFmtId="0" fontId="1" fillId="10" borderId="10" xfId="0" applyFont="1" applyFill="1" applyBorder="1" applyAlignment="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2" fontId="3" fillId="3" borderId="2" xfId="0" applyNumberFormat="1" applyFont="1" applyFill="1" applyBorder="1" applyAlignment="1">
      <alignment horizontal="center" vertical="center" wrapText="1"/>
    </xf>
    <xf numFmtId="2" fontId="3" fillId="4" borderId="1" xfId="0" applyNumberFormat="1" applyFont="1" applyFill="1" applyBorder="1" applyAlignment="1">
      <alignment horizontal="center" vertical="center" wrapText="1"/>
    </xf>
    <xf numFmtId="2" fontId="3" fillId="4" borderId="2" xfId="0" applyNumberFormat="1" applyFont="1" applyFill="1" applyBorder="1" applyAlignment="1">
      <alignment horizontal="center" vertical="center" wrapText="1"/>
    </xf>
  </cellXfs>
  <cellStyles count="1">
    <cellStyle name="Normal" xfId="0" builtinId="0"/>
  </cellStyles>
  <dxfs count="4">
    <dxf>
      <font>
        <color rgb="FF9C0006"/>
      </font>
      <fill>
        <patternFill>
          <bgColor rgb="FFFFC7CE"/>
        </patternFill>
      </fill>
    </dxf>
    <dxf>
      <fill>
        <patternFill>
          <bgColor rgb="FFFF0000"/>
        </patternFill>
      </fill>
    </dxf>
    <dxf>
      <fill>
        <patternFill>
          <bgColor theme="9"/>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a:t>
            </a:r>
            <a:r>
              <a:rPr lang="en-US" baseline="0"/>
              <a:t> Time Graph</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'Task 1c'!$C$20:$L$20</c:f>
              <c:numCache>
                <c:formatCode>General</c:formatCode>
                <c:ptCount val="10"/>
                <c:pt idx="0">
                  <c:v>66.66</c:v>
                </c:pt>
                <c:pt idx="1">
                  <c:v>66.66</c:v>
                </c:pt>
                <c:pt idx="2">
                  <c:v>66.66</c:v>
                </c:pt>
                <c:pt idx="3">
                  <c:v>66.66</c:v>
                </c:pt>
                <c:pt idx="4">
                  <c:v>66.66</c:v>
                </c:pt>
                <c:pt idx="5">
                  <c:v>66.66</c:v>
                </c:pt>
                <c:pt idx="6">
                  <c:v>66.66</c:v>
                </c:pt>
                <c:pt idx="7">
                  <c:v>66.66</c:v>
                </c:pt>
                <c:pt idx="8">
                  <c:v>66.66</c:v>
                </c:pt>
                <c:pt idx="9">
                  <c:v>66.66</c:v>
                </c:pt>
              </c:numCache>
            </c:numRef>
          </c:cat>
          <c:val>
            <c:numRef>
              <c:f>'Task 1c'!$C$23:$L$23</c:f>
              <c:numCache>
                <c:formatCode>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val>
          <c:smooth val="0"/>
          <c:extLst>
            <c:ext xmlns:c16="http://schemas.microsoft.com/office/drawing/2014/chart" uri="{C3380CC4-5D6E-409C-BE32-E72D297353CC}">
              <c16:uniqueId val="{00000000-E7F2-4757-B100-7D5DE7C7E5D2}"/>
            </c:ext>
          </c:extLst>
        </c:ser>
        <c:dLbls>
          <c:dLblPos val="t"/>
          <c:showLegendKey val="0"/>
          <c:showVal val="1"/>
          <c:showCatName val="0"/>
          <c:showSerName val="0"/>
          <c:showPercent val="0"/>
          <c:showBubbleSize val="0"/>
        </c:dLbls>
        <c:smooth val="0"/>
        <c:axId val="1094997648"/>
        <c:axId val="1094994736"/>
      </c:lineChart>
      <c:catAx>
        <c:axId val="10949976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994736"/>
        <c:crosses val="autoZero"/>
        <c:auto val="1"/>
        <c:lblAlgn val="ctr"/>
        <c:lblOffset val="100"/>
        <c:noMultiLvlLbl val="0"/>
      </c:catAx>
      <c:valAx>
        <c:axId val="10949947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 Taken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997648"/>
        <c:crosses val="autoZero"/>
        <c:crossBetween val="between"/>
      </c:valAx>
      <c:spPr>
        <a:solidFill>
          <a:schemeClr val="accent6">
            <a:lumMod val="40000"/>
            <a:lumOff val="60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a:t>
            </a:r>
            <a:r>
              <a:rPr lang="en-US" baseline="0"/>
              <a:t> A</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1"/>
          <c:tx>
            <c:v>Technician A</c:v>
          </c:tx>
          <c:spPr>
            <a:ln w="25400" cap="rnd">
              <a:noFill/>
              <a:round/>
            </a:ln>
            <a:effectLst/>
          </c:spPr>
          <c:marker>
            <c:symbol val="circle"/>
            <c:size val="5"/>
            <c:spPr>
              <a:solidFill>
                <a:schemeClr val="accent2"/>
              </a:solidFill>
              <a:ln w="9525">
                <a:solidFill>
                  <a:schemeClr val="accent2"/>
                </a:solidFill>
              </a:ln>
              <a:effectLst/>
            </c:spPr>
          </c:marker>
          <c:xVal>
            <c:numRef>
              <c:f>'Task 2a'!$C$3:$C$22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BCB5-4860-B737-6E7759F72444}"/>
            </c:ext>
          </c:extLst>
        </c:ser>
        <c:dLbls>
          <c:showLegendKey val="0"/>
          <c:showVal val="0"/>
          <c:showCatName val="0"/>
          <c:showSerName val="0"/>
          <c:showPercent val="0"/>
          <c:showBubbleSize val="0"/>
        </c:dLbls>
        <c:axId val="1781499823"/>
        <c:axId val="1781500655"/>
        <c:extLst>
          <c:ext xmlns:c15="http://schemas.microsoft.com/office/drawing/2012/chart" uri="{02D57815-91ED-43cb-92C2-25804820EDAC}">
            <c15:filteredScatterSeries>
              <c15:ser>
                <c:idx val="0"/>
                <c:order val="0"/>
                <c:tx>
                  <c:strRef>
                    <c:extLst>
                      <c:ext uri="{02D57815-91ED-43cb-92C2-25804820EDAC}">
                        <c15:formulaRef>
                          <c15:sqref>'Task 2a'!$C$1</c15:sqref>
                        </c15:formulaRef>
                      </c:ext>
                    </c:extLst>
                    <c:strCache>
                      <c:ptCount val="1"/>
                      <c:pt idx="0">
                        <c:v>Technician A</c:v>
                      </c:pt>
                    </c:strCache>
                  </c:strRef>
                </c:tx>
                <c:spPr>
                  <a:ln w="19050" cap="rnd">
                    <a:noFill/>
                    <a:round/>
                  </a:ln>
                  <a:effectLst/>
                </c:spPr>
                <c:marker>
                  <c:symbol val="circle"/>
                  <c:size val="5"/>
                  <c:spPr>
                    <a:solidFill>
                      <a:schemeClr val="accent1"/>
                    </a:solidFill>
                    <a:ln w="9525">
                      <a:solidFill>
                        <a:schemeClr val="accent1"/>
                      </a:solidFill>
                    </a:ln>
                    <a:effectLst/>
                  </c:spPr>
                </c:marker>
                <c:xVal>
                  <c:numRef>
                    <c:extLst>
                      <c:ext uri="{02D57815-91ED-43cb-92C2-25804820EDAC}">
                        <c15:formulaRef>
                          <c15:sqref>'Task 2a'!$B$2:$B$22</c15:sqref>
                        </c15:formulaRef>
                      </c:ext>
                    </c:extLst>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extLst>
                      <c:ext uri="{02D57815-91ED-43cb-92C2-25804820EDAC}">
                        <c15:formulaRef>
                          <c15:sqref>'Task 2a'!$C$2:$C$22</c15:sqref>
                        </c15:formulaRef>
                      </c:ext>
                    </c:extLst>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1-BCB5-4860-B737-6E7759F72444}"/>
                  </c:ext>
                </c:extLst>
              </c15:ser>
            </c15:filteredScatterSeries>
          </c:ext>
        </c:extLst>
      </c:scatterChart>
      <c:valAx>
        <c:axId val="178149982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a:t>
                </a:r>
                <a:r>
                  <a:rPr lang="en-US" baseline="0"/>
                  <a:t>d value</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1500655"/>
        <c:crosses val="autoZero"/>
        <c:crossBetween val="midCat"/>
      </c:valAx>
      <c:valAx>
        <c:axId val="17815006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1499823"/>
        <c:crosses val="autoZero"/>
        <c:crossBetween val="midCat"/>
      </c:valAx>
      <c:spPr>
        <a:solidFill>
          <a:schemeClr val="accent4">
            <a:lumMod val="40000"/>
            <a:lumOff val="60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B</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Technician B</c:v>
          </c:tx>
          <c:spPr>
            <a:ln w="25400" cap="rnd">
              <a:noFill/>
              <a:round/>
            </a:ln>
            <a:effectLst/>
          </c:spPr>
          <c:marker>
            <c:symbol val="circle"/>
            <c:size val="5"/>
            <c:spPr>
              <a:solidFill>
                <a:schemeClr val="accent1"/>
              </a:solidFill>
              <a:ln w="9525">
                <a:solidFill>
                  <a:schemeClr val="accent1"/>
                </a:solidFill>
              </a:ln>
              <a:effectLst/>
            </c:spPr>
          </c:marker>
          <c:xVal>
            <c:numRef>
              <c:f>'Task 2a'!$D$3:$D$22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9046-4494-88ED-A9E45E007878}"/>
            </c:ext>
          </c:extLst>
        </c:ser>
        <c:dLbls>
          <c:showLegendKey val="0"/>
          <c:showVal val="0"/>
          <c:showCatName val="0"/>
          <c:showSerName val="0"/>
          <c:showPercent val="0"/>
          <c:showBubbleSize val="0"/>
        </c:dLbls>
        <c:axId val="1741588367"/>
        <c:axId val="1741582543"/>
      </c:scatterChart>
      <c:valAx>
        <c:axId val="174158836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Measured</a:t>
                </a:r>
                <a:r>
                  <a:rPr lang="en-US" baseline="0"/>
                  <a:t> value</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1582543"/>
        <c:crosses val="autoZero"/>
        <c:crossBetween val="midCat"/>
      </c:valAx>
      <c:valAx>
        <c:axId val="17415825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1588367"/>
        <c:crosses val="autoZero"/>
        <c:crossBetween val="midCat"/>
      </c:valAx>
      <c:spPr>
        <a:solidFill>
          <a:schemeClr val="accent2">
            <a:lumMod val="40000"/>
            <a:lumOff val="60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Technician C</c:v>
          </c:tx>
          <c:spPr>
            <a:ln w="25400" cap="rnd">
              <a:noFill/>
              <a:round/>
            </a:ln>
            <a:effectLst/>
          </c:spPr>
          <c:marker>
            <c:symbol val="circle"/>
            <c:size val="5"/>
            <c:spPr>
              <a:solidFill>
                <a:schemeClr val="accent1"/>
              </a:solidFill>
              <a:ln w="9525">
                <a:solidFill>
                  <a:schemeClr val="accent1"/>
                </a:solidFill>
              </a:ln>
              <a:effectLst/>
            </c:spPr>
          </c:marker>
          <c:xVal>
            <c:numRef>
              <c:f>'Task 2a'!$E$3:$E$22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xVal>
          <c:yVal>
            <c:numRef>
              <c:f>'Task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87D3-40BD-9E8D-4264A0FE5307}"/>
            </c:ext>
          </c:extLst>
        </c:ser>
        <c:dLbls>
          <c:showLegendKey val="0"/>
          <c:showVal val="0"/>
          <c:showCatName val="0"/>
          <c:showSerName val="0"/>
          <c:showPercent val="0"/>
          <c:showBubbleSize val="0"/>
        </c:dLbls>
        <c:axId val="1730898943"/>
        <c:axId val="1730892703"/>
      </c:scatterChart>
      <c:valAx>
        <c:axId val="173089894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Measured</a:t>
                </a:r>
                <a:r>
                  <a:rPr lang="en-US" baseline="0"/>
                  <a:t> value</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892703"/>
        <c:crosses val="autoZero"/>
        <c:crossBetween val="midCat"/>
      </c:valAx>
      <c:valAx>
        <c:axId val="17308927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898943"/>
        <c:crosses val="autoZero"/>
        <c:crossBetween val="midCat"/>
      </c:valAx>
      <c:spPr>
        <a:solidFill>
          <a:schemeClr val="accent6">
            <a:lumMod val="40000"/>
            <a:lumOff val="60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COMPARISON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2a'!$C$1</c:f>
              <c:strCache>
                <c:ptCount val="1"/>
                <c:pt idx="0">
                  <c:v>Technician A</c:v>
                </c:pt>
              </c:strCache>
            </c:strRef>
          </c:tx>
          <c:spPr>
            <a:ln w="19050" cap="rnd">
              <a:noFill/>
              <a:round/>
            </a:ln>
            <a:effectLst/>
          </c:spPr>
          <c:marker>
            <c:symbol val="circle"/>
            <c:size val="5"/>
            <c:spPr>
              <a:solidFill>
                <a:schemeClr val="accent1"/>
              </a:solidFill>
              <a:ln w="9525">
                <a:solidFill>
                  <a:schemeClr val="accent1"/>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yVal>
          <c:smooth val="0"/>
          <c:extLst>
            <c:ext xmlns:c16="http://schemas.microsoft.com/office/drawing/2014/chart" uri="{C3380CC4-5D6E-409C-BE32-E72D297353CC}">
              <c16:uniqueId val="{00000000-7396-4369-918C-9D44324BCC6C}"/>
            </c:ext>
          </c:extLst>
        </c:ser>
        <c:ser>
          <c:idx val="1"/>
          <c:order val="1"/>
          <c:tx>
            <c:strRef>
              <c:f>'Task 2a'!$D$1</c:f>
              <c:strCache>
                <c:ptCount val="1"/>
                <c:pt idx="0">
                  <c:v>Technician B</c:v>
                </c:pt>
              </c:strCache>
            </c:strRef>
          </c:tx>
          <c:spPr>
            <a:ln w="19050" cap="rnd">
              <a:noFill/>
              <a:round/>
            </a:ln>
            <a:effectLst/>
          </c:spPr>
          <c:marker>
            <c:symbol val="circle"/>
            <c:size val="5"/>
            <c:spPr>
              <a:solidFill>
                <a:schemeClr val="accent2"/>
              </a:solidFill>
              <a:ln w="9525">
                <a:solidFill>
                  <a:schemeClr val="accent2"/>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2a'!$D$2:$D$22</c:f>
              <c:numCache>
                <c:formatCode>General</c:formatCode>
                <c:ptCount val="21"/>
                <c:pt idx="1">
                  <c:v>1</c:v>
                </c:pt>
                <c:pt idx="2">
                  <c:v>2</c:v>
                </c:pt>
                <c:pt idx="3">
                  <c:v>2</c:v>
                </c:pt>
                <c:pt idx="4">
                  <c:v>2</c:v>
                </c:pt>
                <c:pt idx="5">
                  <c:v>3.5</c:v>
                </c:pt>
                <c:pt idx="6">
                  <c:v>1</c:v>
                </c:pt>
                <c:pt idx="7">
                  <c:v>1</c:v>
                </c:pt>
                <c:pt idx="8">
                  <c:v>1</c:v>
                </c:pt>
                <c:pt idx="9">
                  <c:v>6.5</c:v>
                </c:pt>
                <c:pt idx="10">
                  <c:v>1.5</c:v>
                </c:pt>
                <c:pt idx="11">
                  <c:v>1.5</c:v>
                </c:pt>
                <c:pt idx="12">
                  <c:v>1</c:v>
                </c:pt>
                <c:pt idx="13">
                  <c:v>1.5</c:v>
                </c:pt>
                <c:pt idx="14">
                  <c:v>1</c:v>
                </c:pt>
                <c:pt idx="15">
                  <c:v>2.5</c:v>
                </c:pt>
                <c:pt idx="16">
                  <c:v>8</c:v>
                </c:pt>
                <c:pt idx="17">
                  <c:v>1</c:v>
                </c:pt>
                <c:pt idx="18">
                  <c:v>1.2</c:v>
                </c:pt>
                <c:pt idx="19">
                  <c:v>5.5</c:v>
                </c:pt>
                <c:pt idx="20">
                  <c:v>1</c:v>
                </c:pt>
              </c:numCache>
            </c:numRef>
          </c:yVal>
          <c:smooth val="0"/>
          <c:extLst>
            <c:ext xmlns:c16="http://schemas.microsoft.com/office/drawing/2014/chart" uri="{C3380CC4-5D6E-409C-BE32-E72D297353CC}">
              <c16:uniqueId val="{00000001-7396-4369-918C-9D44324BCC6C}"/>
            </c:ext>
          </c:extLst>
        </c:ser>
        <c:ser>
          <c:idx val="2"/>
          <c:order val="2"/>
          <c:tx>
            <c:strRef>
              <c:f>'Task 2a'!$E$1</c:f>
              <c:strCache>
                <c:ptCount val="1"/>
                <c:pt idx="0">
                  <c:v>Technician C</c:v>
                </c:pt>
              </c:strCache>
            </c:strRef>
          </c:tx>
          <c:spPr>
            <a:ln w="19050" cap="rnd">
              <a:noFill/>
              <a:round/>
            </a:ln>
            <a:effectLst/>
          </c:spPr>
          <c:marker>
            <c:symbol val="circle"/>
            <c:size val="5"/>
            <c:spPr>
              <a:solidFill>
                <a:schemeClr val="accent3"/>
              </a:solidFill>
              <a:ln w="9525">
                <a:solidFill>
                  <a:schemeClr val="accent3"/>
                </a:solidFill>
              </a:ln>
              <a:effectLst/>
            </c:spPr>
          </c:marker>
          <c:xVal>
            <c:numRef>
              <c:f>'Task 2a'!$B$2:$B$22</c:f>
              <c:numCache>
                <c:formatCode>General</c:formatCode>
                <c:ptCount val="21"/>
                <c:pt idx="1">
                  <c:v>0.7</c:v>
                </c:pt>
                <c:pt idx="2">
                  <c:v>2.1</c:v>
                </c:pt>
                <c:pt idx="3">
                  <c:v>1.1000000000000001</c:v>
                </c:pt>
                <c:pt idx="4">
                  <c:v>1.6</c:v>
                </c:pt>
                <c:pt idx="5">
                  <c:v>2.7</c:v>
                </c:pt>
                <c:pt idx="6">
                  <c:v>0.55000000000000004</c:v>
                </c:pt>
                <c:pt idx="7">
                  <c:v>0.27</c:v>
                </c:pt>
                <c:pt idx="8">
                  <c:v>0.4</c:v>
                </c:pt>
                <c:pt idx="9">
                  <c:v>6</c:v>
                </c:pt>
                <c:pt idx="10">
                  <c:v>1.1200000000000001</c:v>
                </c:pt>
                <c:pt idx="11">
                  <c:v>1.3</c:v>
                </c:pt>
                <c:pt idx="12">
                  <c:v>0.98</c:v>
                </c:pt>
                <c:pt idx="13">
                  <c:v>1.1499999999999999</c:v>
                </c:pt>
                <c:pt idx="14">
                  <c:v>0.52</c:v>
                </c:pt>
                <c:pt idx="15">
                  <c:v>1.8</c:v>
                </c:pt>
                <c:pt idx="16">
                  <c:v>7.5</c:v>
                </c:pt>
                <c:pt idx="17">
                  <c:v>0.28000000000000003</c:v>
                </c:pt>
                <c:pt idx="18">
                  <c:v>0.5</c:v>
                </c:pt>
                <c:pt idx="19">
                  <c:v>4.9000000000000004</c:v>
                </c:pt>
                <c:pt idx="20">
                  <c:v>0.25</c:v>
                </c:pt>
              </c:numCache>
            </c:numRef>
          </c:xVal>
          <c:yVal>
            <c:numRef>
              <c:f>'Task 2a'!$E$2:$E$22</c:f>
              <c:numCache>
                <c:formatCode>General</c:formatCode>
                <c:ptCount val="21"/>
                <c:pt idx="1">
                  <c:v>1.4</c:v>
                </c:pt>
                <c:pt idx="2">
                  <c:v>2.5</c:v>
                </c:pt>
                <c:pt idx="3">
                  <c:v>1.6</c:v>
                </c:pt>
                <c:pt idx="4">
                  <c:v>1.6</c:v>
                </c:pt>
                <c:pt idx="5">
                  <c:v>3</c:v>
                </c:pt>
                <c:pt idx="6">
                  <c:v>1</c:v>
                </c:pt>
                <c:pt idx="7">
                  <c:v>0.7</c:v>
                </c:pt>
                <c:pt idx="8">
                  <c:v>0.9</c:v>
                </c:pt>
                <c:pt idx="9">
                  <c:v>6.2</c:v>
                </c:pt>
                <c:pt idx="10">
                  <c:v>1.4</c:v>
                </c:pt>
                <c:pt idx="11">
                  <c:v>1.7</c:v>
                </c:pt>
                <c:pt idx="12">
                  <c:v>1.3</c:v>
                </c:pt>
                <c:pt idx="13">
                  <c:v>1.6</c:v>
                </c:pt>
                <c:pt idx="14">
                  <c:v>1</c:v>
                </c:pt>
                <c:pt idx="15">
                  <c:v>2.1</c:v>
                </c:pt>
                <c:pt idx="16">
                  <c:v>7</c:v>
                </c:pt>
                <c:pt idx="17">
                  <c:v>0.8</c:v>
                </c:pt>
                <c:pt idx="18">
                  <c:v>0.8</c:v>
                </c:pt>
                <c:pt idx="19">
                  <c:v>4.9000000000000004</c:v>
                </c:pt>
                <c:pt idx="20">
                  <c:v>0.5</c:v>
                </c:pt>
              </c:numCache>
            </c:numRef>
          </c:yVal>
          <c:smooth val="0"/>
          <c:extLst>
            <c:ext xmlns:c16="http://schemas.microsoft.com/office/drawing/2014/chart" uri="{C3380CC4-5D6E-409C-BE32-E72D297353CC}">
              <c16:uniqueId val="{00000002-7396-4369-918C-9D44324BCC6C}"/>
            </c:ext>
          </c:extLst>
        </c:ser>
        <c:dLbls>
          <c:showLegendKey val="0"/>
          <c:showVal val="0"/>
          <c:showCatName val="0"/>
          <c:showSerName val="0"/>
          <c:showPercent val="0"/>
          <c:showBubbleSize val="0"/>
        </c:dLbls>
        <c:axId val="1651394895"/>
        <c:axId val="1651392815"/>
      </c:scatterChart>
      <c:valAx>
        <c:axId val="165139489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Measured</a:t>
                </a:r>
                <a:r>
                  <a:rPr lang="en-US" baseline="0"/>
                  <a:t> value</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1392815"/>
        <c:crosses val="autoZero"/>
        <c:crossBetween val="midCat"/>
      </c:valAx>
      <c:valAx>
        <c:axId val="16513928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a:t>
                </a:r>
                <a:r>
                  <a:rPr lang="en-US" baseline="0"/>
                  <a:t> Size</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1394895"/>
        <c:crosses val="autoZero"/>
        <c:crossBetween val="midCat"/>
      </c:valAx>
      <c:spPr>
        <a:solidFill>
          <a:schemeClr val="bg1">
            <a:lumMod val="85000"/>
          </a:schemeClr>
        </a:soli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ACTUAL SIZE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v>Actual</c:v>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'Task 2b'!$B$3:$B$22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5F90-45AE-AF9E-AE9A408675A4}"/>
            </c:ext>
          </c:extLst>
        </c:ser>
        <c:dLbls>
          <c:showLegendKey val="0"/>
          <c:showVal val="0"/>
          <c:showCatName val="0"/>
          <c:showSerName val="0"/>
          <c:showPercent val="0"/>
          <c:showBubbleSize val="0"/>
        </c:dLbls>
        <c:gapWidth val="182"/>
        <c:axId val="1730896863"/>
        <c:axId val="1730900191"/>
      </c:barChart>
      <c:catAx>
        <c:axId val="1730896863"/>
        <c:scaling>
          <c:orientation val="minMax"/>
        </c:scaling>
        <c:delete val="0"/>
        <c:axPos val="l"/>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900191"/>
        <c:crosses val="autoZero"/>
        <c:auto val="1"/>
        <c:lblAlgn val="ctr"/>
        <c:lblOffset val="100"/>
        <c:noMultiLvlLbl val="0"/>
      </c:catAx>
      <c:valAx>
        <c:axId val="17309001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0896863"/>
        <c:crosses val="autoZero"/>
        <c:crossBetween val="between"/>
      </c:valAx>
      <c:spPr>
        <a:solidFill>
          <a:schemeClr val="accent4">
            <a:lumMod val="40000"/>
            <a:lumOff val="60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 2b'!$C$1</c:f>
              <c:strCache>
                <c:ptCount val="1"/>
                <c:pt idx="0">
                  <c:v>Technician A</c:v>
                </c:pt>
              </c:strCache>
            </c:strRef>
          </c:tx>
          <c:spPr>
            <a:solidFill>
              <a:srgbClr val="7030A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'Task 2b'!$C$2:$C$22</c:f>
              <c:numCache>
                <c:formatCode>General</c:formatCode>
                <c:ptCount val="21"/>
                <c:pt idx="1">
                  <c:v>1.5</c:v>
                </c:pt>
                <c:pt idx="2">
                  <c:v>1.8</c:v>
                </c:pt>
                <c:pt idx="3">
                  <c:v>2</c:v>
                </c:pt>
                <c:pt idx="4">
                  <c:v>0.8</c:v>
                </c:pt>
                <c:pt idx="5">
                  <c:v>3</c:v>
                </c:pt>
                <c:pt idx="6">
                  <c:v>1.2</c:v>
                </c:pt>
                <c:pt idx="7">
                  <c:v>1.2</c:v>
                </c:pt>
                <c:pt idx="8">
                  <c:v>0.5</c:v>
                </c:pt>
                <c:pt idx="9">
                  <c:v>5.5</c:v>
                </c:pt>
                <c:pt idx="10">
                  <c:v>0.5</c:v>
                </c:pt>
                <c:pt idx="11">
                  <c:v>2.1</c:v>
                </c:pt>
                <c:pt idx="12">
                  <c:v>1</c:v>
                </c:pt>
                <c:pt idx="13">
                  <c:v>1.8</c:v>
                </c:pt>
                <c:pt idx="14">
                  <c:v>1.5</c:v>
                </c:pt>
                <c:pt idx="15">
                  <c:v>2</c:v>
                </c:pt>
                <c:pt idx="16">
                  <c:v>6</c:v>
                </c:pt>
                <c:pt idx="17">
                  <c:v>1</c:v>
                </c:pt>
                <c:pt idx="18">
                  <c:v>0.9</c:v>
                </c:pt>
                <c:pt idx="19">
                  <c:v>4.5</c:v>
                </c:pt>
                <c:pt idx="20">
                  <c:v>0.5</c:v>
                </c:pt>
              </c:numCache>
            </c:numRef>
          </c:val>
          <c:extLst>
            <c:ext xmlns:c16="http://schemas.microsoft.com/office/drawing/2014/chart" uri="{C3380CC4-5D6E-409C-BE32-E72D297353CC}">
              <c16:uniqueId val="{00000000-E1BE-4300-8B9B-5C8E98A059DE}"/>
            </c:ext>
          </c:extLst>
        </c:ser>
        <c:dLbls>
          <c:showLegendKey val="0"/>
          <c:showVal val="0"/>
          <c:showCatName val="0"/>
          <c:showSerName val="0"/>
          <c:showPercent val="0"/>
          <c:showBubbleSize val="0"/>
        </c:dLbls>
        <c:gapWidth val="219"/>
        <c:overlap val="-27"/>
        <c:axId val="1791749967"/>
        <c:axId val="1791756623"/>
      </c:barChart>
      <c:catAx>
        <c:axId val="1791749967"/>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1756623"/>
        <c:crosses val="autoZero"/>
        <c:auto val="1"/>
        <c:lblAlgn val="ctr"/>
        <c:lblOffset val="100"/>
        <c:noMultiLvlLbl val="0"/>
      </c:catAx>
      <c:valAx>
        <c:axId val="17917566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1749967"/>
        <c:crosses val="autoZero"/>
        <c:crossBetween val="between"/>
      </c:valAx>
      <c:spPr>
        <a:solidFill>
          <a:schemeClr val="accent6">
            <a:lumMod val="40000"/>
            <a:lumOff val="60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B</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6"/>
              </a:solidFill>
              <a:round/>
            </a:ln>
            <a:effectLst/>
          </c:spPr>
          <c:marker>
            <c:symbol val="circle"/>
            <c:size val="5"/>
            <c:spPr>
              <a:solidFill>
                <a:schemeClr val="accent1"/>
              </a:solidFill>
              <a:ln w="9525">
                <a:solidFill>
                  <a:schemeClr val="accent6"/>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yVal>
            <c:numRef>
              <c:f>'Task 2b'!$D$3:$D$22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1A7C-4C4C-A802-6077D64B73EA}"/>
            </c:ext>
          </c:extLst>
        </c:ser>
        <c:dLbls>
          <c:showLegendKey val="0"/>
          <c:showVal val="0"/>
          <c:showCatName val="0"/>
          <c:showSerName val="0"/>
          <c:showPercent val="0"/>
          <c:showBubbleSize val="0"/>
        </c:dLbls>
        <c:axId val="1786520303"/>
        <c:axId val="1786520719"/>
      </c:scatterChart>
      <c:valAx>
        <c:axId val="1786520303"/>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6520719"/>
        <c:crosses val="autoZero"/>
        <c:crossBetween val="midCat"/>
      </c:valAx>
      <c:valAx>
        <c:axId val="17865207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6520303"/>
        <c:crosses val="autoZero"/>
        <c:crossBetween val="midCat"/>
      </c:valAx>
      <c:spPr>
        <a:solidFill>
          <a:schemeClr val="bg1">
            <a:lumMod val="85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TECHNICIAN 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364A-41DE-A745-57D0469C423F}"/>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364A-41DE-A745-57D0469C423F}"/>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364A-41DE-A745-57D0469C423F}"/>
              </c:ext>
            </c:extLst>
          </c:dPt>
          <c:dPt>
            <c:idx val="3"/>
            <c:bubble3D val="0"/>
            <c:spPr>
              <a:solidFill>
                <a:schemeClr val="accent4"/>
              </a:solidFill>
              <a:ln w="25400">
                <a:solidFill>
                  <a:schemeClr val="lt1"/>
                </a:solidFill>
              </a:ln>
              <a:effectLst/>
              <a:sp3d contourW="25400">
                <a:contourClr>
                  <a:schemeClr val="lt1"/>
                </a:contourClr>
              </a:sp3d>
            </c:spPr>
            <c:extLst>
              <c:ext xmlns:c16="http://schemas.microsoft.com/office/drawing/2014/chart" uri="{C3380CC4-5D6E-409C-BE32-E72D297353CC}">
                <c16:uniqueId val="{00000007-364A-41DE-A745-57D0469C423F}"/>
              </c:ext>
            </c:extLst>
          </c:dPt>
          <c:dPt>
            <c:idx val="4"/>
            <c:bubble3D val="0"/>
            <c:spPr>
              <a:solidFill>
                <a:schemeClr val="accent5"/>
              </a:solidFill>
              <a:ln w="25400">
                <a:solidFill>
                  <a:schemeClr val="lt1"/>
                </a:solidFill>
              </a:ln>
              <a:effectLst/>
              <a:sp3d contourW="25400">
                <a:contourClr>
                  <a:schemeClr val="lt1"/>
                </a:contourClr>
              </a:sp3d>
            </c:spPr>
            <c:extLst>
              <c:ext xmlns:c16="http://schemas.microsoft.com/office/drawing/2014/chart" uri="{C3380CC4-5D6E-409C-BE32-E72D297353CC}">
                <c16:uniqueId val="{00000009-364A-41DE-A745-57D0469C423F}"/>
              </c:ext>
            </c:extLst>
          </c:dPt>
          <c:dPt>
            <c:idx val="5"/>
            <c:bubble3D val="0"/>
            <c:spPr>
              <a:solidFill>
                <a:schemeClr val="accent6"/>
              </a:solidFill>
              <a:ln w="25400">
                <a:solidFill>
                  <a:schemeClr val="lt1"/>
                </a:solidFill>
              </a:ln>
              <a:effectLst/>
              <a:sp3d contourW="25400">
                <a:contourClr>
                  <a:schemeClr val="lt1"/>
                </a:contourClr>
              </a:sp3d>
            </c:spPr>
            <c:extLst>
              <c:ext xmlns:c16="http://schemas.microsoft.com/office/drawing/2014/chart" uri="{C3380CC4-5D6E-409C-BE32-E72D297353CC}">
                <c16:uniqueId val="{0000000B-364A-41DE-A745-57D0469C423F}"/>
              </c:ext>
            </c:extLst>
          </c:dPt>
          <c:dPt>
            <c:idx val="6"/>
            <c:bubble3D val="0"/>
            <c:spPr>
              <a:solidFill>
                <a:schemeClr val="accent1">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D-364A-41DE-A745-57D0469C423F}"/>
              </c:ext>
            </c:extLst>
          </c:dPt>
          <c:dPt>
            <c:idx val="7"/>
            <c:bubble3D val="0"/>
            <c:spPr>
              <a:solidFill>
                <a:schemeClr val="accent2">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0F-364A-41DE-A745-57D0469C423F}"/>
              </c:ext>
            </c:extLst>
          </c:dPt>
          <c:dPt>
            <c:idx val="8"/>
            <c:bubble3D val="0"/>
            <c:spPr>
              <a:solidFill>
                <a:schemeClr val="accent3">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1-364A-41DE-A745-57D0469C423F}"/>
              </c:ext>
            </c:extLst>
          </c:dPt>
          <c:dPt>
            <c:idx val="9"/>
            <c:bubble3D val="0"/>
            <c:spPr>
              <a:solidFill>
                <a:schemeClr val="accent4">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3-364A-41DE-A745-57D0469C423F}"/>
              </c:ext>
            </c:extLst>
          </c:dPt>
          <c:dPt>
            <c:idx val="10"/>
            <c:bubble3D val="0"/>
            <c:spPr>
              <a:solidFill>
                <a:schemeClr val="accent5">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5-364A-41DE-A745-57D0469C423F}"/>
              </c:ext>
            </c:extLst>
          </c:dPt>
          <c:dPt>
            <c:idx val="11"/>
            <c:bubble3D val="0"/>
            <c:spPr>
              <a:solidFill>
                <a:schemeClr val="accent6">
                  <a:lumMod val="6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7-364A-41DE-A745-57D0469C423F}"/>
              </c:ext>
            </c:extLst>
          </c:dPt>
          <c:dPt>
            <c:idx val="12"/>
            <c:bubble3D val="0"/>
            <c:spPr>
              <a:solidFill>
                <a:schemeClr val="accent1">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9-364A-41DE-A745-57D0469C423F}"/>
              </c:ext>
            </c:extLst>
          </c:dPt>
          <c:dPt>
            <c:idx val="13"/>
            <c:bubble3D val="0"/>
            <c:spPr>
              <a:solidFill>
                <a:schemeClr val="accent2">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B-364A-41DE-A745-57D0469C423F}"/>
              </c:ext>
            </c:extLst>
          </c:dPt>
          <c:dPt>
            <c:idx val="14"/>
            <c:bubble3D val="0"/>
            <c:spPr>
              <a:solidFill>
                <a:schemeClr val="accent3">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D-364A-41DE-A745-57D0469C423F}"/>
              </c:ext>
            </c:extLst>
          </c:dPt>
          <c:dPt>
            <c:idx val="15"/>
            <c:bubble3D val="0"/>
            <c:spPr>
              <a:solidFill>
                <a:schemeClr val="accent4">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1F-364A-41DE-A745-57D0469C423F}"/>
              </c:ext>
            </c:extLst>
          </c:dPt>
          <c:dPt>
            <c:idx val="16"/>
            <c:bubble3D val="0"/>
            <c:spPr>
              <a:solidFill>
                <a:schemeClr val="accent5">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1-364A-41DE-A745-57D0469C423F}"/>
              </c:ext>
            </c:extLst>
          </c:dPt>
          <c:dPt>
            <c:idx val="17"/>
            <c:bubble3D val="0"/>
            <c:spPr>
              <a:solidFill>
                <a:schemeClr val="accent6">
                  <a:lumMod val="80000"/>
                  <a:lumOff val="2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3-364A-41DE-A745-57D0469C423F}"/>
              </c:ext>
            </c:extLst>
          </c:dPt>
          <c:dPt>
            <c:idx val="18"/>
            <c:bubble3D val="0"/>
            <c:spPr>
              <a:solidFill>
                <a:schemeClr val="accent1">
                  <a:lumMod val="8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5-364A-41DE-A745-57D0469C423F}"/>
              </c:ext>
            </c:extLst>
          </c:dPt>
          <c:dPt>
            <c:idx val="19"/>
            <c:bubble3D val="0"/>
            <c:spPr>
              <a:solidFill>
                <a:schemeClr val="accent2">
                  <a:lumMod val="80000"/>
                </a:schemeClr>
              </a:solidFill>
              <a:ln w="25400">
                <a:solidFill>
                  <a:schemeClr val="lt1"/>
                </a:solidFill>
              </a:ln>
              <a:effectLst/>
              <a:sp3d contourW="25400">
                <a:contourClr>
                  <a:schemeClr val="lt1"/>
                </a:contourClr>
              </a:sp3d>
            </c:spPr>
            <c:extLst>
              <c:ext xmlns:c16="http://schemas.microsoft.com/office/drawing/2014/chart" uri="{C3380CC4-5D6E-409C-BE32-E72D297353CC}">
                <c16:uniqueId val="{00000027-364A-41DE-A745-57D0469C423F}"/>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'Task 2b'!$E$3:$E$22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28-364A-41DE-A745-57D0469C423F}"/>
            </c:ext>
          </c:extLst>
        </c:ser>
        <c:dLbls>
          <c:showLegendKey val="0"/>
          <c:showVal val="0"/>
          <c:showCatName val="0"/>
          <c:showSerName val="0"/>
          <c:showPercent val="0"/>
          <c:showBubbleSize val="0"/>
          <c:showLeaderLines val="1"/>
        </c:dLbls>
      </c:pie3DChart>
      <c:spPr>
        <a:solidFill>
          <a:schemeClr val="accent1">
            <a:lumMod val="40000"/>
            <a:lumOff val="60000"/>
          </a:schemeClr>
        </a:solid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_rels/drawing5.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xdr:col>
      <xdr:colOff>180975</xdr:colOff>
      <xdr:row>2</xdr:row>
      <xdr:rowOff>104775</xdr:rowOff>
    </xdr:from>
    <xdr:to>
      <xdr:col>8</xdr:col>
      <xdr:colOff>295275</xdr:colOff>
      <xdr:row>7</xdr:row>
      <xdr:rowOff>76200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895600" y="514350"/>
          <a:ext cx="2552700" cy="1019175"/>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a:t>
          </a:r>
          <a:r>
            <a:rPr lang="en-US" sz="1100" baseline="0"/>
            <a:t> above detailed calucation shows the formula and manner in which the values of accelaration and time taken has been calculated based on the given values as mentioned above.</a:t>
          </a:r>
        </a:p>
        <a:p>
          <a:pPr algn="just"/>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27</xdr:row>
      <xdr:rowOff>19050</xdr:rowOff>
    </xdr:from>
    <xdr:to>
      <xdr:col>11</xdr:col>
      <xdr:colOff>1038225</xdr:colOff>
      <xdr:row>29</xdr:row>
      <xdr:rowOff>168088</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847290" y="6227109"/>
          <a:ext cx="10508876" cy="530038"/>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 above</a:t>
          </a:r>
          <a:r>
            <a:rPr lang="en-US" sz="1100" baseline="0"/>
            <a:t> working shows the calculation of distance required and time taken based on the different acceleration values ranging from </a:t>
          </a:r>
          <a:r>
            <a:rPr lang="en-US" sz="1100" baseline="0">
              <a:solidFill>
                <a:schemeClr val="dk1"/>
              </a:solidFill>
              <a:effectLst/>
              <a:latin typeface="+mn-lt"/>
              <a:ea typeface="+mn-ea"/>
              <a:cs typeface="+mn-cs"/>
            </a:rPr>
            <a:t>1 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to 10 m/s</a:t>
          </a:r>
          <a:r>
            <a:rPr lang="en-US" sz="1100" baseline="30000">
              <a:solidFill>
                <a:schemeClr val="dk1"/>
              </a:solidFill>
              <a:effectLst/>
              <a:latin typeface="+mn-lt"/>
              <a:ea typeface="+mn-ea"/>
              <a:cs typeface="+mn-cs"/>
            </a:rPr>
            <a:t>2.</a:t>
          </a:r>
          <a:r>
            <a:rPr lang="en-US" sz="1100" baseline="0">
              <a:solidFill>
                <a:schemeClr val="dk1"/>
              </a:solidFill>
              <a:effectLst/>
              <a:latin typeface="+mn-lt"/>
              <a:ea typeface="+mn-ea"/>
              <a:cs typeface="+mn-cs"/>
            </a:rPr>
            <a:t> Also, the required IF and AND conditional statement and relevant conditional formatting has been done.</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24</xdr:row>
      <xdr:rowOff>171450</xdr:rowOff>
    </xdr:from>
    <xdr:to>
      <xdr:col>7</xdr:col>
      <xdr:colOff>381000</xdr:colOff>
      <xdr:row>39</xdr:row>
      <xdr:rowOff>57150</xdr:rowOff>
    </xdr:to>
    <xdr:graphicFrame macro="">
      <xdr:nvGraphicFramePr>
        <xdr:cNvPr id="3" name="Chart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9525</xdr:colOff>
      <xdr:row>1</xdr:row>
      <xdr:rowOff>19050</xdr:rowOff>
    </xdr:from>
    <xdr:to>
      <xdr:col>6</xdr:col>
      <xdr:colOff>1038225</xdr:colOff>
      <xdr:row>5</xdr:row>
      <xdr:rowOff>9525</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4991100" y="209550"/>
          <a:ext cx="2076450" cy="809625"/>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a:t>Following</a:t>
          </a:r>
          <a:r>
            <a:rPr lang="en-US" sz="1100" baseline="0"/>
            <a:t> is the resultant velocity time graph based on the above information and calculation.</a:t>
          </a:r>
          <a:endParaRPr lang="en-US" sz="1100"/>
        </a:p>
      </xdr:txBody>
    </xdr:sp>
    <xdr:clientData/>
  </xdr:twoCellAnchor>
  <xdr:twoCellAnchor>
    <xdr:from>
      <xdr:col>3</xdr:col>
      <xdr:colOff>0</xdr:colOff>
      <xdr:row>39</xdr:row>
      <xdr:rowOff>180974</xdr:rowOff>
    </xdr:from>
    <xdr:to>
      <xdr:col>7</xdr:col>
      <xdr:colOff>371475</xdr:colOff>
      <xdr:row>42</xdr:row>
      <xdr:rowOff>95249</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886075" y="7886699"/>
          <a:ext cx="4562475" cy="485775"/>
        </a:xfrm>
        <a:prstGeom prst="rect">
          <a:avLst/>
        </a:prstGeom>
        <a:solidFill>
          <a:schemeClr val="bg1">
            <a:lumMod val="75000"/>
          </a:schemeClr>
        </a:solidFill>
        <a:ln w="28575" cmpd="sng">
          <a:solidFill>
            <a:schemeClr val="bg1">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t>Velocity Time Graph based on range of acceleration</a:t>
          </a:r>
          <a:r>
            <a:rPr lang="en-US" sz="1100" baseline="0"/>
            <a:t> and the resultant time taken</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586468</xdr:colOff>
      <xdr:row>13</xdr:row>
      <xdr:rowOff>197304</xdr:rowOff>
    </xdr:from>
    <xdr:to>
      <xdr:col>13</xdr:col>
      <xdr:colOff>278947</xdr:colOff>
      <xdr:row>27</xdr:row>
      <xdr:rowOff>44904</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576943</xdr:colOff>
      <xdr:row>27</xdr:row>
      <xdr:rowOff>80283</xdr:rowOff>
    </xdr:from>
    <xdr:to>
      <xdr:col>13</xdr:col>
      <xdr:colOff>272143</xdr:colOff>
      <xdr:row>39</xdr:row>
      <xdr:rowOff>99333</xdr:rowOff>
    </xdr:to>
    <xdr:graphicFrame macro="">
      <xdr:nvGraphicFramePr>
        <xdr:cNvPr id="3" name="Chart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568779</xdr:colOff>
      <xdr:row>39</xdr:row>
      <xdr:rowOff>175532</xdr:rowOff>
    </xdr:from>
    <xdr:to>
      <xdr:col>13</xdr:col>
      <xdr:colOff>261258</xdr:colOff>
      <xdr:row>52</xdr:row>
      <xdr:rowOff>4082</xdr:rowOff>
    </xdr:to>
    <xdr:graphicFrame macro="">
      <xdr:nvGraphicFramePr>
        <xdr:cNvPr id="4" name="Chart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9525</xdr:colOff>
      <xdr:row>0</xdr:row>
      <xdr:rowOff>114300</xdr:rowOff>
    </xdr:from>
    <xdr:to>
      <xdr:col>13</xdr:col>
      <xdr:colOff>314325</xdr:colOff>
      <xdr:row>13</xdr:row>
      <xdr:rowOff>152400</xdr:rowOff>
    </xdr:to>
    <xdr:graphicFrame macro="">
      <xdr:nvGraphicFramePr>
        <xdr:cNvPr id="5" name="Chart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32657</xdr:colOff>
      <xdr:row>5</xdr:row>
      <xdr:rowOff>25854</xdr:rowOff>
    </xdr:from>
    <xdr:to>
      <xdr:col>21</xdr:col>
      <xdr:colOff>368753</xdr:colOff>
      <xdr:row>7</xdr:row>
      <xdr:rowOff>136071</xdr:rowOff>
    </xdr:to>
    <xdr:sp macro="" textlink="">
      <xdr:nvSpPr>
        <xdr:cNvPr id="6" name="TextBox 5">
          <a:extLst>
            <a:ext uri="{FF2B5EF4-FFF2-40B4-BE49-F238E27FC236}">
              <a16:creationId xmlns:a16="http://schemas.microsoft.com/office/drawing/2014/main" id="{00000000-0008-0000-0300-000006000000}"/>
            </a:ext>
          </a:extLst>
        </xdr:cNvPr>
        <xdr:cNvSpPr txBox="1"/>
      </xdr:nvSpPr>
      <xdr:spPr>
        <a:xfrm>
          <a:off x="9639300" y="1046390"/>
          <a:ext cx="4622346" cy="518431"/>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a:t>
          </a:r>
          <a:r>
            <a:rPr lang="en-US" sz="1100" baseline="0"/>
            <a:t> above graph presents the comparison between the measured values and the actual sizes of 20 samples by the three technicians i.e., A, B and C.</a:t>
          </a:r>
          <a:endParaRPr lang="en-US" sz="1100"/>
        </a:p>
      </xdr:txBody>
    </xdr:sp>
    <xdr:clientData/>
  </xdr:twoCellAnchor>
  <xdr:twoCellAnchor>
    <xdr:from>
      <xdr:col>14</xdr:col>
      <xdr:colOff>20411</xdr:colOff>
      <xdr:row>19</xdr:row>
      <xdr:rowOff>40822</xdr:rowOff>
    </xdr:from>
    <xdr:to>
      <xdr:col>21</xdr:col>
      <xdr:colOff>144236</xdr:colOff>
      <xdr:row>21</xdr:row>
      <xdr:rowOff>152881</xdr:rowOff>
    </xdr:to>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9627054" y="3918858"/>
          <a:ext cx="4410075" cy="520273"/>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n-US" sz="1100"/>
            <a:t>The above graphical</a:t>
          </a:r>
          <a:r>
            <a:rPr lang="en-US" sz="1100" baseline="0"/>
            <a:t> presentation contains the plotting of measured value of 20 samples against the actual size for technician A.</a:t>
          </a:r>
          <a:endParaRPr lang="en-US" sz="1100"/>
        </a:p>
      </xdr:txBody>
    </xdr:sp>
    <xdr:clientData/>
  </xdr:twoCellAnchor>
  <xdr:twoCellAnchor>
    <xdr:from>
      <xdr:col>14</xdr:col>
      <xdr:colOff>19050</xdr:colOff>
      <xdr:row>31</xdr:row>
      <xdr:rowOff>160564</xdr:rowOff>
    </xdr:from>
    <xdr:to>
      <xdr:col>21</xdr:col>
      <xdr:colOff>355146</xdr:colOff>
      <xdr:row>34</xdr:row>
      <xdr:rowOff>111257</xdr:rowOff>
    </xdr:to>
    <xdr:sp macro="" textlink="">
      <xdr:nvSpPr>
        <xdr:cNvPr id="8" name="TextBox 7">
          <a:extLst>
            <a:ext uri="{FF2B5EF4-FFF2-40B4-BE49-F238E27FC236}">
              <a16:creationId xmlns:a16="http://schemas.microsoft.com/office/drawing/2014/main" id="{00000000-0008-0000-0300-000008000000}"/>
            </a:ext>
          </a:extLst>
        </xdr:cNvPr>
        <xdr:cNvSpPr txBox="1"/>
      </xdr:nvSpPr>
      <xdr:spPr>
        <a:xfrm>
          <a:off x="9625693" y="6419850"/>
          <a:ext cx="4622346" cy="522193"/>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above chart</a:t>
          </a:r>
          <a:r>
            <a:rPr lang="en-US" sz="1100" baseline="0">
              <a:solidFill>
                <a:schemeClr val="dk1"/>
              </a:solidFill>
              <a:effectLst/>
              <a:latin typeface="+mn-lt"/>
              <a:ea typeface="+mn-ea"/>
              <a:cs typeface="+mn-cs"/>
            </a:rPr>
            <a:t> shows the comparison between the measured values and actual sizes of the 20 samples by technician B.</a:t>
          </a:r>
          <a:endParaRPr lang="en-US">
            <a:effectLst/>
          </a:endParaRPr>
        </a:p>
        <a:p>
          <a:endParaRPr lang="en-US" sz="1100"/>
        </a:p>
      </xdr:txBody>
    </xdr:sp>
    <xdr:clientData/>
  </xdr:twoCellAnchor>
  <xdr:twoCellAnchor>
    <xdr:from>
      <xdr:col>14</xdr:col>
      <xdr:colOff>29935</xdr:colOff>
      <xdr:row>44</xdr:row>
      <xdr:rowOff>16328</xdr:rowOff>
    </xdr:from>
    <xdr:to>
      <xdr:col>21</xdr:col>
      <xdr:colOff>344260</xdr:colOff>
      <xdr:row>46</xdr:row>
      <xdr:rowOff>178253</xdr:rowOff>
    </xdr:to>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9636578" y="8752114"/>
          <a:ext cx="4600575" cy="542925"/>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above graph compares</a:t>
          </a:r>
          <a:r>
            <a:rPr lang="en-US" sz="1100" baseline="0">
              <a:solidFill>
                <a:schemeClr val="dk1"/>
              </a:solidFill>
              <a:effectLst/>
              <a:latin typeface="+mn-lt"/>
              <a:ea typeface="+mn-ea"/>
              <a:cs typeface="+mn-cs"/>
            </a:rPr>
            <a:t> the measured values with actual sizes of 20 samples by technician C.</a:t>
          </a:r>
          <a:endParaRPr lang="en-US">
            <a:effectLst/>
          </a:endParaRPr>
        </a:p>
        <a:p>
          <a:pPr algn="l"/>
          <a:endParaRPr lang="en-US" sz="1100"/>
        </a:p>
      </xdr:txBody>
    </xdr:sp>
    <xdr:clientData/>
  </xdr:twoCellAnchor>
  <xdr:twoCellAnchor>
    <xdr:from>
      <xdr:col>0</xdr:col>
      <xdr:colOff>68407</xdr:colOff>
      <xdr:row>28</xdr:row>
      <xdr:rowOff>54553</xdr:rowOff>
    </xdr:from>
    <xdr:to>
      <xdr:col>4</xdr:col>
      <xdr:colOff>762000</xdr:colOff>
      <xdr:row>56</xdr:row>
      <xdr:rowOff>51954</xdr:rowOff>
    </xdr:to>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68407" y="5838826"/>
          <a:ext cx="3984048" cy="5331401"/>
        </a:xfrm>
        <a:prstGeom prst="rect">
          <a:avLst/>
        </a:prstGeom>
        <a:solidFill>
          <a:schemeClr val="bg1">
            <a:lumMod val="85000"/>
          </a:schemeClr>
        </a:solidFill>
        <a:ln w="2857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t>Best Performer</a:t>
          </a:r>
        </a:p>
        <a:p>
          <a:pPr algn="just"/>
          <a:r>
            <a:rPr lang="en-US" sz="1100" baseline="0"/>
            <a:t>Based on the detailed statistical analysis of the above data of 20 samples based on the measured values by the three technicians i.e., A, B &amp; C and  there actual sizes, it is evident that technician A performed the best. This can be proven by the value of mean of measure values which comes to 1.97 which is the closest to the mean of the actual sizes i.e., 1.79.</a:t>
          </a:r>
        </a:p>
        <a:p>
          <a:pPr algn="just"/>
          <a:endParaRPr lang="en-US" sz="1100" baseline="0"/>
        </a:p>
        <a:p>
          <a:pPr algn="ctr"/>
          <a:r>
            <a:rPr lang="en-US" sz="1100" b="1" baseline="0"/>
            <a:t>Worst Performer</a:t>
          </a:r>
        </a:p>
        <a:p>
          <a:pPr algn="just"/>
          <a:r>
            <a:rPr lang="en-US" sz="1100" baseline="0"/>
            <a:t>Now, on the basis of the statistical analysis of the above given data set of three technicians i.e., A, B and C regarding the measured values determined by them and the actual value of the 20 samples, it is clear that B had performed worst of all. This is because the mean of measured values comes to 2.29 which is farthest from the mean of actual sizes i.e., 1.79.</a:t>
          </a:r>
        </a:p>
        <a:p>
          <a:pPr algn="just"/>
          <a:endParaRPr lang="en-US" sz="1100" baseline="0"/>
        </a:p>
        <a:p>
          <a:pPr algn="ctr"/>
          <a:r>
            <a:rPr lang="en-US" sz="1100" b="1" baseline="0"/>
            <a:t>Similarities &amp; Differences</a:t>
          </a:r>
        </a:p>
        <a:p>
          <a:pPr algn="just"/>
          <a:r>
            <a:rPr lang="en-US" sz="1100" b="1" baseline="0"/>
            <a:t>Similarities:</a:t>
          </a:r>
        </a:p>
        <a:p>
          <a:pPr algn="just"/>
          <a:r>
            <a:rPr lang="en-US" sz="1100" baseline="0"/>
            <a:t>One of the similarity is that all the technicians had taken same number of samples i.e., 20. The range of the measured values in case of all the 3 technicians is lower from the range of actual sizes i.e., 7.25.</a:t>
          </a:r>
        </a:p>
        <a:p>
          <a:pPr algn="just"/>
          <a:endParaRPr lang="en-US" sz="1100" baseline="0"/>
        </a:p>
        <a:p>
          <a:pPr algn="just"/>
          <a:r>
            <a:rPr lang="en-US" sz="1100" b="1" baseline="0"/>
            <a:t>Dissimilarities:</a:t>
          </a:r>
        </a:p>
        <a:p>
          <a:pPr algn="just"/>
          <a:r>
            <a:rPr lang="en-US" sz="1100" baseline="0"/>
            <a:t>Most crucial difference between the technicians is that the mean of measured values of technician A is lower than mean of actual sizes while mean of measured values of technician B and C are greater than mean of actual sizes. This shows that technician A was most effiecient from all the three technicians.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195944</xdr:colOff>
      <xdr:row>27</xdr:row>
      <xdr:rowOff>176893</xdr:rowOff>
    </xdr:from>
    <xdr:to>
      <xdr:col>4</xdr:col>
      <xdr:colOff>703491</xdr:colOff>
      <xdr:row>44</xdr:row>
      <xdr:rowOff>123825</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259649</xdr:colOff>
      <xdr:row>1</xdr:row>
      <xdr:rowOff>1732</xdr:rowOff>
    </xdr:from>
    <xdr:to>
      <xdr:col>12</xdr:col>
      <xdr:colOff>152770</xdr:colOff>
      <xdr:row>14</xdr:row>
      <xdr:rowOff>26595</xdr:rowOff>
    </xdr:to>
    <xdr:graphicFrame macro="">
      <xdr:nvGraphicFramePr>
        <xdr:cNvPr id="3" name="Chart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581892</xdr:colOff>
      <xdr:row>1</xdr:row>
      <xdr:rowOff>40574</xdr:rowOff>
    </xdr:from>
    <xdr:to>
      <xdr:col>20</xdr:col>
      <xdr:colOff>363684</xdr:colOff>
      <xdr:row>13</xdr:row>
      <xdr:rowOff>176894</xdr:rowOff>
    </xdr:to>
    <xdr:graphicFrame macro="">
      <xdr:nvGraphicFramePr>
        <xdr:cNvPr id="4" name="Chart 3">
          <a:extLst>
            <a:ext uri="{FF2B5EF4-FFF2-40B4-BE49-F238E27FC236}">
              <a16:creationId xmlns:a16="http://schemas.microsoft.com/office/drawing/2014/main" id="{00000000-0008-0000-0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39336</xdr:colOff>
      <xdr:row>15</xdr:row>
      <xdr:rowOff>157349</xdr:rowOff>
    </xdr:from>
    <xdr:to>
      <xdr:col>16</xdr:col>
      <xdr:colOff>460168</xdr:colOff>
      <xdr:row>29</xdr:row>
      <xdr:rowOff>114548</xdr:rowOff>
    </xdr:to>
    <xdr:graphicFrame macro="">
      <xdr:nvGraphicFramePr>
        <xdr:cNvPr id="5" name="Chart 4">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
  <sheetViews>
    <sheetView tabSelected="1" workbookViewId="0">
      <selection activeCell="H11" sqref="H11"/>
    </sheetView>
  </sheetViews>
  <sheetFormatPr defaultRowHeight="15" x14ac:dyDescent="0.2"/>
  <cols>
    <col min="1" max="1" width="16.94921875" bestFit="1" customWidth="1"/>
    <col min="2" max="2" width="9.953125" bestFit="1" customWidth="1"/>
    <col min="3" max="3" width="5.51171875" bestFit="1" customWidth="1"/>
    <col min="4" max="4" width="8.203125" bestFit="1" customWidth="1"/>
  </cols>
  <sheetData>
    <row r="1" spans="1:4" x14ac:dyDescent="0.2">
      <c r="A1" s="6" t="s">
        <v>23</v>
      </c>
      <c r="B1" s="8">
        <v>66.66</v>
      </c>
      <c r="C1" s="14"/>
      <c r="D1" s="14"/>
    </row>
    <row r="2" spans="1:4" ht="17.25" x14ac:dyDescent="0.2">
      <c r="A2" s="6" t="s">
        <v>19</v>
      </c>
      <c r="B2" s="9">
        <f>+B1^2</f>
        <v>4443.5555999999997</v>
      </c>
      <c r="C2" s="14"/>
      <c r="D2" s="14"/>
    </row>
    <row r="3" spans="1:4" x14ac:dyDescent="0.2">
      <c r="A3" s="6" t="s">
        <v>24</v>
      </c>
      <c r="B3" s="8">
        <v>0</v>
      </c>
      <c r="C3" s="14"/>
      <c r="D3" s="14"/>
    </row>
    <row r="4" spans="1:4" ht="17.25" x14ac:dyDescent="0.2">
      <c r="A4" s="6" t="s">
        <v>21</v>
      </c>
      <c r="B4" s="8">
        <f>+B3^2</f>
        <v>0</v>
      </c>
      <c r="C4" s="14"/>
      <c r="D4" s="14"/>
    </row>
    <row r="5" spans="1:4" x14ac:dyDescent="0.2">
      <c r="A5" s="6" t="s">
        <v>25</v>
      </c>
      <c r="B5" s="8">
        <v>400</v>
      </c>
      <c r="C5" s="14"/>
      <c r="D5" s="14"/>
    </row>
    <row r="6" spans="1:4" ht="17.25" x14ac:dyDescent="0.2">
      <c r="A6" s="6" t="s">
        <v>22</v>
      </c>
      <c r="B6" s="9">
        <f>+B2-B4</f>
        <v>4443.5555999999997</v>
      </c>
      <c r="C6" s="14"/>
      <c r="D6" s="14"/>
    </row>
    <row r="7" spans="1:4" ht="18" thickBot="1" x14ac:dyDescent="0.25">
      <c r="A7" s="7" t="s">
        <v>26</v>
      </c>
      <c r="B7" s="10" t="s">
        <v>22</v>
      </c>
      <c r="C7" s="15">
        <f>+B6/(2*B5)</f>
        <v>5.5544444999999998</v>
      </c>
      <c r="D7" s="14" t="s">
        <v>6</v>
      </c>
    </row>
    <row r="8" spans="1:4" ht="15.75" thickTop="1" x14ac:dyDescent="0.2">
      <c r="A8" s="7"/>
      <c r="B8" s="11" t="s">
        <v>0</v>
      </c>
      <c r="C8" s="14"/>
      <c r="D8" s="14"/>
    </row>
    <row r="9" spans="1:4" ht="15.75" thickBot="1" x14ac:dyDescent="0.25">
      <c r="A9" s="7" t="s">
        <v>27</v>
      </c>
      <c r="B9" s="10" t="s">
        <v>28</v>
      </c>
      <c r="C9" s="15">
        <f>+(B1-B4)/C7</f>
        <v>12.001200120012001</v>
      </c>
      <c r="D9" s="14" t="s">
        <v>2</v>
      </c>
    </row>
    <row r="10" spans="1:4" ht="15.75" thickTop="1" x14ac:dyDescent="0.2">
      <c r="A10" s="7"/>
      <c r="B10" s="11" t="s">
        <v>1</v>
      </c>
      <c r="C10" s="14"/>
      <c r="D10" s="14"/>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6"/>
  <sheetViews>
    <sheetView zoomScale="85" zoomScaleNormal="85" workbookViewId="0">
      <selection activeCell="E32" sqref="E32"/>
    </sheetView>
  </sheetViews>
  <sheetFormatPr defaultRowHeight="15" x14ac:dyDescent="0.2"/>
  <cols>
    <col min="1" max="1" width="19.7734375" bestFit="1" customWidth="1"/>
    <col min="2" max="2" width="7.80078125" bestFit="1" customWidth="1"/>
    <col min="3" max="12" width="15.73828125" customWidth="1"/>
  </cols>
  <sheetData>
    <row r="1" spans="1:12" x14ac:dyDescent="0.2">
      <c r="A1" s="6" t="s">
        <v>23</v>
      </c>
      <c r="B1" s="8">
        <v>66.66</v>
      </c>
      <c r="C1" s="14"/>
      <c r="D1" s="14"/>
    </row>
    <row r="2" spans="1:12" ht="17.25" x14ac:dyDescent="0.2">
      <c r="A2" s="6" t="s">
        <v>19</v>
      </c>
      <c r="B2" s="9">
        <f>+B1^2</f>
        <v>4443.5555999999997</v>
      </c>
      <c r="C2" s="14"/>
      <c r="D2" s="14"/>
    </row>
    <row r="3" spans="1:12" x14ac:dyDescent="0.2">
      <c r="A3" s="6" t="s">
        <v>24</v>
      </c>
      <c r="B3" s="8">
        <v>0</v>
      </c>
      <c r="C3" s="14"/>
      <c r="D3" s="14"/>
    </row>
    <row r="4" spans="1:12" ht="17.25" x14ac:dyDescent="0.2">
      <c r="A4" s="6" t="s">
        <v>21</v>
      </c>
      <c r="B4" s="8">
        <f>+B3^2</f>
        <v>0</v>
      </c>
      <c r="C4" s="14"/>
      <c r="D4" s="14"/>
    </row>
    <row r="5" spans="1:12" x14ac:dyDescent="0.2">
      <c r="A5" s="6" t="s">
        <v>25</v>
      </c>
      <c r="B5" s="8">
        <v>400</v>
      </c>
      <c r="C5" s="14"/>
      <c r="D5" s="14"/>
    </row>
    <row r="6" spans="1:12" ht="17.25" x14ac:dyDescent="0.2">
      <c r="A6" s="6" t="s">
        <v>22</v>
      </c>
      <c r="B6" s="9">
        <f>+B2-B4</f>
        <v>4443.5555999999997</v>
      </c>
      <c r="C6" s="14"/>
      <c r="D6" s="14"/>
    </row>
    <row r="7" spans="1:12" ht="18" thickBot="1" x14ac:dyDescent="0.25">
      <c r="A7" s="7" t="s">
        <v>26</v>
      </c>
      <c r="B7" s="10" t="s">
        <v>22</v>
      </c>
      <c r="C7" s="15">
        <f>+B6/(2*B5)</f>
        <v>5.5544444999999998</v>
      </c>
      <c r="D7" s="14" t="s">
        <v>6</v>
      </c>
    </row>
    <row r="8" spans="1:12" ht="15.75" thickTop="1" x14ac:dyDescent="0.2">
      <c r="A8" s="7"/>
      <c r="B8" s="11" t="s">
        <v>0</v>
      </c>
      <c r="C8" s="14"/>
      <c r="D8" s="14"/>
    </row>
    <row r="9" spans="1:12" ht="15.75" thickBot="1" x14ac:dyDescent="0.25">
      <c r="A9" s="7" t="s">
        <v>27</v>
      </c>
      <c r="B9" s="10" t="s">
        <v>28</v>
      </c>
      <c r="C9" s="15">
        <f>+(B1-B4)/C7</f>
        <v>12.001200120012001</v>
      </c>
      <c r="D9" s="14" t="s">
        <v>2</v>
      </c>
    </row>
    <row r="10" spans="1:12" ht="15.75" thickTop="1" x14ac:dyDescent="0.2">
      <c r="A10" s="7"/>
      <c r="B10" s="11" t="s">
        <v>1</v>
      </c>
      <c r="C10" s="14"/>
      <c r="D10" s="14"/>
    </row>
    <row r="12" spans="1:12" x14ac:dyDescent="0.2">
      <c r="A12" s="30" t="s">
        <v>29</v>
      </c>
      <c r="B12" s="30"/>
      <c r="C12" s="30"/>
      <c r="D12" s="30"/>
      <c r="E12" s="30"/>
      <c r="F12" s="30"/>
      <c r="G12" s="30"/>
      <c r="H12" s="30"/>
      <c r="I12" s="30"/>
      <c r="J12" s="30"/>
      <c r="K12" s="30"/>
      <c r="L12" s="30"/>
    </row>
    <row r="13" spans="1:12" ht="17.25" x14ac:dyDescent="0.2">
      <c r="A13" s="41" t="s">
        <v>19</v>
      </c>
      <c r="B13" s="41"/>
      <c r="C13" s="16">
        <f>+$B$2</f>
        <v>4443.5555999999997</v>
      </c>
      <c r="D13" s="16">
        <f t="shared" ref="D13:L13" si="0">+$B$2</f>
        <v>4443.5555999999997</v>
      </c>
      <c r="E13" s="16">
        <f t="shared" si="0"/>
        <v>4443.5555999999997</v>
      </c>
      <c r="F13" s="16">
        <f t="shared" si="0"/>
        <v>4443.5555999999997</v>
      </c>
      <c r="G13" s="16">
        <f t="shared" si="0"/>
        <v>4443.5555999999997</v>
      </c>
      <c r="H13" s="16">
        <f t="shared" si="0"/>
        <v>4443.5555999999997</v>
      </c>
      <c r="I13" s="16">
        <f t="shared" si="0"/>
        <v>4443.5555999999997</v>
      </c>
      <c r="J13" s="16">
        <f t="shared" si="0"/>
        <v>4443.5555999999997</v>
      </c>
      <c r="K13" s="16">
        <f t="shared" si="0"/>
        <v>4443.5555999999997</v>
      </c>
      <c r="L13" s="16">
        <f t="shared" si="0"/>
        <v>4443.5555999999997</v>
      </c>
    </row>
    <row r="14" spans="1:12" ht="17.25" x14ac:dyDescent="0.2">
      <c r="A14" s="41" t="s">
        <v>21</v>
      </c>
      <c r="B14" s="41"/>
      <c r="C14" s="17">
        <f>+$B$4</f>
        <v>0</v>
      </c>
      <c r="D14" s="17">
        <f t="shared" ref="D14:L14" si="1">+$B$4</f>
        <v>0</v>
      </c>
      <c r="E14" s="17">
        <f t="shared" si="1"/>
        <v>0</v>
      </c>
      <c r="F14" s="17">
        <f t="shared" si="1"/>
        <v>0</v>
      </c>
      <c r="G14" s="17">
        <f t="shared" si="1"/>
        <v>0</v>
      </c>
      <c r="H14" s="17">
        <f t="shared" si="1"/>
        <v>0</v>
      </c>
      <c r="I14" s="17">
        <f t="shared" si="1"/>
        <v>0</v>
      </c>
      <c r="J14" s="17">
        <f t="shared" si="1"/>
        <v>0</v>
      </c>
      <c r="K14" s="17">
        <f t="shared" si="1"/>
        <v>0</v>
      </c>
      <c r="L14" s="17">
        <f t="shared" si="1"/>
        <v>0</v>
      </c>
    </row>
    <row r="15" spans="1:12" x14ac:dyDescent="0.2">
      <c r="A15" s="41" t="s">
        <v>1</v>
      </c>
      <c r="B15" s="41"/>
      <c r="C15" s="18">
        <v>1</v>
      </c>
      <c r="D15" s="18">
        <v>2</v>
      </c>
      <c r="E15" s="18">
        <v>3</v>
      </c>
      <c r="F15" s="18">
        <v>4</v>
      </c>
      <c r="G15" s="18">
        <v>5</v>
      </c>
      <c r="H15" s="18">
        <v>6</v>
      </c>
      <c r="I15" s="18">
        <v>7</v>
      </c>
      <c r="J15" s="18">
        <v>8</v>
      </c>
      <c r="K15" s="18">
        <v>9</v>
      </c>
      <c r="L15" s="18">
        <v>10</v>
      </c>
    </row>
    <row r="16" spans="1:12" ht="18" thickBot="1" x14ac:dyDescent="0.25">
      <c r="A16" s="32" t="s">
        <v>31</v>
      </c>
      <c r="B16" s="33"/>
      <c r="C16" s="16">
        <f t="shared" ref="C16:L16" si="2">(C13-C14)/(2*C15)</f>
        <v>2221.7777999999998</v>
      </c>
      <c r="D16" s="16">
        <f t="shared" si="2"/>
        <v>1110.8888999999999</v>
      </c>
      <c r="E16" s="16">
        <f t="shared" si="2"/>
        <v>740.59259999999995</v>
      </c>
      <c r="F16" s="16">
        <f t="shared" si="2"/>
        <v>555.44444999999996</v>
      </c>
      <c r="G16" s="16">
        <f t="shared" si="2"/>
        <v>444.35555999999997</v>
      </c>
      <c r="H16" s="16">
        <f t="shared" si="2"/>
        <v>370.29629999999997</v>
      </c>
      <c r="I16" s="16">
        <f t="shared" si="2"/>
        <v>317.39682857142856</v>
      </c>
      <c r="J16" s="16">
        <f t="shared" si="2"/>
        <v>277.72222499999998</v>
      </c>
      <c r="K16" s="16">
        <f t="shared" si="2"/>
        <v>246.86419999999998</v>
      </c>
      <c r="L16" s="16">
        <f t="shared" si="2"/>
        <v>222.17777999999998</v>
      </c>
    </row>
    <row r="17" spans="1:12" ht="15.75" thickTop="1" x14ac:dyDescent="0.2">
      <c r="A17" s="34" t="s">
        <v>4</v>
      </c>
      <c r="B17" s="35"/>
      <c r="C17" s="12"/>
      <c r="D17" s="12"/>
      <c r="E17" s="12"/>
      <c r="F17" s="12"/>
      <c r="G17" s="12"/>
      <c r="H17" s="12"/>
      <c r="I17" s="12"/>
      <c r="J17" s="12"/>
      <c r="K17" s="12"/>
      <c r="L17" s="12"/>
    </row>
    <row r="19" spans="1:12" x14ac:dyDescent="0.2">
      <c r="A19" s="31" t="s">
        <v>30</v>
      </c>
      <c r="B19" s="31"/>
      <c r="C19" s="31"/>
      <c r="D19" s="31"/>
      <c r="E19" s="31"/>
      <c r="F19" s="31"/>
      <c r="G19" s="31"/>
      <c r="H19" s="31"/>
      <c r="I19" s="31"/>
      <c r="J19" s="31"/>
      <c r="K19" s="31"/>
      <c r="L19" s="31"/>
    </row>
    <row r="20" spans="1:12" x14ac:dyDescent="0.2">
      <c r="A20" s="40" t="s">
        <v>32</v>
      </c>
      <c r="B20" s="40"/>
      <c r="C20" s="19">
        <f>+$B$1</f>
        <v>66.66</v>
      </c>
      <c r="D20" s="19">
        <f t="shared" ref="D20:L20" si="3">+$B$1</f>
        <v>66.66</v>
      </c>
      <c r="E20" s="19">
        <f t="shared" si="3"/>
        <v>66.66</v>
      </c>
      <c r="F20" s="19">
        <f t="shared" si="3"/>
        <v>66.66</v>
      </c>
      <c r="G20" s="19">
        <f t="shared" si="3"/>
        <v>66.66</v>
      </c>
      <c r="H20" s="19">
        <f t="shared" si="3"/>
        <v>66.66</v>
      </c>
      <c r="I20" s="19">
        <f t="shared" si="3"/>
        <v>66.66</v>
      </c>
      <c r="J20" s="19">
        <f t="shared" si="3"/>
        <v>66.66</v>
      </c>
      <c r="K20" s="19">
        <f t="shared" si="3"/>
        <v>66.66</v>
      </c>
      <c r="L20" s="19">
        <f t="shared" si="3"/>
        <v>66.66</v>
      </c>
    </row>
    <row r="21" spans="1:12" x14ac:dyDescent="0.2">
      <c r="A21" s="40" t="s">
        <v>20</v>
      </c>
      <c r="B21" s="40"/>
      <c r="C21" s="19">
        <f>+$B$3</f>
        <v>0</v>
      </c>
      <c r="D21" s="19">
        <f t="shared" ref="D21:L21" si="4">+$B$3</f>
        <v>0</v>
      </c>
      <c r="E21" s="19">
        <f t="shared" si="4"/>
        <v>0</v>
      </c>
      <c r="F21" s="19">
        <f t="shared" si="4"/>
        <v>0</v>
      </c>
      <c r="G21" s="19">
        <f t="shared" si="4"/>
        <v>0</v>
      </c>
      <c r="H21" s="19">
        <f t="shared" si="4"/>
        <v>0</v>
      </c>
      <c r="I21" s="19">
        <f t="shared" si="4"/>
        <v>0</v>
      </c>
      <c r="J21" s="19">
        <f t="shared" si="4"/>
        <v>0</v>
      </c>
      <c r="K21" s="19">
        <f t="shared" si="4"/>
        <v>0</v>
      </c>
      <c r="L21" s="19">
        <f t="shared" si="4"/>
        <v>0</v>
      </c>
    </row>
    <row r="22" spans="1:12" x14ac:dyDescent="0.2">
      <c r="A22" s="40" t="s">
        <v>1</v>
      </c>
      <c r="B22" s="40"/>
      <c r="C22" s="20">
        <v>1</v>
      </c>
      <c r="D22" s="20">
        <v>2</v>
      </c>
      <c r="E22" s="20">
        <v>3</v>
      </c>
      <c r="F22" s="20">
        <v>4</v>
      </c>
      <c r="G22" s="20">
        <v>5</v>
      </c>
      <c r="H22" s="20">
        <v>6</v>
      </c>
      <c r="I22" s="20">
        <v>7</v>
      </c>
      <c r="J22" s="20">
        <v>8</v>
      </c>
      <c r="K22" s="20">
        <v>9</v>
      </c>
      <c r="L22" s="20">
        <v>10</v>
      </c>
    </row>
    <row r="23" spans="1:12" ht="15.75" thickBot="1" x14ac:dyDescent="0.25">
      <c r="A23" s="36" t="s">
        <v>28</v>
      </c>
      <c r="B23" s="37"/>
      <c r="C23" s="21">
        <f t="shared" ref="C23:L23" si="5">+(C20-C21)/C22</f>
        <v>66.66</v>
      </c>
      <c r="D23" s="21">
        <f t="shared" si="5"/>
        <v>33.33</v>
      </c>
      <c r="E23" s="21">
        <f t="shared" si="5"/>
        <v>22.22</v>
      </c>
      <c r="F23" s="21">
        <f t="shared" si="5"/>
        <v>16.664999999999999</v>
      </c>
      <c r="G23" s="21">
        <f t="shared" si="5"/>
        <v>13.331999999999999</v>
      </c>
      <c r="H23" s="21">
        <f t="shared" si="5"/>
        <v>11.11</v>
      </c>
      <c r="I23" s="21">
        <f t="shared" si="5"/>
        <v>9.5228571428571431</v>
      </c>
      <c r="J23" s="21">
        <f t="shared" si="5"/>
        <v>8.3324999999999996</v>
      </c>
      <c r="K23" s="21">
        <f t="shared" si="5"/>
        <v>7.4066666666666663</v>
      </c>
      <c r="L23" s="21">
        <f t="shared" si="5"/>
        <v>6.6659999999999995</v>
      </c>
    </row>
    <row r="24" spans="1:12" ht="15.75" thickTop="1" x14ac:dyDescent="0.2">
      <c r="A24" s="38" t="s">
        <v>1</v>
      </c>
      <c r="B24" s="39"/>
      <c r="C24" s="22"/>
      <c r="D24" s="22"/>
      <c r="E24" s="22"/>
      <c r="F24" s="22"/>
      <c r="G24" s="22"/>
      <c r="H24" s="22"/>
      <c r="I24" s="22"/>
      <c r="J24" s="22"/>
      <c r="K24" s="22"/>
      <c r="L24" s="22"/>
    </row>
    <row r="25" spans="1:12" x14ac:dyDescent="0.2">
      <c r="A25" s="3"/>
      <c r="B25" s="4"/>
      <c r="C25" s="5"/>
      <c r="D25" s="5"/>
      <c r="E25" s="5"/>
      <c r="F25" s="5"/>
      <c r="G25" s="5"/>
      <c r="H25" s="5"/>
      <c r="I25" s="5"/>
      <c r="J25" s="5"/>
      <c r="K25" s="5"/>
      <c r="L25" s="5"/>
    </row>
    <row r="26" spans="1:12" ht="54.75" x14ac:dyDescent="0.2">
      <c r="C26" s="2" t="str">
        <f>+IF(C23&gt;17,"The car will lose the race – Acceleration value too low!",IF(C23&lt;12,"Impossible! – the race car cannot accelerate this quickly!",IF(AND(C23&gt;=12,C23&lt;=17),"The car will win the race")))</f>
        <v>The car will lose the race – Acceleration value too low!</v>
      </c>
      <c r="D26" s="2" t="str">
        <f t="shared" ref="D26:L26" si="6">+IF(D23&gt;17,"The car will lose the race – Acceleration value too low!",IF(D23&lt;12,"Impossible! – the race car cannot accelerate this quickly!",IF(AND(D23&gt;=12,D23&lt;=17),"The car will win the race")))</f>
        <v>The car will lose the race – Acceleration value too low!</v>
      </c>
      <c r="E26" s="2" t="str">
        <f t="shared" si="6"/>
        <v>The car will lose the race – Acceleration value too low!</v>
      </c>
      <c r="F26" s="2" t="str">
        <f t="shared" si="6"/>
        <v>The car will win the race</v>
      </c>
      <c r="G26" s="2" t="str">
        <f t="shared" si="6"/>
        <v>The car will win the race</v>
      </c>
      <c r="H26" s="2" t="str">
        <f t="shared" si="6"/>
        <v>Impossible! – the race car cannot accelerate this quickly!</v>
      </c>
      <c r="I26" s="2" t="str">
        <f t="shared" si="6"/>
        <v>Impossible! – the race car cannot accelerate this quickly!</v>
      </c>
      <c r="J26" s="2" t="str">
        <f t="shared" si="6"/>
        <v>Impossible! – the race car cannot accelerate this quickly!</v>
      </c>
      <c r="K26" s="2" t="str">
        <f t="shared" si="6"/>
        <v>Impossible! – the race car cannot accelerate this quickly!</v>
      </c>
      <c r="L26" s="2" t="str">
        <f t="shared" si="6"/>
        <v>Impossible! – the race car cannot accelerate this quickly!</v>
      </c>
    </row>
  </sheetData>
  <mergeCells count="12">
    <mergeCell ref="A24:B24"/>
    <mergeCell ref="A21:B21"/>
    <mergeCell ref="A22:B22"/>
    <mergeCell ref="A13:B13"/>
    <mergeCell ref="A14:B14"/>
    <mergeCell ref="A15:B15"/>
    <mergeCell ref="A20:B20"/>
    <mergeCell ref="A12:L12"/>
    <mergeCell ref="A19:L19"/>
    <mergeCell ref="A16:B16"/>
    <mergeCell ref="A17:B17"/>
    <mergeCell ref="A23:B23"/>
  </mergeCell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4E23027-4535-4F9C-8C26-138D2ECBE3EB}">
            <xm:f>NOT(ISERROR(SEARCH($H$26,C26)))</xm:f>
            <xm:f>$H$26</xm:f>
            <x14:dxf>
              <fill>
                <patternFill>
                  <bgColor rgb="FFFFFF00"/>
                </patternFill>
              </fill>
            </x14:dxf>
          </x14:cfRule>
          <x14:cfRule type="containsText" priority="2" operator="containsText" id="{C378C1F2-942F-4845-97D7-CA6F3872E8AB}">
            <xm:f>NOT(ISERROR(SEARCH($F$26,C26)))</xm:f>
            <xm:f>$F$26</xm:f>
            <x14:dxf>
              <fill>
                <patternFill>
                  <bgColor theme="9"/>
                </patternFill>
              </fill>
            </x14:dxf>
          </x14:cfRule>
          <x14:cfRule type="containsText" priority="4" operator="containsText" id="{1FDABFA3-DBBF-42AB-8F46-AD16825789F2}">
            <xm:f>NOT(ISERROR(SEARCH($C$26,C26)))</xm:f>
            <xm:f>$C$26</xm:f>
            <x14:dxf>
              <fill>
                <patternFill>
                  <bgColor rgb="FFFF0000"/>
                </patternFill>
              </fill>
            </x14:dxf>
          </x14:cfRule>
          <xm:sqref>C26:L26</xm:sqref>
        </x14:conditionalFormatting>
        <x14:conditionalFormatting xmlns:xm="http://schemas.microsoft.com/office/excel/2006/main">
          <x14:cfRule type="containsText" priority="3" operator="containsText" id="{A328CB4C-3446-4FBA-BA34-5A5926517FF4}">
            <xm:f>NOT(ISERROR(SEARCH($H$26,F26)))</xm:f>
            <xm:f>$H$26</xm:f>
            <x14:dxf>
              <font>
                <color rgb="FF9C0006"/>
              </font>
              <fill>
                <patternFill>
                  <bgColor rgb="FFFFC7CE"/>
                </patternFill>
              </fill>
            </x14:dxf>
          </x14:cfRule>
          <xm:sqref>F26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4"/>
  <sheetViews>
    <sheetView workbookViewId="0">
      <selection activeCell="I37" sqref="I37"/>
    </sheetView>
  </sheetViews>
  <sheetFormatPr defaultRowHeight="15" x14ac:dyDescent="0.2"/>
  <cols>
    <col min="1" max="1" width="19.7734375" bestFit="1" customWidth="1"/>
    <col min="2" max="2" width="7.80078125" bestFit="1" customWidth="1"/>
    <col min="3" max="12" width="15.73828125" customWidth="1"/>
  </cols>
  <sheetData>
    <row r="1" spans="1:12" x14ac:dyDescent="0.2">
      <c r="A1" s="6" t="s">
        <v>23</v>
      </c>
      <c r="B1" s="8">
        <v>66.66</v>
      </c>
      <c r="C1" s="14"/>
      <c r="D1" s="14"/>
    </row>
    <row r="2" spans="1:12" ht="17.25" x14ac:dyDescent="0.2">
      <c r="A2" s="6" t="s">
        <v>19</v>
      </c>
      <c r="B2" s="9">
        <f>+B1^2</f>
        <v>4443.5555999999997</v>
      </c>
      <c r="C2" s="14"/>
      <c r="D2" s="14"/>
    </row>
    <row r="3" spans="1:12" x14ac:dyDescent="0.2">
      <c r="A3" s="6" t="s">
        <v>24</v>
      </c>
      <c r="B3" s="8">
        <v>0</v>
      </c>
      <c r="C3" s="14"/>
      <c r="D3" s="14"/>
    </row>
    <row r="4" spans="1:12" ht="17.25" x14ac:dyDescent="0.2">
      <c r="A4" s="6" t="s">
        <v>21</v>
      </c>
      <c r="B4" s="8">
        <f>+B3^2</f>
        <v>0</v>
      </c>
      <c r="C4" s="14"/>
      <c r="D4" s="14"/>
    </row>
    <row r="5" spans="1:12" x14ac:dyDescent="0.2">
      <c r="A5" s="6" t="s">
        <v>25</v>
      </c>
      <c r="B5" s="8">
        <v>400</v>
      </c>
      <c r="C5" s="14"/>
      <c r="D5" s="14"/>
    </row>
    <row r="6" spans="1:12" ht="17.25" x14ac:dyDescent="0.2">
      <c r="A6" s="6" t="s">
        <v>22</v>
      </c>
      <c r="B6" s="9">
        <f>+B2-B4</f>
        <v>4443.5555999999997</v>
      </c>
      <c r="C6" s="14"/>
      <c r="D6" s="14"/>
    </row>
    <row r="7" spans="1:12" ht="18" thickBot="1" x14ac:dyDescent="0.25">
      <c r="A7" s="7" t="s">
        <v>26</v>
      </c>
      <c r="B7" s="10" t="s">
        <v>22</v>
      </c>
      <c r="C7" s="15">
        <f>+B6/(2*B5)</f>
        <v>5.5544444999999998</v>
      </c>
      <c r="D7" s="14" t="s">
        <v>6</v>
      </c>
    </row>
    <row r="8" spans="1:12" ht="15.75" thickTop="1" x14ac:dyDescent="0.2">
      <c r="A8" s="7"/>
      <c r="B8" s="11" t="s">
        <v>0</v>
      </c>
      <c r="C8" s="14"/>
      <c r="D8" s="14"/>
    </row>
    <row r="9" spans="1:12" ht="15.75" thickBot="1" x14ac:dyDescent="0.25">
      <c r="A9" s="7" t="s">
        <v>27</v>
      </c>
      <c r="B9" s="10" t="s">
        <v>28</v>
      </c>
      <c r="C9" s="15">
        <f>+(B1-B4)/C7</f>
        <v>12.001200120012001</v>
      </c>
      <c r="D9" s="14" t="s">
        <v>2</v>
      </c>
    </row>
    <row r="10" spans="1:12" ht="15.75" thickTop="1" x14ac:dyDescent="0.2">
      <c r="A10" s="7"/>
      <c r="B10" s="11" t="s">
        <v>1</v>
      </c>
      <c r="C10" s="15"/>
      <c r="D10" s="14"/>
    </row>
    <row r="12" spans="1:12" x14ac:dyDescent="0.2">
      <c r="A12" s="30" t="s">
        <v>3</v>
      </c>
      <c r="B12" s="30"/>
      <c r="C12" s="30"/>
      <c r="D12" s="30"/>
      <c r="E12" s="30"/>
      <c r="F12" s="30"/>
      <c r="G12" s="30"/>
      <c r="H12" s="30"/>
      <c r="I12" s="30"/>
      <c r="J12" s="30"/>
      <c r="K12" s="30"/>
      <c r="L12" s="30"/>
    </row>
    <row r="13" spans="1:12" ht="17.25" x14ac:dyDescent="0.2">
      <c r="A13" s="41" t="s">
        <v>19</v>
      </c>
      <c r="B13" s="41"/>
      <c r="C13" s="13">
        <f>+$B$2</f>
        <v>4443.5555999999997</v>
      </c>
      <c r="D13" s="13">
        <f t="shared" ref="D13:L13" si="0">+$B$2</f>
        <v>4443.5555999999997</v>
      </c>
      <c r="E13" s="13">
        <f t="shared" si="0"/>
        <v>4443.5555999999997</v>
      </c>
      <c r="F13" s="13">
        <f t="shared" si="0"/>
        <v>4443.5555999999997</v>
      </c>
      <c r="G13" s="13">
        <f t="shared" si="0"/>
        <v>4443.5555999999997</v>
      </c>
      <c r="H13" s="13">
        <f t="shared" si="0"/>
        <v>4443.5555999999997</v>
      </c>
      <c r="I13" s="13">
        <f t="shared" si="0"/>
        <v>4443.5555999999997</v>
      </c>
      <c r="J13" s="13">
        <f t="shared" si="0"/>
        <v>4443.5555999999997</v>
      </c>
      <c r="K13" s="13">
        <f t="shared" si="0"/>
        <v>4443.5555999999997</v>
      </c>
      <c r="L13" s="13">
        <f t="shared" si="0"/>
        <v>4443.5555999999997</v>
      </c>
    </row>
    <row r="14" spans="1:12" ht="17.25" x14ac:dyDescent="0.2">
      <c r="A14" s="41" t="s">
        <v>21</v>
      </c>
      <c r="B14" s="41"/>
      <c r="C14" s="12">
        <f>+$B$4</f>
        <v>0</v>
      </c>
      <c r="D14" s="12">
        <f t="shared" ref="D14:L14" si="1">+$B$4</f>
        <v>0</v>
      </c>
      <c r="E14" s="12">
        <f t="shared" si="1"/>
        <v>0</v>
      </c>
      <c r="F14" s="12">
        <f t="shared" si="1"/>
        <v>0</v>
      </c>
      <c r="G14" s="12">
        <f t="shared" si="1"/>
        <v>0</v>
      </c>
      <c r="H14" s="12">
        <f t="shared" si="1"/>
        <v>0</v>
      </c>
      <c r="I14" s="12">
        <f t="shared" si="1"/>
        <v>0</v>
      </c>
      <c r="J14" s="12">
        <f t="shared" si="1"/>
        <v>0</v>
      </c>
      <c r="K14" s="12">
        <f t="shared" si="1"/>
        <v>0</v>
      </c>
      <c r="L14" s="12">
        <f t="shared" si="1"/>
        <v>0</v>
      </c>
    </row>
    <row r="15" spans="1:12" x14ac:dyDescent="0.2">
      <c r="A15" s="41" t="s">
        <v>1</v>
      </c>
      <c r="B15" s="41"/>
      <c r="C15" s="13">
        <v>1</v>
      </c>
      <c r="D15" s="13">
        <v>2</v>
      </c>
      <c r="E15" s="13">
        <v>3</v>
      </c>
      <c r="F15" s="13">
        <v>4</v>
      </c>
      <c r="G15" s="13">
        <v>5</v>
      </c>
      <c r="H15" s="13">
        <v>6</v>
      </c>
      <c r="I15" s="13">
        <v>7</v>
      </c>
      <c r="J15" s="13">
        <v>8</v>
      </c>
      <c r="K15" s="13">
        <v>9</v>
      </c>
      <c r="L15" s="13">
        <v>10</v>
      </c>
    </row>
    <row r="16" spans="1:12" ht="18" thickBot="1" x14ac:dyDescent="0.25">
      <c r="A16" s="32" t="s">
        <v>31</v>
      </c>
      <c r="B16" s="33"/>
      <c r="C16" s="13">
        <f t="shared" ref="C16:L16" si="2">(C13-C14)/(2*C15)</f>
        <v>2221.7777999999998</v>
      </c>
      <c r="D16" s="13">
        <f t="shared" si="2"/>
        <v>1110.8888999999999</v>
      </c>
      <c r="E16" s="13">
        <f t="shared" si="2"/>
        <v>740.59259999999995</v>
      </c>
      <c r="F16" s="13">
        <f t="shared" si="2"/>
        <v>555.44444999999996</v>
      </c>
      <c r="G16" s="13">
        <f t="shared" si="2"/>
        <v>444.35555999999997</v>
      </c>
      <c r="H16" s="13">
        <f t="shared" si="2"/>
        <v>370.29629999999997</v>
      </c>
      <c r="I16" s="13">
        <f t="shared" si="2"/>
        <v>317.39682857142856</v>
      </c>
      <c r="J16" s="13">
        <f t="shared" si="2"/>
        <v>277.72222499999998</v>
      </c>
      <c r="K16" s="13">
        <f t="shared" si="2"/>
        <v>246.86419999999998</v>
      </c>
      <c r="L16" s="13">
        <f t="shared" si="2"/>
        <v>222.17777999999998</v>
      </c>
    </row>
    <row r="17" spans="1:12" ht="15.75" thickTop="1" x14ac:dyDescent="0.2">
      <c r="A17" s="34" t="s">
        <v>4</v>
      </c>
      <c r="B17" s="35"/>
      <c r="C17" s="12"/>
      <c r="D17" s="12"/>
      <c r="E17" s="12"/>
      <c r="F17" s="12"/>
      <c r="G17" s="12"/>
      <c r="H17" s="12"/>
      <c r="I17" s="12"/>
      <c r="J17" s="12"/>
      <c r="K17" s="12"/>
      <c r="L17" s="12"/>
    </row>
    <row r="19" spans="1:12" x14ac:dyDescent="0.2">
      <c r="A19" s="31" t="s">
        <v>5</v>
      </c>
      <c r="B19" s="31"/>
      <c r="C19" s="31"/>
      <c r="D19" s="31"/>
      <c r="E19" s="31"/>
      <c r="F19" s="31"/>
      <c r="G19" s="31"/>
      <c r="H19" s="31"/>
      <c r="I19" s="31"/>
      <c r="J19" s="31"/>
      <c r="K19" s="31"/>
      <c r="L19" s="31"/>
    </row>
    <row r="20" spans="1:12" x14ac:dyDescent="0.2">
      <c r="A20" s="40" t="s">
        <v>32</v>
      </c>
      <c r="B20" s="40"/>
      <c r="C20" s="22">
        <f>+$B$1</f>
        <v>66.66</v>
      </c>
      <c r="D20" s="22">
        <f t="shared" ref="D20:L20" si="3">+$B$1</f>
        <v>66.66</v>
      </c>
      <c r="E20" s="22">
        <f t="shared" si="3"/>
        <v>66.66</v>
      </c>
      <c r="F20" s="22">
        <f t="shared" si="3"/>
        <v>66.66</v>
      </c>
      <c r="G20" s="22">
        <f t="shared" si="3"/>
        <v>66.66</v>
      </c>
      <c r="H20" s="22">
        <f t="shared" si="3"/>
        <v>66.66</v>
      </c>
      <c r="I20" s="22">
        <f t="shared" si="3"/>
        <v>66.66</v>
      </c>
      <c r="J20" s="22">
        <f t="shared" si="3"/>
        <v>66.66</v>
      </c>
      <c r="K20" s="22">
        <f t="shared" si="3"/>
        <v>66.66</v>
      </c>
      <c r="L20" s="22">
        <f t="shared" si="3"/>
        <v>66.66</v>
      </c>
    </row>
    <row r="21" spans="1:12" x14ac:dyDescent="0.2">
      <c r="A21" s="40" t="s">
        <v>20</v>
      </c>
      <c r="B21" s="40"/>
      <c r="C21" s="22">
        <f>+$B$3</f>
        <v>0</v>
      </c>
      <c r="D21" s="22">
        <f t="shared" ref="D21:L21" si="4">+$B$3</f>
        <v>0</v>
      </c>
      <c r="E21" s="22">
        <f t="shared" si="4"/>
        <v>0</v>
      </c>
      <c r="F21" s="22">
        <f t="shared" si="4"/>
        <v>0</v>
      </c>
      <c r="G21" s="22">
        <f t="shared" si="4"/>
        <v>0</v>
      </c>
      <c r="H21" s="22">
        <f t="shared" si="4"/>
        <v>0</v>
      </c>
      <c r="I21" s="22">
        <f t="shared" si="4"/>
        <v>0</v>
      </c>
      <c r="J21" s="22">
        <f t="shared" si="4"/>
        <v>0</v>
      </c>
      <c r="K21" s="22">
        <f t="shared" si="4"/>
        <v>0</v>
      </c>
      <c r="L21" s="22">
        <f t="shared" si="4"/>
        <v>0</v>
      </c>
    </row>
    <row r="22" spans="1:12" x14ac:dyDescent="0.2">
      <c r="A22" s="40" t="s">
        <v>1</v>
      </c>
      <c r="B22" s="40"/>
      <c r="C22" s="23">
        <v>1</v>
      </c>
      <c r="D22" s="23">
        <v>2</v>
      </c>
      <c r="E22" s="23">
        <v>3</v>
      </c>
      <c r="F22" s="23">
        <v>4</v>
      </c>
      <c r="G22" s="23">
        <v>5</v>
      </c>
      <c r="H22" s="23">
        <v>6</v>
      </c>
      <c r="I22" s="23">
        <v>7</v>
      </c>
      <c r="J22" s="23">
        <v>8</v>
      </c>
      <c r="K22" s="23">
        <v>9</v>
      </c>
      <c r="L22" s="23">
        <v>10</v>
      </c>
    </row>
    <row r="23" spans="1:12" ht="15.75" thickBot="1" x14ac:dyDescent="0.25">
      <c r="A23" s="36" t="s">
        <v>28</v>
      </c>
      <c r="B23" s="37"/>
      <c r="C23" s="23">
        <f>+(C20-C21)/C22</f>
        <v>66.66</v>
      </c>
      <c r="D23" s="23">
        <f t="shared" ref="D23:L23" si="5">+(D20-D21)/D22</f>
        <v>33.33</v>
      </c>
      <c r="E23" s="23">
        <f t="shared" si="5"/>
        <v>22.22</v>
      </c>
      <c r="F23" s="23">
        <f t="shared" si="5"/>
        <v>16.664999999999999</v>
      </c>
      <c r="G23" s="23">
        <f t="shared" si="5"/>
        <v>13.331999999999999</v>
      </c>
      <c r="H23" s="23">
        <f t="shared" si="5"/>
        <v>11.11</v>
      </c>
      <c r="I23" s="23">
        <f t="shared" si="5"/>
        <v>9.5228571428571431</v>
      </c>
      <c r="J23" s="23">
        <f t="shared" si="5"/>
        <v>8.3324999999999996</v>
      </c>
      <c r="K23" s="23">
        <f t="shared" si="5"/>
        <v>7.4066666666666663</v>
      </c>
      <c r="L23" s="23">
        <f t="shared" si="5"/>
        <v>6.6659999999999995</v>
      </c>
    </row>
    <row r="24" spans="1:12" ht="15.75" thickTop="1" x14ac:dyDescent="0.2">
      <c r="A24" s="42" t="s">
        <v>1</v>
      </c>
      <c r="B24" s="42"/>
      <c r="C24" s="22"/>
      <c r="D24" s="22"/>
      <c r="E24" s="22"/>
      <c r="F24" s="22"/>
      <c r="G24" s="22"/>
      <c r="H24" s="22"/>
      <c r="I24" s="22"/>
      <c r="J24" s="22"/>
      <c r="K24" s="22"/>
      <c r="L24" s="22"/>
    </row>
  </sheetData>
  <mergeCells count="12">
    <mergeCell ref="A24:B24"/>
    <mergeCell ref="A21:B21"/>
    <mergeCell ref="A22:B22"/>
    <mergeCell ref="A13:B13"/>
    <mergeCell ref="A14:B14"/>
    <mergeCell ref="A15:B15"/>
    <mergeCell ref="A20:B20"/>
    <mergeCell ref="A12:L12"/>
    <mergeCell ref="A19:L19"/>
    <mergeCell ref="A16:B16"/>
    <mergeCell ref="A17:B17"/>
    <mergeCell ref="A23:B2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6"/>
  <sheetViews>
    <sheetView topLeftCell="C22" zoomScale="70" zoomScaleNormal="70" workbookViewId="0">
      <selection activeCell="P40" sqref="P40"/>
    </sheetView>
  </sheetViews>
  <sheetFormatPr defaultRowHeight="15" x14ac:dyDescent="0.2"/>
  <cols>
    <col min="1" max="1" width="11.97265625" customWidth="1"/>
    <col min="2" max="2" width="13.1796875" bestFit="1" customWidth="1"/>
    <col min="3" max="3" width="12.10546875" bestFit="1" customWidth="1"/>
    <col min="4" max="5" width="11.97265625" bestFit="1" customWidth="1"/>
  </cols>
  <sheetData>
    <row r="1" spans="1:5" ht="15.75" customHeight="1" x14ac:dyDescent="0.2">
      <c r="A1" s="43" t="s">
        <v>7</v>
      </c>
      <c r="B1" s="43" t="s">
        <v>8</v>
      </c>
      <c r="C1" s="43" t="s">
        <v>9</v>
      </c>
      <c r="D1" s="43" t="s">
        <v>10</v>
      </c>
      <c r="E1" s="43" t="s">
        <v>11</v>
      </c>
    </row>
    <row r="2" spans="1:5" ht="15.75" thickBot="1" x14ac:dyDescent="0.25">
      <c r="A2" s="44"/>
      <c r="B2" s="44"/>
      <c r="C2" s="44"/>
      <c r="D2" s="44"/>
      <c r="E2" s="44"/>
    </row>
    <row r="3" spans="1:5" ht="15.75" thickBot="1" x14ac:dyDescent="0.25">
      <c r="A3" s="24">
        <v>1</v>
      </c>
      <c r="B3" s="25">
        <v>0.7</v>
      </c>
      <c r="C3" s="27">
        <v>1.5</v>
      </c>
      <c r="D3" s="27">
        <v>1</v>
      </c>
      <c r="E3" s="27">
        <v>1.4</v>
      </c>
    </row>
    <row r="4" spans="1:5" ht="15.75" thickBot="1" x14ac:dyDescent="0.25">
      <c r="A4" s="24">
        <v>2</v>
      </c>
      <c r="B4" s="25">
        <v>2.1</v>
      </c>
      <c r="C4" s="27">
        <v>1.8</v>
      </c>
      <c r="D4" s="27">
        <v>2</v>
      </c>
      <c r="E4" s="27">
        <v>2.5</v>
      </c>
    </row>
    <row r="5" spans="1:5" ht="15.75" thickBot="1" x14ac:dyDescent="0.25">
      <c r="A5" s="24">
        <v>3</v>
      </c>
      <c r="B5" s="25">
        <v>1.1000000000000001</v>
      </c>
      <c r="C5" s="27">
        <v>2</v>
      </c>
      <c r="D5" s="27">
        <v>2</v>
      </c>
      <c r="E5" s="27">
        <v>1.6</v>
      </c>
    </row>
    <row r="6" spans="1:5" ht="15.75" thickBot="1" x14ac:dyDescent="0.25">
      <c r="A6" s="24">
        <v>4</v>
      </c>
      <c r="B6" s="25">
        <v>1.6</v>
      </c>
      <c r="C6" s="27">
        <v>0.8</v>
      </c>
      <c r="D6" s="27">
        <v>2</v>
      </c>
      <c r="E6" s="27">
        <v>1.6</v>
      </c>
    </row>
    <row r="7" spans="1:5" ht="15.75" thickBot="1" x14ac:dyDescent="0.25">
      <c r="A7" s="24">
        <v>5</v>
      </c>
      <c r="B7" s="25">
        <v>2.7</v>
      </c>
      <c r="C7" s="27">
        <v>3</v>
      </c>
      <c r="D7" s="27">
        <v>3.5</v>
      </c>
      <c r="E7" s="27">
        <v>3</v>
      </c>
    </row>
    <row r="8" spans="1:5" ht="15.75" thickBot="1" x14ac:dyDescent="0.25">
      <c r="A8" s="24">
        <v>6</v>
      </c>
      <c r="B8" s="25">
        <v>0.55000000000000004</v>
      </c>
      <c r="C8" s="27">
        <v>1.2</v>
      </c>
      <c r="D8" s="27">
        <v>1</v>
      </c>
      <c r="E8" s="27">
        <v>1</v>
      </c>
    </row>
    <row r="9" spans="1:5" ht="15.75" thickBot="1" x14ac:dyDescent="0.25">
      <c r="A9" s="24">
        <v>7</v>
      </c>
      <c r="B9" s="25">
        <v>0.27</v>
      </c>
      <c r="C9" s="27">
        <v>1.2</v>
      </c>
      <c r="D9" s="27">
        <v>1</v>
      </c>
      <c r="E9" s="27">
        <v>0.7</v>
      </c>
    </row>
    <row r="10" spans="1:5" ht="15.75" thickBot="1" x14ac:dyDescent="0.25">
      <c r="A10" s="24">
        <v>8</v>
      </c>
      <c r="B10" s="25">
        <v>0.4</v>
      </c>
      <c r="C10" s="27">
        <v>0.5</v>
      </c>
      <c r="D10" s="27">
        <v>1</v>
      </c>
      <c r="E10" s="27">
        <v>0.9</v>
      </c>
    </row>
    <row r="11" spans="1:5" ht="15.75" thickBot="1" x14ac:dyDescent="0.25">
      <c r="A11" s="24">
        <v>9</v>
      </c>
      <c r="B11" s="25">
        <v>6</v>
      </c>
      <c r="C11" s="27">
        <v>5.5</v>
      </c>
      <c r="D11" s="27">
        <v>6.5</v>
      </c>
      <c r="E11" s="27">
        <v>6.2</v>
      </c>
    </row>
    <row r="12" spans="1:5" ht="15.75" thickBot="1" x14ac:dyDescent="0.25">
      <c r="A12" s="24">
        <v>10</v>
      </c>
      <c r="B12" s="25">
        <v>1.1200000000000001</v>
      </c>
      <c r="C12" s="27">
        <v>0.5</v>
      </c>
      <c r="D12" s="27">
        <v>1.5</v>
      </c>
      <c r="E12" s="27">
        <v>1.4</v>
      </c>
    </row>
    <row r="13" spans="1:5" ht="15.75" thickBot="1" x14ac:dyDescent="0.25">
      <c r="A13" s="24">
        <v>11</v>
      </c>
      <c r="B13" s="25">
        <v>1.3</v>
      </c>
      <c r="C13" s="27">
        <v>2.1</v>
      </c>
      <c r="D13" s="27">
        <v>1.5</v>
      </c>
      <c r="E13" s="27">
        <v>1.7</v>
      </c>
    </row>
    <row r="14" spans="1:5" ht="15.75" thickBot="1" x14ac:dyDescent="0.25">
      <c r="A14" s="24">
        <v>12</v>
      </c>
      <c r="B14" s="25">
        <v>0.98</v>
      </c>
      <c r="C14" s="27">
        <v>1</v>
      </c>
      <c r="D14" s="27">
        <v>1</v>
      </c>
      <c r="E14" s="27">
        <v>1.3</v>
      </c>
    </row>
    <row r="15" spans="1:5" ht="15.75" thickBot="1" x14ac:dyDescent="0.25">
      <c r="A15" s="24">
        <v>13</v>
      </c>
      <c r="B15" s="25">
        <v>1.1499999999999999</v>
      </c>
      <c r="C15" s="27">
        <v>1.8</v>
      </c>
      <c r="D15" s="27">
        <v>1.5</v>
      </c>
      <c r="E15" s="27">
        <v>1.6</v>
      </c>
    </row>
    <row r="16" spans="1:5" ht="15.75" thickBot="1" x14ac:dyDescent="0.25">
      <c r="A16" s="24">
        <v>14</v>
      </c>
      <c r="B16" s="25">
        <v>0.52</v>
      </c>
      <c r="C16" s="27">
        <v>1.5</v>
      </c>
      <c r="D16" s="27">
        <v>1</v>
      </c>
      <c r="E16" s="27">
        <v>1</v>
      </c>
    </row>
    <row r="17" spans="1:5" ht="15.75" thickBot="1" x14ac:dyDescent="0.25">
      <c r="A17" s="24">
        <v>15</v>
      </c>
      <c r="B17" s="25">
        <v>1.8</v>
      </c>
      <c r="C17" s="27">
        <v>2</v>
      </c>
      <c r="D17" s="27">
        <v>2.5</v>
      </c>
      <c r="E17" s="27">
        <v>2.1</v>
      </c>
    </row>
    <row r="18" spans="1:5" ht="15.75" thickBot="1" x14ac:dyDescent="0.25">
      <c r="A18" s="24">
        <v>16</v>
      </c>
      <c r="B18" s="25">
        <v>7.5</v>
      </c>
      <c r="C18" s="27">
        <v>6</v>
      </c>
      <c r="D18" s="27">
        <v>8</v>
      </c>
      <c r="E18" s="27">
        <v>7</v>
      </c>
    </row>
    <row r="19" spans="1:5" ht="15.75" thickBot="1" x14ac:dyDescent="0.25">
      <c r="A19" s="24">
        <v>17</v>
      </c>
      <c r="B19" s="25">
        <v>0.28000000000000003</v>
      </c>
      <c r="C19" s="27">
        <v>1</v>
      </c>
      <c r="D19" s="27">
        <v>1</v>
      </c>
      <c r="E19" s="27">
        <v>0.8</v>
      </c>
    </row>
    <row r="20" spans="1:5" ht="15.75" thickBot="1" x14ac:dyDescent="0.25">
      <c r="A20" s="24">
        <v>18</v>
      </c>
      <c r="B20" s="25">
        <v>0.5</v>
      </c>
      <c r="C20" s="27">
        <v>0.9</v>
      </c>
      <c r="D20" s="27">
        <v>1.2</v>
      </c>
      <c r="E20" s="27">
        <v>0.8</v>
      </c>
    </row>
    <row r="21" spans="1:5" ht="15.75" thickBot="1" x14ac:dyDescent="0.25">
      <c r="A21" s="24">
        <v>19</v>
      </c>
      <c r="B21" s="25">
        <v>4.9000000000000004</v>
      </c>
      <c r="C21" s="27">
        <v>4.5</v>
      </c>
      <c r="D21" s="27">
        <v>5.5</v>
      </c>
      <c r="E21" s="27">
        <v>4.9000000000000004</v>
      </c>
    </row>
    <row r="22" spans="1:5" ht="15.75" thickBot="1" x14ac:dyDescent="0.25">
      <c r="A22" s="24">
        <v>20</v>
      </c>
      <c r="B22" s="25">
        <v>0.25</v>
      </c>
      <c r="C22" s="27">
        <v>0.5</v>
      </c>
      <c r="D22" s="27">
        <v>1</v>
      </c>
      <c r="E22" s="27">
        <v>0.5</v>
      </c>
    </row>
    <row r="23" spans="1:5" ht="15.75" thickBot="1" x14ac:dyDescent="0.25">
      <c r="A23" s="1" t="s">
        <v>12</v>
      </c>
      <c r="B23" s="26">
        <f>AVERAGE(B3:B22)</f>
        <v>1.786</v>
      </c>
      <c r="C23" s="28">
        <f>AVERAGE(C3:C22)</f>
        <v>1.9650000000000003</v>
      </c>
      <c r="D23" s="28">
        <f>AVERAGE(D3:D22)</f>
        <v>2.2850000000000001</v>
      </c>
      <c r="E23" s="28">
        <f>AVERAGE(E3:E22)</f>
        <v>2.0999999999999996</v>
      </c>
    </row>
    <row r="24" spans="1:5" ht="15.75" thickBot="1" x14ac:dyDescent="0.25">
      <c r="A24" s="1" t="s">
        <v>13</v>
      </c>
      <c r="B24" s="25">
        <f>B26-B25</f>
        <v>7.25</v>
      </c>
      <c r="C24" s="27">
        <f>C26-C25</f>
        <v>5.5</v>
      </c>
      <c r="D24" s="27">
        <f>D26-D25</f>
        <v>7</v>
      </c>
      <c r="E24" s="27">
        <f>E26-E25</f>
        <v>6.5</v>
      </c>
    </row>
    <row r="25" spans="1:5" ht="15.75" thickBot="1" x14ac:dyDescent="0.25">
      <c r="A25" s="1" t="s">
        <v>14</v>
      </c>
      <c r="B25" s="25">
        <f>MIN(B3:B22)</f>
        <v>0.25</v>
      </c>
      <c r="C25" s="27">
        <f>MIN(C3:C22)</f>
        <v>0.5</v>
      </c>
      <c r="D25" s="27">
        <f>MIN(D3:D22)</f>
        <v>1</v>
      </c>
      <c r="E25" s="27">
        <f>MIN(E3:E22)</f>
        <v>0.5</v>
      </c>
    </row>
    <row r="26" spans="1:5" ht="15.75" thickBot="1" x14ac:dyDescent="0.25">
      <c r="A26" s="1" t="s">
        <v>15</v>
      </c>
      <c r="B26" s="25">
        <f>MAX(B3:B22)</f>
        <v>7.5</v>
      </c>
      <c r="C26" s="27">
        <f>MAX(C3:C22)</f>
        <v>6</v>
      </c>
      <c r="D26" s="27">
        <f>MAX(D3:D22)</f>
        <v>8</v>
      </c>
      <c r="E26" s="27">
        <f>MAX(E3:E22)</f>
        <v>7</v>
      </c>
    </row>
  </sheetData>
  <mergeCells count="5">
    <mergeCell ref="A1:A2"/>
    <mergeCell ref="B1:B2"/>
    <mergeCell ref="C1:C2"/>
    <mergeCell ref="D1:D2"/>
    <mergeCell ref="E1:E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6"/>
  <sheetViews>
    <sheetView topLeftCell="A13" zoomScale="70" zoomScaleNormal="70" workbookViewId="0">
      <selection activeCell="R19" sqref="R19"/>
    </sheetView>
  </sheetViews>
  <sheetFormatPr defaultRowHeight="15" x14ac:dyDescent="0.2"/>
  <cols>
    <col min="1" max="1" width="18.0234375" bestFit="1" customWidth="1"/>
    <col min="2" max="2" width="13.1796875" bestFit="1" customWidth="1"/>
    <col min="3" max="3" width="14.66015625" customWidth="1"/>
    <col min="4" max="4" width="15.6015625" customWidth="1"/>
    <col min="5" max="5" width="15.19921875" customWidth="1"/>
    <col min="6" max="6" width="15.33203125" bestFit="1" customWidth="1"/>
  </cols>
  <sheetData>
    <row r="1" spans="1:5" x14ac:dyDescent="0.2">
      <c r="A1" s="43" t="s">
        <v>7</v>
      </c>
      <c r="B1" s="43" t="s">
        <v>8</v>
      </c>
      <c r="C1" s="43" t="s">
        <v>9</v>
      </c>
      <c r="D1" s="43" t="s">
        <v>10</v>
      </c>
      <c r="E1" s="43" t="s">
        <v>11</v>
      </c>
    </row>
    <row r="2" spans="1:5" ht="15.75" thickBot="1" x14ac:dyDescent="0.25">
      <c r="A2" s="44"/>
      <c r="B2" s="44"/>
      <c r="C2" s="44"/>
      <c r="D2" s="44"/>
      <c r="E2" s="44"/>
    </row>
    <row r="3" spans="1:5" ht="15.75" thickBot="1" x14ac:dyDescent="0.25">
      <c r="A3" s="24">
        <v>1</v>
      </c>
      <c r="B3" s="29">
        <v>0.7</v>
      </c>
      <c r="C3" s="27">
        <v>1.5</v>
      </c>
      <c r="D3" s="27">
        <v>1</v>
      </c>
      <c r="E3" s="27">
        <v>1.4</v>
      </c>
    </row>
    <row r="4" spans="1:5" ht="15.75" thickBot="1" x14ac:dyDescent="0.25">
      <c r="A4" s="24">
        <v>2</v>
      </c>
      <c r="B4" s="29">
        <v>2.1</v>
      </c>
      <c r="C4" s="27">
        <v>1.8</v>
      </c>
      <c r="D4" s="27">
        <v>2</v>
      </c>
      <c r="E4" s="27">
        <v>2.5</v>
      </c>
    </row>
    <row r="5" spans="1:5" ht="15.75" thickBot="1" x14ac:dyDescent="0.25">
      <c r="A5" s="24">
        <v>3</v>
      </c>
      <c r="B5" s="29">
        <v>1.1000000000000001</v>
      </c>
      <c r="C5" s="27">
        <v>2</v>
      </c>
      <c r="D5" s="27">
        <v>2</v>
      </c>
      <c r="E5" s="27">
        <v>1.6</v>
      </c>
    </row>
    <row r="6" spans="1:5" ht="15.75" thickBot="1" x14ac:dyDescent="0.25">
      <c r="A6" s="24">
        <v>4</v>
      </c>
      <c r="B6" s="29">
        <v>1.6</v>
      </c>
      <c r="C6" s="27">
        <v>0.8</v>
      </c>
      <c r="D6" s="27">
        <v>2</v>
      </c>
      <c r="E6" s="27">
        <v>1.6</v>
      </c>
    </row>
    <row r="7" spans="1:5" ht="15.75" thickBot="1" x14ac:dyDescent="0.25">
      <c r="A7" s="24">
        <v>5</v>
      </c>
      <c r="B7" s="29">
        <v>2.7</v>
      </c>
      <c r="C7" s="27">
        <v>3</v>
      </c>
      <c r="D7" s="27">
        <v>3.5</v>
      </c>
      <c r="E7" s="27">
        <v>3</v>
      </c>
    </row>
    <row r="8" spans="1:5" ht="15.75" thickBot="1" x14ac:dyDescent="0.25">
      <c r="A8" s="24">
        <v>6</v>
      </c>
      <c r="B8" s="29">
        <v>0.55000000000000004</v>
      </c>
      <c r="C8" s="27">
        <v>1.2</v>
      </c>
      <c r="D8" s="27">
        <v>1</v>
      </c>
      <c r="E8" s="27">
        <v>1</v>
      </c>
    </row>
    <row r="9" spans="1:5" ht="15.75" thickBot="1" x14ac:dyDescent="0.25">
      <c r="A9" s="24">
        <v>7</v>
      </c>
      <c r="B9" s="29">
        <v>0.27</v>
      </c>
      <c r="C9" s="27">
        <v>1.2</v>
      </c>
      <c r="D9" s="27">
        <v>1</v>
      </c>
      <c r="E9" s="27">
        <v>0.7</v>
      </c>
    </row>
    <row r="10" spans="1:5" ht="15.75" thickBot="1" x14ac:dyDescent="0.25">
      <c r="A10" s="24">
        <v>8</v>
      </c>
      <c r="B10" s="29">
        <v>0.4</v>
      </c>
      <c r="C10" s="27">
        <v>0.5</v>
      </c>
      <c r="D10" s="27">
        <v>1</v>
      </c>
      <c r="E10" s="27">
        <v>0.9</v>
      </c>
    </row>
    <row r="11" spans="1:5" ht="15.75" thickBot="1" x14ac:dyDescent="0.25">
      <c r="A11" s="24">
        <v>9</v>
      </c>
      <c r="B11" s="29">
        <v>6</v>
      </c>
      <c r="C11" s="27">
        <v>5.5</v>
      </c>
      <c r="D11" s="27">
        <v>6.5</v>
      </c>
      <c r="E11" s="27">
        <v>6.2</v>
      </c>
    </row>
    <row r="12" spans="1:5" ht="15.75" thickBot="1" x14ac:dyDescent="0.25">
      <c r="A12" s="24">
        <v>10</v>
      </c>
      <c r="B12" s="29">
        <v>1.1200000000000001</v>
      </c>
      <c r="C12" s="27">
        <v>0.5</v>
      </c>
      <c r="D12" s="27">
        <v>1.5</v>
      </c>
      <c r="E12" s="27">
        <v>1.4</v>
      </c>
    </row>
    <row r="13" spans="1:5" ht="15.75" thickBot="1" x14ac:dyDescent="0.25">
      <c r="A13" s="24">
        <v>11</v>
      </c>
      <c r="B13" s="29">
        <v>1.3</v>
      </c>
      <c r="C13" s="27">
        <v>2.1</v>
      </c>
      <c r="D13" s="27">
        <v>1.5</v>
      </c>
      <c r="E13" s="27">
        <v>1.7</v>
      </c>
    </row>
    <row r="14" spans="1:5" ht="15.75" thickBot="1" x14ac:dyDescent="0.25">
      <c r="A14" s="24">
        <v>12</v>
      </c>
      <c r="B14" s="29">
        <v>0.98</v>
      </c>
      <c r="C14" s="27">
        <v>1</v>
      </c>
      <c r="D14" s="27">
        <v>1</v>
      </c>
      <c r="E14" s="27">
        <v>1.3</v>
      </c>
    </row>
    <row r="15" spans="1:5" ht="15.75" thickBot="1" x14ac:dyDescent="0.25">
      <c r="A15" s="24">
        <v>13</v>
      </c>
      <c r="B15" s="29">
        <v>1.1499999999999999</v>
      </c>
      <c r="C15" s="27">
        <v>1.8</v>
      </c>
      <c r="D15" s="27">
        <v>1.5</v>
      </c>
      <c r="E15" s="27">
        <v>1.6</v>
      </c>
    </row>
    <row r="16" spans="1:5" ht="15.75" thickBot="1" x14ac:dyDescent="0.25">
      <c r="A16" s="24">
        <v>14</v>
      </c>
      <c r="B16" s="29">
        <v>0.52</v>
      </c>
      <c r="C16" s="27">
        <v>1.5</v>
      </c>
      <c r="D16" s="27">
        <v>1</v>
      </c>
      <c r="E16" s="27">
        <v>1</v>
      </c>
    </row>
    <row r="17" spans="1:7" ht="15.75" thickBot="1" x14ac:dyDescent="0.25">
      <c r="A17" s="24">
        <v>15</v>
      </c>
      <c r="B17" s="29">
        <v>1.8</v>
      </c>
      <c r="C17" s="27">
        <v>2</v>
      </c>
      <c r="D17" s="27">
        <v>2.5</v>
      </c>
      <c r="E17" s="27">
        <v>2.1</v>
      </c>
    </row>
    <row r="18" spans="1:7" ht="15.75" thickBot="1" x14ac:dyDescent="0.25">
      <c r="A18" s="24">
        <v>16</v>
      </c>
      <c r="B18" s="29">
        <v>7.5</v>
      </c>
      <c r="C18" s="27">
        <v>6</v>
      </c>
      <c r="D18" s="27">
        <v>8</v>
      </c>
      <c r="E18" s="27">
        <v>7</v>
      </c>
    </row>
    <row r="19" spans="1:7" ht="15.75" thickBot="1" x14ac:dyDescent="0.25">
      <c r="A19" s="24">
        <v>17</v>
      </c>
      <c r="B19" s="29">
        <v>0.28000000000000003</v>
      </c>
      <c r="C19" s="27">
        <v>1</v>
      </c>
      <c r="D19" s="27">
        <v>1</v>
      </c>
      <c r="E19" s="27">
        <v>0.8</v>
      </c>
    </row>
    <row r="20" spans="1:7" ht="15.75" thickBot="1" x14ac:dyDescent="0.25">
      <c r="A20" s="24">
        <v>18</v>
      </c>
      <c r="B20" s="29">
        <v>0.5</v>
      </c>
      <c r="C20" s="27">
        <v>0.9</v>
      </c>
      <c r="D20" s="27">
        <v>1.2</v>
      </c>
      <c r="E20" s="27">
        <v>0.8</v>
      </c>
    </row>
    <row r="21" spans="1:7" ht="15.75" thickBot="1" x14ac:dyDescent="0.25">
      <c r="A21" s="24">
        <v>19</v>
      </c>
      <c r="B21" s="29">
        <v>4.9000000000000004</v>
      </c>
      <c r="C21" s="27">
        <v>4.5</v>
      </c>
      <c r="D21" s="27">
        <v>5.5</v>
      </c>
      <c r="E21" s="27">
        <v>4.9000000000000004</v>
      </c>
    </row>
    <row r="22" spans="1:7" ht="15.75" thickBot="1" x14ac:dyDescent="0.25">
      <c r="A22" s="24">
        <v>20</v>
      </c>
      <c r="B22" s="29">
        <v>0.25</v>
      </c>
      <c r="C22" s="27">
        <v>0.5</v>
      </c>
      <c r="D22" s="27">
        <v>1</v>
      </c>
      <c r="E22" s="27">
        <v>0.5</v>
      </c>
    </row>
    <row r="23" spans="1:7" ht="15" customHeight="1" x14ac:dyDescent="0.2">
      <c r="A23" s="43" t="s">
        <v>16</v>
      </c>
      <c r="B23" s="45">
        <f>_xlfn.STDEV.P(B3:B22)</f>
        <v>1.9759564772534848</v>
      </c>
      <c r="C23" s="47">
        <f t="shared" ref="C23:E23" si="0">_xlfn.STDEV.P(C3:C22)</f>
        <v>1.5611774402674412</v>
      </c>
      <c r="D23" s="47">
        <f t="shared" si="0"/>
        <v>1.9845087553346799</v>
      </c>
      <c r="E23" s="47">
        <f t="shared" si="0"/>
        <v>1.7877359984069241</v>
      </c>
      <c r="F23" t="s">
        <v>17</v>
      </c>
      <c r="G23">
        <v>20</v>
      </c>
    </row>
    <row r="24" spans="1:7" ht="15.75" customHeight="1" thickBot="1" x14ac:dyDescent="0.25">
      <c r="A24" s="44"/>
      <c r="B24" s="46"/>
      <c r="C24" s="48"/>
      <c r="D24" s="48"/>
      <c r="E24" s="48"/>
    </row>
    <row r="25" spans="1:7" ht="15" customHeight="1" x14ac:dyDescent="0.2">
      <c r="A25" s="43" t="s">
        <v>18</v>
      </c>
      <c r="B25" s="45">
        <f>B23/SQRT($G$23)</f>
        <v>0.44183730037198088</v>
      </c>
      <c r="C25" s="47">
        <f t="shared" ref="C25:E25" si="1">C23/SQRT($G$23)</f>
        <v>0.34908988813771158</v>
      </c>
      <c r="D25" s="47">
        <f t="shared" si="1"/>
        <v>0.44374964788718424</v>
      </c>
      <c r="E25" s="47">
        <f t="shared" si="1"/>
        <v>0.39974992182613378</v>
      </c>
    </row>
    <row r="26" spans="1:7" ht="15.75" customHeight="1" thickBot="1" x14ac:dyDescent="0.25">
      <c r="A26" s="44"/>
      <c r="B26" s="46"/>
      <c r="C26" s="48"/>
      <c r="D26" s="48"/>
      <c r="E26" s="48"/>
    </row>
  </sheetData>
  <mergeCells count="15">
    <mergeCell ref="A25:A26"/>
    <mergeCell ref="B25:B26"/>
    <mergeCell ref="C25:C26"/>
    <mergeCell ref="D25:D26"/>
    <mergeCell ref="E25:E26"/>
    <mergeCell ref="A1:A2"/>
    <mergeCell ref="B1:B2"/>
    <mergeCell ref="C1:C2"/>
    <mergeCell ref="D1:D2"/>
    <mergeCell ref="E1:E2"/>
    <mergeCell ref="A23:A24"/>
    <mergeCell ref="B23:B24"/>
    <mergeCell ref="C23:C24"/>
    <mergeCell ref="D23:D24"/>
    <mergeCell ref="E23:E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vt:lpstr>
      <vt:lpstr>Task 2b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2023-03-21T12:22:38Z</dcterms:modified>
</cp:coreProperties>
</file>