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ad-jp2\Desktop\Module Box ACCA4018\"/>
    </mc:Choice>
  </mc:AlternateContent>
  <bookViews>
    <workbookView xWindow="-120" yWindow="-120" windowWidth="29040" windowHeight="15840"/>
  </bookViews>
  <sheets>
    <sheet name="Grade" sheetId="1" r:id="rId1"/>
    <sheet name="Statistics" sheetId="6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10" i="6" l="1"/>
  <c r="B9" i="6"/>
  <c r="B8" i="6"/>
  <c r="B7" i="6"/>
  <c r="B6" i="6" l="1"/>
  <c r="B5" i="6"/>
  <c r="B4" i="6"/>
  <c r="B3" i="6"/>
  <c r="B2" i="6"/>
  <c r="F69" i="1" l="1"/>
  <c r="F70" i="1"/>
  <c r="F71" i="1"/>
  <c r="F72" i="1"/>
  <c r="F73" i="1"/>
  <c r="F74" i="1"/>
  <c r="F76" i="1"/>
  <c r="F75" i="1"/>
  <c r="F77" i="1"/>
  <c r="F78" i="1"/>
  <c r="F79" i="1"/>
  <c r="F81" i="1"/>
  <c r="F82" i="1"/>
  <c r="F46" i="1"/>
  <c r="F47" i="1"/>
  <c r="F48" i="1"/>
  <c r="F50" i="1"/>
  <c r="F51" i="1"/>
  <c r="F53" i="1"/>
  <c r="F52" i="1"/>
  <c r="F54" i="1"/>
  <c r="F55" i="1"/>
  <c r="F56" i="1"/>
  <c r="F57" i="1"/>
  <c r="F58" i="1"/>
  <c r="F59" i="1"/>
  <c r="F60" i="1"/>
  <c r="F61" i="1"/>
  <c r="F63" i="1"/>
  <c r="F64" i="1"/>
  <c r="F66" i="1"/>
  <c r="F67" i="1"/>
  <c r="F68" i="1"/>
  <c r="F29" i="1"/>
  <c r="F30" i="1"/>
  <c r="F31" i="1"/>
  <c r="F32" i="1"/>
  <c r="F33" i="1"/>
  <c r="F34" i="1"/>
  <c r="F35" i="1"/>
  <c r="F36" i="1"/>
  <c r="F37" i="1"/>
  <c r="F39" i="1"/>
  <c r="F42" i="1"/>
  <c r="F41" i="1"/>
  <c r="F40" i="1"/>
  <c r="F43" i="1"/>
  <c r="F45" i="1"/>
  <c r="F9" i="1"/>
  <c r="F10" i="1"/>
  <c r="F11" i="1"/>
  <c r="F12" i="1"/>
  <c r="F13" i="1"/>
  <c r="F16" i="1"/>
  <c r="F14" i="1"/>
  <c r="F15" i="1"/>
  <c r="F17" i="1"/>
  <c r="F18" i="1"/>
  <c r="F19" i="1"/>
  <c r="F20" i="1"/>
  <c r="F21" i="1"/>
  <c r="F23" i="1"/>
  <c r="F24" i="1"/>
  <c r="F22" i="1"/>
  <c r="F25" i="1"/>
  <c r="F26" i="1"/>
  <c r="F27" i="1"/>
  <c r="F28" i="1"/>
  <c r="F3" i="1"/>
  <c r="F4" i="1"/>
  <c r="F5" i="1"/>
  <c r="F6" i="1"/>
  <c r="F7" i="1"/>
  <c r="F8" i="1"/>
  <c r="F2" i="1"/>
</calcChain>
</file>

<file path=xl/sharedStrings.xml><?xml version="1.0" encoding="utf-8"?>
<sst xmlns="http://schemas.openxmlformats.org/spreadsheetml/2006/main" count="182" uniqueCount="151">
  <si>
    <t>Forename</t>
  </si>
  <si>
    <t>Surname</t>
  </si>
  <si>
    <t>Adam</t>
  </si>
  <si>
    <t>Horton</t>
  </si>
  <si>
    <t xml:space="preserve">Adam </t>
  </si>
  <si>
    <t>Moore</t>
  </si>
  <si>
    <t>Vimpany</t>
  </si>
  <si>
    <t>Alex</t>
  </si>
  <si>
    <t>Thomas</t>
  </si>
  <si>
    <t>Alexandru</t>
  </si>
  <si>
    <t>Mardare</t>
  </si>
  <si>
    <t>Anne</t>
  </si>
  <si>
    <t>Kelly</t>
  </si>
  <si>
    <t>Anthony</t>
  </si>
  <si>
    <t>Smith</t>
  </si>
  <si>
    <t>Anton</t>
  </si>
  <si>
    <t>Hall</t>
  </si>
  <si>
    <t>Bartosz</t>
  </si>
  <si>
    <t>Galantowicz</t>
  </si>
  <si>
    <t>Benjamin</t>
  </si>
  <si>
    <t>Atkins</t>
  </si>
  <si>
    <t>Kiddie</t>
  </si>
  <si>
    <t>Brett</t>
  </si>
  <si>
    <t xml:space="preserve">Brian </t>
  </si>
  <si>
    <t>Morris</t>
  </si>
  <si>
    <t>Cieran</t>
  </si>
  <si>
    <t>Hughes</t>
  </si>
  <si>
    <t>Connor</t>
  </si>
  <si>
    <t>Ellement</t>
  </si>
  <si>
    <t>Osborne</t>
  </si>
  <si>
    <t>Stock</t>
  </si>
  <si>
    <t>Daniel</t>
  </si>
  <si>
    <t>Algie</t>
  </si>
  <si>
    <t>Odwyer</t>
  </si>
  <si>
    <t>Jeffery</t>
  </si>
  <si>
    <t>David</t>
  </si>
  <si>
    <t>Donna</t>
  </si>
  <si>
    <t>Wright</t>
  </si>
  <si>
    <t>Edmund</t>
  </si>
  <si>
    <t>Mamiso</t>
  </si>
  <si>
    <t>Edward</t>
  </si>
  <si>
    <t>Patch</t>
  </si>
  <si>
    <t>Elliot</t>
  </si>
  <si>
    <t>Barnett</t>
  </si>
  <si>
    <t>Rahman</t>
  </si>
  <si>
    <t>Sharif</t>
  </si>
  <si>
    <t>Fathi</t>
  </si>
  <si>
    <t>Gareth</t>
  </si>
  <si>
    <t>Evans</t>
  </si>
  <si>
    <t xml:space="preserve">Gemma </t>
  </si>
  <si>
    <t>Dunlop</t>
  </si>
  <si>
    <t>Geraint</t>
  </si>
  <si>
    <t>Hill</t>
  </si>
  <si>
    <t>Habib</t>
  </si>
  <si>
    <t>Muin</t>
  </si>
  <si>
    <t>Harry</t>
  </si>
  <si>
    <t>Byrne</t>
  </si>
  <si>
    <t>Isobel</t>
  </si>
  <si>
    <t>Sutcliffe</t>
  </si>
  <si>
    <t>Iwan</t>
  </si>
  <si>
    <t>Jones</t>
  </si>
  <si>
    <t>Jacob</t>
  </si>
  <si>
    <t>Moseley</t>
  </si>
  <si>
    <t>Jaime</t>
  </si>
  <si>
    <t>Serodio</t>
  </si>
  <si>
    <t>Jake</t>
  </si>
  <si>
    <t>Russell</t>
  </si>
  <si>
    <t>James</t>
  </si>
  <si>
    <t>Ball</t>
  </si>
  <si>
    <t>Dunhill</t>
  </si>
  <si>
    <t>Jessica</t>
  </si>
  <si>
    <t>Williams</t>
  </si>
  <si>
    <t>Jordan</t>
  </si>
  <si>
    <t>Farhan</t>
  </si>
  <si>
    <t>Joshua</t>
  </si>
  <si>
    <t>Batchelor</t>
  </si>
  <si>
    <t>Preece</t>
  </si>
  <si>
    <t>Kai</t>
  </si>
  <si>
    <t>Strand-Regan</t>
  </si>
  <si>
    <t>Katarzyna</t>
  </si>
  <si>
    <t>Pindel</t>
  </si>
  <si>
    <t>Kaylie</t>
  </si>
  <si>
    <t>Shoulder</t>
  </si>
  <si>
    <t>Kristian</t>
  </si>
  <si>
    <t>Cole</t>
  </si>
  <si>
    <t>Kyle</t>
  </si>
  <si>
    <t>Lovell</t>
  </si>
  <si>
    <t>Lauren</t>
  </si>
  <si>
    <t>Davies</t>
  </si>
  <si>
    <t>Lloyd</t>
  </si>
  <si>
    <t>Johnson</t>
  </si>
  <si>
    <t>Willis</t>
  </si>
  <si>
    <t>Lowri</t>
  </si>
  <si>
    <t>Luke</t>
  </si>
  <si>
    <t>Webb</t>
  </si>
  <si>
    <t>Marius</t>
  </si>
  <si>
    <t>Kalasz</t>
  </si>
  <si>
    <t>Mark</t>
  </si>
  <si>
    <t>Huntly</t>
  </si>
  <si>
    <t>Martin</t>
  </si>
  <si>
    <t>Dunn</t>
  </si>
  <si>
    <t>Matthew</t>
  </si>
  <si>
    <t>Howells</t>
  </si>
  <si>
    <t>Michael</t>
  </si>
  <si>
    <t>Michelle</t>
  </si>
  <si>
    <t>Chalmers</t>
  </si>
  <si>
    <t>Nathan</t>
  </si>
  <si>
    <t>Morgan</t>
  </si>
  <si>
    <t>Neil</t>
  </si>
  <si>
    <t>Omahoney</t>
  </si>
  <si>
    <t xml:space="preserve">Nicholas </t>
  </si>
  <si>
    <t>Nyakhama</t>
  </si>
  <si>
    <t>Bright</t>
  </si>
  <si>
    <t>Patrick</t>
  </si>
  <si>
    <t>Atkinson</t>
  </si>
  <si>
    <t>Peter</t>
  </si>
  <si>
    <t>Rebecca</t>
  </si>
  <si>
    <t>Ryall</t>
  </si>
  <si>
    <t>Rhys</t>
  </si>
  <si>
    <t>Lewis</t>
  </si>
  <si>
    <t>Richard</t>
  </si>
  <si>
    <t>Ruzy</t>
  </si>
  <si>
    <t>Aktar</t>
  </si>
  <si>
    <t>Ryan</t>
  </si>
  <si>
    <t>Samia</t>
  </si>
  <si>
    <t>Assebab</t>
  </si>
  <si>
    <t>Samuel</t>
  </si>
  <si>
    <t>Scott</t>
  </si>
  <si>
    <t>Shamuel</t>
  </si>
  <si>
    <t>Shaun</t>
  </si>
  <si>
    <t>Holborow</t>
  </si>
  <si>
    <t>Siobhan</t>
  </si>
  <si>
    <t>Stephens</t>
  </si>
  <si>
    <t>Suzanne</t>
  </si>
  <si>
    <t>Pritchard</t>
  </si>
  <si>
    <t>Hashan</t>
  </si>
  <si>
    <t>F</t>
  </si>
  <si>
    <t>LS</t>
  </si>
  <si>
    <t>Total</t>
  </si>
  <si>
    <t>Practical Component</t>
  </si>
  <si>
    <t>Written Component</t>
  </si>
  <si>
    <t>LS &gt; 1 week</t>
  </si>
  <si>
    <t>Stat</t>
  </si>
  <si>
    <t>Value</t>
  </si>
  <si>
    <t>Average</t>
  </si>
  <si>
    <t>Maximum</t>
  </si>
  <si>
    <t>Minimum</t>
  </si>
  <si>
    <t>SD</t>
  </si>
  <si>
    <t>2:1</t>
  </si>
  <si>
    <t>2:2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</si>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</sst>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Fill="1"/>
    <xf numFmtId="49" fontId="0" fillId="0" borderId="0" xfId="0" applyNumberFormat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2"/>
  <sheetViews>
    <sheetView tabSelected="1" topLeftCell="B1" zoomScale="184" workbookViewId="0">
      <selection activeCell="B1" sqref="A1:XFD1"/>
    </sheetView>
  </sheetViews>
  <sheetFormatPr defaultRowHeight="14.5" x14ac:dyDescent="0.35"/>
  <cols>
    <col min="4" max="4" width="18.1796875" bestFit="1" customWidth="1"/>
    <col min="5" max="5" width="17.6328125" bestFit="1" customWidth="1"/>
    <col min="6" max="6" width="15.54296875" bestFit="1" customWidth="1"/>
    <col min="7" max="11" width="8.7265625" style="2"/>
  </cols>
  <sheetData>
    <row r="1" spans="2:11" s="1" customFormat="1" x14ac:dyDescent="0.35">
      <c r="B1" s="1" t="s">
        <v>0</v>
      </c>
      <c r="C1" s="1" t="s">
        <v>1</v>
      </c>
      <c r="D1" s="1" t="s">
        <v>139</v>
      </c>
      <c r="E1" s="1" t="s">
        <v>140</v>
      </c>
      <c r="F1" s="1" t="s">
        <v>138</v>
      </c>
      <c r="G1" s="4"/>
      <c r="H1" s="4"/>
      <c r="I1" s="4"/>
      <c r="J1" s="4"/>
      <c r="K1" s="4"/>
    </row>
    <row r="2" spans="2:11" x14ac:dyDescent="0.35">
      <c r="B2" s="2" t="s">
        <v>121</v>
      </c>
      <c r="C2" s="2" t="s">
        <v>122</v>
      </c>
      <c r="D2" s="2">
        <v>28</v>
      </c>
      <c r="E2" s="2">
        <v>22</v>
      </c>
      <c r="F2" s="2">
        <f>ROUND(D2+E2,0)</f>
        <v>50</v>
      </c>
    </row>
    <row r="3" spans="2:11" ht="14.5" customHeight="1" x14ac:dyDescent="0.35">
      <c r="B3" s="2" t="s">
        <v>31</v>
      </c>
      <c r="C3" s="2" t="s">
        <v>32</v>
      </c>
      <c r="D3" s="2">
        <v>29</v>
      </c>
      <c r="E3" s="2">
        <v>32</v>
      </c>
      <c r="F3" s="2">
        <f>ROUND(D3+E3,0)</f>
        <v>61</v>
      </c>
    </row>
    <row r="4" spans="2:11" ht="14.5" customHeight="1" x14ac:dyDescent="0.35">
      <c r="B4" s="2" t="s">
        <v>124</v>
      </c>
      <c r="C4" s="2" t="s">
        <v>125</v>
      </c>
      <c r="D4" s="2">
        <v>20</v>
      </c>
      <c r="E4" s="2">
        <v>37</v>
      </c>
      <c r="F4" s="2">
        <f>ROUND(D4+E4,0)</f>
        <v>57</v>
      </c>
    </row>
    <row r="5" spans="2:11" ht="14.5" customHeight="1" x14ac:dyDescent="0.35">
      <c r="B5" s="2" t="s">
        <v>19</v>
      </c>
      <c r="C5" s="2" t="s">
        <v>20</v>
      </c>
      <c r="D5" s="2">
        <v>30</v>
      </c>
      <c r="E5" s="2">
        <v>25</v>
      </c>
      <c r="F5" s="2">
        <f>ROUND(D5+E5,0)</f>
        <v>55</v>
      </c>
    </row>
    <row r="6" spans="2:11" ht="14.5" customHeight="1" x14ac:dyDescent="0.35">
      <c r="B6" s="2" t="s">
        <v>113</v>
      </c>
      <c r="C6" s="2" t="s">
        <v>114</v>
      </c>
      <c r="D6" s="2">
        <v>28</v>
      </c>
      <c r="E6" s="2">
        <v>48</v>
      </c>
      <c r="F6" s="2">
        <f>ROUND(D6+E6,0)</f>
        <v>76</v>
      </c>
    </row>
    <row r="7" spans="2:11" ht="14.5" customHeight="1" x14ac:dyDescent="0.35">
      <c r="B7" s="2" t="s">
        <v>67</v>
      </c>
      <c r="C7" s="2" t="s">
        <v>68</v>
      </c>
      <c r="D7" s="2">
        <v>35</v>
      </c>
      <c r="E7" s="2">
        <v>40</v>
      </c>
      <c r="F7" s="2">
        <f>ROUND(D7+E7,0)</f>
        <v>75</v>
      </c>
    </row>
    <row r="8" spans="2:11" ht="14.5" customHeight="1" x14ac:dyDescent="0.35">
      <c r="B8" s="2" t="s">
        <v>42</v>
      </c>
      <c r="C8" s="2" t="s">
        <v>43</v>
      </c>
      <c r="D8" s="2">
        <v>31</v>
      </c>
      <c r="E8" s="2">
        <v>32</v>
      </c>
      <c r="F8" s="2">
        <f>ROUND(D8+E8,0)</f>
        <v>63</v>
      </c>
    </row>
    <row r="9" spans="2:11" ht="14.5" customHeight="1" x14ac:dyDescent="0.35">
      <c r="B9" s="2" t="s">
        <v>74</v>
      </c>
      <c r="C9" s="2" t="s">
        <v>75</v>
      </c>
      <c r="D9" s="2">
        <v>28</v>
      </c>
      <c r="E9" s="2">
        <v>17</v>
      </c>
      <c r="F9" s="2">
        <f>ROUND(D9+E9,0)</f>
        <v>45</v>
      </c>
    </row>
    <row r="10" spans="2:11" ht="14.5" customHeight="1" x14ac:dyDescent="0.35">
      <c r="B10" s="2" t="s">
        <v>111</v>
      </c>
      <c r="C10" s="2" t="s">
        <v>112</v>
      </c>
      <c r="D10" s="2">
        <v>23</v>
      </c>
      <c r="E10" s="2">
        <v>20</v>
      </c>
      <c r="F10" s="2">
        <f>ROUND(D10+E10,0)</f>
        <v>43</v>
      </c>
    </row>
    <row r="11" spans="2:11" ht="14.5" customHeight="1" x14ac:dyDescent="0.35">
      <c r="B11" s="2" t="s">
        <v>55</v>
      </c>
      <c r="C11" s="2" t="s">
        <v>56</v>
      </c>
      <c r="D11" s="2">
        <v>29</v>
      </c>
      <c r="E11" s="2">
        <v>32</v>
      </c>
      <c r="F11" s="2">
        <f>ROUND(D11+E11,0)</f>
        <v>61</v>
      </c>
    </row>
    <row r="12" spans="2:11" ht="14.5" customHeight="1" x14ac:dyDescent="0.35">
      <c r="B12" s="2" t="s">
        <v>104</v>
      </c>
      <c r="C12" s="2" t="s">
        <v>105</v>
      </c>
      <c r="D12" s="2">
        <v>30</v>
      </c>
      <c r="E12" s="2">
        <v>42</v>
      </c>
      <c r="F12" s="2">
        <f>ROUND(D12+E12,0)</f>
        <v>72</v>
      </c>
    </row>
    <row r="13" spans="2:11" ht="14.5" customHeight="1" x14ac:dyDescent="0.35">
      <c r="B13" s="2" t="s">
        <v>83</v>
      </c>
      <c r="C13" s="2" t="s">
        <v>84</v>
      </c>
      <c r="D13" s="2">
        <v>37</v>
      </c>
      <c r="E13" s="2">
        <v>34</v>
      </c>
      <c r="F13" s="2">
        <f>ROUND(D13+E13,0)</f>
        <v>71</v>
      </c>
    </row>
    <row r="14" spans="2:11" ht="14.5" customHeight="1" x14ac:dyDescent="0.35">
      <c r="B14" s="2" t="s">
        <v>118</v>
      </c>
      <c r="C14" s="2" t="s">
        <v>88</v>
      </c>
      <c r="D14" s="2">
        <v>37</v>
      </c>
      <c r="E14" s="2">
        <v>24</v>
      </c>
      <c r="F14" s="2">
        <f>ROUND(D14+E14,0)</f>
        <v>61</v>
      </c>
    </row>
    <row r="15" spans="2:11" ht="14.5" customHeight="1" x14ac:dyDescent="0.35">
      <c r="B15" s="2" t="s">
        <v>133</v>
      </c>
      <c r="C15" s="2" t="s">
        <v>88</v>
      </c>
      <c r="D15" s="2">
        <v>18</v>
      </c>
      <c r="E15" s="2">
        <v>38</v>
      </c>
      <c r="F15" s="2">
        <f>ROUND(D15+E15,0)</f>
        <v>56</v>
      </c>
    </row>
    <row r="16" spans="2:11" ht="14.5" customHeight="1" x14ac:dyDescent="0.35">
      <c r="B16" s="2" t="s">
        <v>87</v>
      </c>
      <c r="C16" s="2" t="s">
        <v>88</v>
      </c>
      <c r="D16" s="2">
        <v>32</v>
      </c>
      <c r="E16" s="2">
        <v>18</v>
      </c>
      <c r="F16" s="2">
        <f>ROUND(D16+E16,0)</f>
        <v>50</v>
      </c>
    </row>
    <row r="17" spans="1:6" ht="14.5" customHeight="1" x14ac:dyDescent="0.35">
      <c r="B17" s="2" t="s">
        <v>67</v>
      </c>
      <c r="C17" s="2" t="s">
        <v>69</v>
      </c>
      <c r="D17" s="2">
        <v>33</v>
      </c>
      <c r="E17" s="2">
        <v>25</v>
      </c>
      <c r="F17" s="2">
        <f>ROUND(D17+E17,0)</f>
        <v>58</v>
      </c>
    </row>
    <row r="18" spans="1:6" x14ac:dyDescent="0.35">
      <c r="B18" s="2" t="s">
        <v>49</v>
      </c>
      <c r="C18" s="2" t="s">
        <v>50</v>
      </c>
      <c r="D18" s="2">
        <v>38</v>
      </c>
      <c r="E18" s="2">
        <v>28</v>
      </c>
      <c r="F18" s="2">
        <f>ROUND(D18+E18,0)</f>
        <v>66</v>
      </c>
    </row>
    <row r="19" spans="1:6" x14ac:dyDescent="0.35">
      <c r="B19" s="2" t="s">
        <v>99</v>
      </c>
      <c r="C19" s="2" t="s">
        <v>100</v>
      </c>
      <c r="D19" s="2">
        <v>29</v>
      </c>
      <c r="E19" s="2">
        <v>31</v>
      </c>
      <c r="F19" s="2">
        <f>ROUND(D19+E19,0)</f>
        <v>60</v>
      </c>
    </row>
    <row r="20" spans="1:6" x14ac:dyDescent="0.35">
      <c r="B20" s="2" t="s">
        <v>27</v>
      </c>
      <c r="C20" s="2" t="s">
        <v>28</v>
      </c>
      <c r="D20" s="2">
        <v>23</v>
      </c>
      <c r="E20" s="2">
        <v>17</v>
      </c>
      <c r="F20" s="2">
        <f>ROUND(D20+E20,0)</f>
        <v>40</v>
      </c>
    </row>
    <row r="21" spans="1:6" x14ac:dyDescent="0.35">
      <c r="B21" s="2" t="s">
        <v>103</v>
      </c>
      <c r="C21" s="2" t="s">
        <v>42</v>
      </c>
      <c r="D21" s="2">
        <v>37</v>
      </c>
      <c r="E21" s="2">
        <v>30</v>
      </c>
      <c r="F21" s="2">
        <f>ROUND(D21+E21,0)</f>
        <v>67</v>
      </c>
    </row>
    <row r="22" spans="1:6" x14ac:dyDescent="0.35">
      <c r="B22" s="2" t="s">
        <v>115</v>
      </c>
      <c r="C22" s="2" t="s">
        <v>48</v>
      </c>
      <c r="D22" s="2">
        <v>34</v>
      </c>
      <c r="E22" s="2">
        <v>46</v>
      </c>
      <c r="F22" s="2">
        <f>ROUND(D22+E22,0)</f>
        <v>80</v>
      </c>
    </row>
    <row r="23" spans="1:6" x14ac:dyDescent="0.35">
      <c r="B23" s="2" t="s">
        <v>47</v>
      </c>
      <c r="C23" s="2" t="s">
        <v>48</v>
      </c>
      <c r="D23" s="2">
        <v>24</v>
      </c>
      <c r="E23" s="2">
        <v>34</v>
      </c>
      <c r="F23" s="2">
        <f>ROUND(D23+E23,0)</f>
        <v>58</v>
      </c>
    </row>
    <row r="24" spans="1:6" x14ac:dyDescent="0.35">
      <c r="B24" s="2" t="s">
        <v>110</v>
      </c>
      <c r="C24" s="2" t="s">
        <v>48</v>
      </c>
      <c r="D24" s="2">
        <v>27</v>
      </c>
      <c r="E24" s="2">
        <v>29</v>
      </c>
      <c r="F24" s="2">
        <f>ROUND(D24+E24,0)</f>
        <v>56</v>
      </c>
    </row>
    <row r="25" spans="1:6" x14ac:dyDescent="0.35">
      <c r="B25" s="2" t="s">
        <v>8</v>
      </c>
      <c r="C25" s="2" t="s">
        <v>48</v>
      </c>
      <c r="D25" s="2">
        <v>22</v>
      </c>
      <c r="E25" s="2">
        <v>19</v>
      </c>
      <c r="F25" s="2">
        <f>ROUND(D25+E25,0)</f>
        <v>41</v>
      </c>
    </row>
    <row r="26" spans="1:6" x14ac:dyDescent="0.35">
      <c r="B26" s="2" t="s">
        <v>17</v>
      </c>
      <c r="C26" s="2" t="s">
        <v>18</v>
      </c>
      <c r="D26" s="2">
        <v>32</v>
      </c>
      <c r="E26" s="2">
        <v>39</v>
      </c>
      <c r="F26" s="2">
        <f>ROUND(D26+E26,0)</f>
        <v>71</v>
      </c>
    </row>
    <row r="27" spans="1:6" x14ac:dyDescent="0.35">
      <c r="B27" s="2" t="s">
        <v>15</v>
      </c>
      <c r="C27" s="2" t="s">
        <v>16</v>
      </c>
      <c r="D27" s="2">
        <v>30</v>
      </c>
      <c r="E27" s="2">
        <v>26</v>
      </c>
      <c r="F27" s="2">
        <f>ROUND(D27+E27,0)</f>
        <v>56</v>
      </c>
    </row>
    <row r="28" spans="1:6" x14ac:dyDescent="0.35">
      <c r="B28" s="2" t="s">
        <v>128</v>
      </c>
      <c r="C28" s="2" t="s">
        <v>135</v>
      </c>
      <c r="D28" s="2">
        <v>32</v>
      </c>
      <c r="E28" s="2">
        <v>23</v>
      </c>
      <c r="F28" s="2">
        <f>ROUND(D28+E28,0)</f>
        <v>55</v>
      </c>
    </row>
    <row r="29" spans="1:6" x14ac:dyDescent="0.35">
      <c r="B29" s="2" t="s">
        <v>51</v>
      </c>
      <c r="C29" s="2" t="s">
        <v>52</v>
      </c>
      <c r="D29" s="2">
        <v>30</v>
      </c>
      <c r="E29" s="2">
        <v>32</v>
      </c>
      <c r="F29" s="2">
        <f>ROUND(D29+E29,0)</f>
        <v>62</v>
      </c>
    </row>
    <row r="30" spans="1:6" x14ac:dyDescent="0.35">
      <c r="B30" s="2" t="s">
        <v>126</v>
      </c>
      <c r="C30" s="2" t="s">
        <v>52</v>
      </c>
      <c r="D30" s="2">
        <v>20</v>
      </c>
      <c r="E30" s="2">
        <v>24</v>
      </c>
      <c r="F30" s="2">
        <f>ROUND(D30+E30,0)</f>
        <v>44</v>
      </c>
    </row>
    <row r="31" spans="1:6" x14ac:dyDescent="0.35">
      <c r="B31" s="2" t="s">
        <v>129</v>
      </c>
      <c r="C31" s="2" t="s">
        <v>130</v>
      </c>
      <c r="D31" s="2">
        <v>22</v>
      </c>
      <c r="E31" s="2">
        <v>15</v>
      </c>
      <c r="F31" s="2">
        <f>ROUND(D31+E31,0)</f>
        <v>37</v>
      </c>
    </row>
    <row r="32" spans="1:6" x14ac:dyDescent="0.35">
      <c r="A32" s="2"/>
      <c r="B32" s="2" t="s">
        <v>2</v>
      </c>
      <c r="C32" s="2" t="s">
        <v>3</v>
      </c>
      <c r="D32" s="2">
        <v>22</v>
      </c>
      <c r="E32" s="2">
        <v>10</v>
      </c>
      <c r="F32" s="2">
        <f>ROUND(D32+E32,0)</f>
        <v>32</v>
      </c>
    </row>
    <row r="33" spans="1:7" s="2" customFormat="1" x14ac:dyDescent="0.35">
      <c r="A33"/>
      <c r="B33" s="2" t="s">
        <v>101</v>
      </c>
      <c r="C33" s="2" t="s">
        <v>102</v>
      </c>
      <c r="D33" s="2">
        <v>27</v>
      </c>
      <c r="E33" s="2">
        <v>19</v>
      </c>
      <c r="F33" s="2">
        <f>ROUND(D33+E33,0)</f>
        <v>46</v>
      </c>
    </row>
    <row r="34" spans="1:7" x14ac:dyDescent="0.35">
      <c r="B34" s="2" t="s">
        <v>25</v>
      </c>
      <c r="C34" s="2" t="s">
        <v>26</v>
      </c>
      <c r="D34" s="2">
        <v>33</v>
      </c>
      <c r="E34" s="2">
        <v>28</v>
      </c>
      <c r="F34" s="2">
        <f>ROUND(D34+E34,0)</f>
        <v>61</v>
      </c>
    </row>
    <row r="35" spans="1:7" x14ac:dyDescent="0.35">
      <c r="B35" s="2" t="s">
        <v>97</v>
      </c>
      <c r="C35" s="2" t="s">
        <v>98</v>
      </c>
      <c r="D35" s="2">
        <v>39</v>
      </c>
      <c r="E35" s="2">
        <v>46</v>
      </c>
      <c r="F35" s="2">
        <f>ROUND(D35+E35,0)</f>
        <v>85</v>
      </c>
    </row>
    <row r="36" spans="1:7" x14ac:dyDescent="0.35">
      <c r="B36" s="2" t="s">
        <v>72</v>
      </c>
      <c r="C36" s="2" t="s">
        <v>67</v>
      </c>
      <c r="D36" s="2">
        <v>30</v>
      </c>
      <c r="E36" s="2">
        <v>15</v>
      </c>
      <c r="F36" s="2">
        <f>ROUND(D36+E36,0)</f>
        <v>45</v>
      </c>
    </row>
    <row r="37" spans="1:7" x14ac:dyDescent="0.35">
      <c r="B37" s="2" t="s">
        <v>101</v>
      </c>
      <c r="C37" s="2" t="s">
        <v>67</v>
      </c>
      <c r="D37" s="2">
        <v>23</v>
      </c>
      <c r="E37" s="2">
        <v>17</v>
      </c>
      <c r="F37" s="2">
        <f>ROUND(D37+E37,0)</f>
        <v>40</v>
      </c>
    </row>
    <row r="38" spans="1:7" x14ac:dyDescent="0.35">
      <c r="B38" s="2" t="s">
        <v>35</v>
      </c>
      <c r="C38" s="2" t="s">
        <v>34</v>
      </c>
      <c r="D38" s="2">
        <v>27</v>
      </c>
      <c r="E38" s="2">
        <v>30</v>
      </c>
      <c r="F38" s="2">
        <v>40</v>
      </c>
      <c r="G38" s="2" t="s">
        <v>137</v>
      </c>
    </row>
    <row r="39" spans="1:7" x14ac:dyDescent="0.35">
      <c r="B39" s="2" t="s">
        <v>89</v>
      </c>
      <c r="C39" s="2" t="s">
        <v>90</v>
      </c>
      <c r="D39" s="2">
        <v>33</v>
      </c>
      <c r="E39" s="2">
        <v>23</v>
      </c>
      <c r="F39" s="2">
        <f>ROUND(D39+E39,0)</f>
        <v>56</v>
      </c>
    </row>
    <row r="40" spans="1:7" x14ac:dyDescent="0.35">
      <c r="B40" s="2" t="s">
        <v>120</v>
      </c>
      <c r="C40" s="2" t="s">
        <v>60</v>
      </c>
      <c r="D40" s="2">
        <v>36</v>
      </c>
      <c r="E40" s="2">
        <v>37</v>
      </c>
      <c r="F40" s="2">
        <f>ROUND(D40+E40,0)</f>
        <v>73</v>
      </c>
    </row>
    <row r="41" spans="1:7" x14ac:dyDescent="0.35">
      <c r="B41" s="2" t="s">
        <v>92</v>
      </c>
      <c r="C41" s="2" t="s">
        <v>60</v>
      </c>
      <c r="D41" s="2">
        <v>33</v>
      </c>
      <c r="E41" s="2">
        <v>30</v>
      </c>
      <c r="F41" s="2">
        <f>ROUND(D41+E41,0)</f>
        <v>63</v>
      </c>
    </row>
    <row r="42" spans="1:7" x14ac:dyDescent="0.35">
      <c r="B42" s="2" t="s">
        <v>59</v>
      </c>
      <c r="C42" s="2" t="s">
        <v>60</v>
      </c>
      <c r="D42" s="2">
        <v>30</v>
      </c>
      <c r="E42" s="2">
        <v>28</v>
      </c>
      <c r="F42" s="2">
        <f>ROUND(D42+E42,0)</f>
        <v>58</v>
      </c>
    </row>
    <row r="43" spans="1:7" x14ac:dyDescent="0.35">
      <c r="B43" s="2" t="s">
        <v>127</v>
      </c>
      <c r="C43" s="2" t="s">
        <v>60</v>
      </c>
      <c r="D43" s="2">
        <v>25</v>
      </c>
      <c r="E43" s="2">
        <v>29</v>
      </c>
      <c r="F43" s="2">
        <f>ROUND(D43+E43,0)</f>
        <v>54</v>
      </c>
    </row>
    <row r="44" spans="1:7" x14ac:dyDescent="0.35">
      <c r="B44" s="2" t="s">
        <v>95</v>
      </c>
      <c r="C44" s="2" t="s">
        <v>96</v>
      </c>
      <c r="D44" s="2">
        <v>30</v>
      </c>
      <c r="E44" s="2">
        <v>24</v>
      </c>
      <c r="F44" s="2">
        <v>40</v>
      </c>
      <c r="G44" s="2" t="s">
        <v>137</v>
      </c>
    </row>
    <row r="45" spans="1:7" x14ac:dyDescent="0.35">
      <c r="B45" s="2" t="s">
        <v>11</v>
      </c>
      <c r="C45" s="2" t="s">
        <v>12</v>
      </c>
      <c r="D45" s="2">
        <v>24</v>
      </c>
      <c r="E45" s="2">
        <v>45</v>
      </c>
      <c r="F45" s="2">
        <f>ROUND(D45+E45,0)</f>
        <v>69</v>
      </c>
    </row>
    <row r="46" spans="1:7" x14ac:dyDescent="0.35">
      <c r="B46" s="2" t="s">
        <v>19</v>
      </c>
      <c r="C46" s="2" t="s">
        <v>21</v>
      </c>
      <c r="D46" s="2">
        <v>24</v>
      </c>
      <c r="E46" s="2">
        <v>52</v>
      </c>
      <c r="F46" s="2">
        <f>ROUND(D46+E46,0)</f>
        <v>76</v>
      </c>
    </row>
    <row r="47" spans="1:7" x14ac:dyDescent="0.35">
      <c r="B47" s="2" t="s">
        <v>118</v>
      </c>
      <c r="C47" s="2" t="s">
        <v>119</v>
      </c>
      <c r="D47" s="2">
        <v>30</v>
      </c>
      <c r="E47" s="2">
        <v>26</v>
      </c>
      <c r="F47" s="2">
        <f>ROUND(D47+E47,0)</f>
        <v>56</v>
      </c>
    </row>
    <row r="48" spans="1:7" x14ac:dyDescent="0.35">
      <c r="B48" s="2" t="s">
        <v>85</v>
      </c>
      <c r="C48" s="2" t="s">
        <v>86</v>
      </c>
      <c r="D48" s="2">
        <v>31</v>
      </c>
      <c r="E48" s="2">
        <v>20</v>
      </c>
      <c r="F48" s="2">
        <f>ROUND(D48+E48,0)</f>
        <v>51</v>
      </c>
    </row>
    <row r="49" spans="2:7" x14ac:dyDescent="0.35">
      <c r="B49" s="2" t="s">
        <v>38</v>
      </c>
      <c r="C49" s="2" t="s">
        <v>39</v>
      </c>
      <c r="D49" s="2">
        <v>20</v>
      </c>
      <c r="E49" s="2">
        <v>23</v>
      </c>
      <c r="F49" s="2">
        <v>0</v>
      </c>
      <c r="G49" s="2" t="s">
        <v>141</v>
      </c>
    </row>
    <row r="50" spans="2:7" x14ac:dyDescent="0.35">
      <c r="B50" s="2" t="s">
        <v>9</v>
      </c>
      <c r="C50" s="2" t="s">
        <v>10</v>
      </c>
      <c r="D50" s="2">
        <v>17</v>
      </c>
      <c r="E50" s="2">
        <v>24</v>
      </c>
      <c r="F50" s="2">
        <f>ROUND(D50+E50,0)</f>
        <v>41</v>
      </c>
    </row>
    <row r="51" spans="2:7" x14ac:dyDescent="0.35">
      <c r="B51" s="2" t="s">
        <v>4</v>
      </c>
      <c r="C51" s="2" t="s">
        <v>5</v>
      </c>
      <c r="D51" s="2">
        <v>25</v>
      </c>
      <c r="E51" s="2">
        <v>35</v>
      </c>
      <c r="F51" s="2">
        <f>ROUND(D51+E51,0)</f>
        <v>60</v>
      </c>
    </row>
    <row r="52" spans="2:7" x14ac:dyDescent="0.35">
      <c r="B52" s="2" t="s">
        <v>123</v>
      </c>
      <c r="C52" s="2" t="s">
        <v>107</v>
      </c>
      <c r="D52" s="2">
        <v>25</v>
      </c>
      <c r="E52" s="2">
        <v>37</v>
      </c>
      <c r="F52" s="2">
        <f>ROUND(D52+E52,0)</f>
        <v>62</v>
      </c>
    </row>
    <row r="53" spans="2:7" x14ac:dyDescent="0.35">
      <c r="B53" s="2" t="s">
        <v>106</v>
      </c>
      <c r="C53" s="2" t="s">
        <v>107</v>
      </c>
      <c r="D53" s="2">
        <v>25</v>
      </c>
      <c r="E53" s="2">
        <v>28</v>
      </c>
      <c r="F53" s="2">
        <f>ROUND(D53+E53,0)</f>
        <v>53</v>
      </c>
    </row>
    <row r="54" spans="2:7" x14ac:dyDescent="0.35">
      <c r="B54" s="2" t="s">
        <v>23</v>
      </c>
      <c r="C54" s="2" t="s">
        <v>24</v>
      </c>
      <c r="D54" s="2">
        <v>36</v>
      </c>
      <c r="E54" s="2">
        <v>39</v>
      </c>
      <c r="F54" s="2">
        <f>ROUND(D54+E54,0)</f>
        <v>75</v>
      </c>
    </row>
    <row r="55" spans="2:7" x14ac:dyDescent="0.35">
      <c r="B55" s="2" t="s">
        <v>61</v>
      </c>
      <c r="C55" s="2" t="s">
        <v>62</v>
      </c>
      <c r="D55" s="2">
        <v>26</v>
      </c>
      <c r="E55" s="2">
        <v>27</v>
      </c>
      <c r="F55" s="2">
        <f>ROUND(D55+E55,0)</f>
        <v>53</v>
      </c>
    </row>
    <row r="56" spans="2:7" x14ac:dyDescent="0.35">
      <c r="B56" s="2" t="s">
        <v>53</v>
      </c>
      <c r="C56" s="2" t="s">
        <v>54</v>
      </c>
      <c r="D56" s="2">
        <v>29</v>
      </c>
      <c r="E56" s="2">
        <v>18</v>
      </c>
      <c r="F56" s="2">
        <f>ROUND(D56+E56,0)</f>
        <v>47</v>
      </c>
    </row>
    <row r="57" spans="2:7" x14ac:dyDescent="0.35">
      <c r="B57" s="2" t="s">
        <v>31</v>
      </c>
      <c r="C57" s="2" t="s">
        <v>33</v>
      </c>
      <c r="D57" s="2">
        <v>30</v>
      </c>
      <c r="E57" s="2">
        <v>30</v>
      </c>
      <c r="F57" s="2">
        <f>ROUND(D57+E57,0)</f>
        <v>60</v>
      </c>
    </row>
    <row r="58" spans="2:7" x14ac:dyDescent="0.35">
      <c r="B58" s="2" t="s">
        <v>108</v>
      </c>
      <c r="C58" s="2" t="s">
        <v>109</v>
      </c>
      <c r="D58" s="2">
        <v>28</v>
      </c>
      <c r="E58" s="2">
        <v>38</v>
      </c>
      <c r="F58" s="2">
        <f>ROUND(D58+E58,0)</f>
        <v>66</v>
      </c>
    </row>
    <row r="59" spans="2:7" x14ac:dyDescent="0.35">
      <c r="B59" s="2" t="s">
        <v>27</v>
      </c>
      <c r="C59" s="2" t="s">
        <v>29</v>
      </c>
      <c r="D59" s="2">
        <v>25</v>
      </c>
      <c r="E59" s="2">
        <v>29</v>
      </c>
      <c r="F59" s="2">
        <f>ROUND(D59+E59,0)</f>
        <v>54</v>
      </c>
    </row>
    <row r="60" spans="2:7" x14ac:dyDescent="0.35">
      <c r="B60" s="2" t="s">
        <v>40</v>
      </c>
      <c r="C60" s="2" t="s">
        <v>41</v>
      </c>
      <c r="D60" s="2">
        <v>21</v>
      </c>
      <c r="E60" s="2">
        <v>0</v>
      </c>
      <c r="F60" s="2">
        <f>ROUND(D60+E60,0)</f>
        <v>21</v>
      </c>
    </row>
    <row r="61" spans="2:7" x14ac:dyDescent="0.35">
      <c r="B61" s="2" t="s">
        <v>79</v>
      </c>
      <c r="C61" s="2" t="s">
        <v>80</v>
      </c>
      <c r="D61" s="2">
        <v>34</v>
      </c>
      <c r="E61" s="2">
        <v>40</v>
      </c>
      <c r="F61" s="2">
        <f>ROUND(D61+E61,0)</f>
        <v>74</v>
      </c>
    </row>
    <row r="62" spans="2:7" x14ac:dyDescent="0.35">
      <c r="B62" s="2" t="s">
        <v>74</v>
      </c>
      <c r="C62" s="2" t="s">
        <v>76</v>
      </c>
      <c r="D62" s="2">
        <v>28</v>
      </c>
      <c r="E62" s="2">
        <v>13</v>
      </c>
      <c r="F62" s="2">
        <v>40</v>
      </c>
      <c r="G62" s="2" t="s">
        <v>137</v>
      </c>
    </row>
    <row r="63" spans="2:7" x14ac:dyDescent="0.35">
      <c r="B63" s="2" t="s">
        <v>8</v>
      </c>
      <c r="C63" s="2" t="s">
        <v>134</v>
      </c>
      <c r="D63" s="2">
        <v>33</v>
      </c>
      <c r="E63" s="2">
        <v>26</v>
      </c>
      <c r="F63" s="2">
        <f>ROUND(D63+E63,0)</f>
        <v>59</v>
      </c>
    </row>
    <row r="64" spans="2:7" x14ac:dyDescent="0.35">
      <c r="B64" s="2" t="s">
        <v>73</v>
      </c>
      <c r="C64" s="2" t="s">
        <v>44</v>
      </c>
      <c r="D64" s="2">
        <v>37</v>
      </c>
      <c r="E64" s="2">
        <v>29</v>
      </c>
      <c r="F64" s="2">
        <f>ROUND(D64+E64,0)</f>
        <v>66</v>
      </c>
    </row>
    <row r="65" spans="2:7" x14ac:dyDescent="0.35">
      <c r="B65" s="2" t="s">
        <v>65</v>
      </c>
      <c r="C65" s="2" t="s">
        <v>66</v>
      </c>
      <c r="D65" s="2">
        <v>28</v>
      </c>
      <c r="E65" s="2">
        <v>18</v>
      </c>
      <c r="F65" s="2">
        <v>40</v>
      </c>
      <c r="G65" s="2" t="s">
        <v>137</v>
      </c>
    </row>
    <row r="66" spans="2:7" x14ac:dyDescent="0.35">
      <c r="B66" s="2" t="s">
        <v>116</v>
      </c>
      <c r="C66" s="2" t="s">
        <v>117</v>
      </c>
      <c r="D66" s="2">
        <v>29</v>
      </c>
      <c r="E66" s="2">
        <v>15</v>
      </c>
      <c r="F66" s="2">
        <f>ROUND(D66+E66,0)</f>
        <v>44</v>
      </c>
    </row>
    <row r="67" spans="2:7" x14ac:dyDescent="0.35">
      <c r="B67" s="2" t="s">
        <v>63</v>
      </c>
      <c r="C67" s="2" t="s">
        <v>64</v>
      </c>
      <c r="D67" s="2">
        <v>29</v>
      </c>
      <c r="E67" s="2">
        <v>0</v>
      </c>
      <c r="F67" s="2">
        <f>ROUND(D67+E67,0)</f>
        <v>29</v>
      </c>
    </row>
    <row r="68" spans="2:7" x14ac:dyDescent="0.35">
      <c r="B68" s="2" t="s">
        <v>46</v>
      </c>
      <c r="C68" s="2" t="s">
        <v>45</v>
      </c>
      <c r="D68" s="2">
        <v>27</v>
      </c>
      <c r="E68" s="2">
        <v>15</v>
      </c>
      <c r="F68" s="2">
        <f>ROUND(D68+E68,0)</f>
        <v>42</v>
      </c>
    </row>
    <row r="69" spans="2:7" x14ac:dyDescent="0.35">
      <c r="B69" s="2" t="s">
        <v>81</v>
      </c>
      <c r="C69" s="2" t="s">
        <v>82</v>
      </c>
      <c r="D69" s="2">
        <v>30</v>
      </c>
      <c r="E69" s="2">
        <v>30</v>
      </c>
      <c r="F69" s="2">
        <f>ROUND(D69+E69,0)</f>
        <v>60</v>
      </c>
    </row>
    <row r="70" spans="2:7" x14ac:dyDescent="0.35">
      <c r="B70" s="2" t="s">
        <v>13</v>
      </c>
      <c r="C70" s="2" t="s">
        <v>14</v>
      </c>
      <c r="D70" s="2">
        <v>30</v>
      </c>
      <c r="E70" s="2">
        <v>38</v>
      </c>
      <c r="F70" s="2">
        <f>ROUND(D70+E70,0)</f>
        <v>68</v>
      </c>
    </row>
    <row r="71" spans="2:7" x14ac:dyDescent="0.35">
      <c r="B71" s="2" t="s">
        <v>131</v>
      </c>
      <c r="C71" s="2" t="s">
        <v>132</v>
      </c>
      <c r="D71" s="2">
        <v>38</v>
      </c>
      <c r="E71" s="2">
        <v>50</v>
      </c>
      <c r="F71" s="2">
        <f>ROUND(D71+E71,0)</f>
        <v>88</v>
      </c>
    </row>
    <row r="72" spans="2:7" x14ac:dyDescent="0.35">
      <c r="B72" s="2" t="s">
        <v>27</v>
      </c>
      <c r="C72" s="2" t="s">
        <v>30</v>
      </c>
      <c r="D72" s="2">
        <v>28</v>
      </c>
      <c r="E72" s="2">
        <v>26</v>
      </c>
      <c r="F72" s="2">
        <f>ROUND(D72+E72,0)</f>
        <v>54</v>
      </c>
    </row>
    <row r="73" spans="2:7" x14ac:dyDescent="0.35">
      <c r="B73" s="2" t="s">
        <v>77</v>
      </c>
      <c r="C73" s="2" t="s">
        <v>78</v>
      </c>
      <c r="D73" s="2">
        <v>28</v>
      </c>
      <c r="E73" s="2">
        <v>14</v>
      </c>
      <c r="F73" s="2">
        <f>ROUND(D73+E73,0)</f>
        <v>42</v>
      </c>
    </row>
    <row r="74" spans="2:7" x14ac:dyDescent="0.35">
      <c r="B74" s="2" t="s">
        <v>57</v>
      </c>
      <c r="C74" s="2" t="s">
        <v>58</v>
      </c>
      <c r="D74" s="2">
        <v>32</v>
      </c>
      <c r="E74" s="2">
        <v>30</v>
      </c>
      <c r="F74" s="2">
        <f>ROUND(D74+E74,0)</f>
        <v>62</v>
      </c>
    </row>
    <row r="75" spans="2:7" x14ac:dyDescent="0.35">
      <c r="B75" s="2" t="s">
        <v>22</v>
      </c>
      <c r="C75" s="2" t="s">
        <v>8</v>
      </c>
      <c r="D75" s="2">
        <v>33</v>
      </c>
      <c r="E75" s="2">
        <v>33</v>
      </c>
      <c r="F75" s="2">
        <f>ROUND(D75+E75,0)</f>
        <v>66</v>
      </c>
    </row>
    <row r="76" spans="2:7" x14ac:dyDescent="0.35">
      <c r="B76" s="2" t="s">
        <v>7</v>
      </c>
      <c r="C76" s="2" t="s">
        <v>8</v>
      </c>
      <c r="D76" s="2">
        <v>34</v>
      </c>
      <c r="E76" s="2">
        <v>29</v>
      </c>
      <c r="F76" s="2">
        <f>ROUND(D76+E76,0)</f>
        <v>63</v>
      </c>
    </row>
    <row r="77" spans="2:7" x14ac:dyDescent="0.35">
      <c r="B77" s="2" t="s">
        <v>4</v>
      </c>
      <c r="C77" s="2" t="s">
        <v>6</v>
      </c>
      <c r="D77" s="2">
        <v>27</v>
      </c>
      <c r="E77" s="2">
        <v>46</v>
      </c>
      <c r="F77" s="2">
        <f>ROUND(D77+E77,0)</f>
        <v>73</v>
      </c>
    </row>
    <row r="78" spans="2:7" x14ac:dyDescent="0.35">
      <c r="B78" s="2" t="s">
        <v>93</v>
      </c>
      <c r="C78" s="2" t="s">
        <v>94</v>
      </c>
      <c r="D78" s="2">
        <v>32</v>
      </c>
      <c r="E78" s="2">
        <v>22</v>
      </c>
      <c r="F78" s="2">
        <f>ROUND(D78+E78,0)</f>
        <v>54</v>
      </c>
    </row>
    <row r="79" spans="2:7" x14ac:dyDescent="0.35">
      <c r="B79" s="2" t="s">
        <v>70</v>
      </c>
      <c r="C79" s="2" t="s">
        <v>71</v>
      </c>
      <c r="D79" s="2">
        <v>25</v>
      </c>
      <c r="E79" s="2">
        <v>25</v>
      </c>
      <c r="F79" s="2">
        <f>ROUND(D79+E79,0)</f>
        <v>50</v>
      </c>
    </row>
    <row r="80" spans="2:7" x14ac:dyDescent="0.35">
      <c r="B80" s="2" t="s">
        <v>123</v>
      </c>
      <c r="C80" s="2" t="s">
        <v>71</v>
      </c>
      <c r="D80" s="2">
        <v>29</v>
      </c>
      <c r="E80" s="2">
        <v>10</v>
      </c>
      <c r="F80" s="2">
        <v>40</v>
      </c>
    </row>
    <row r="81" spans="2:6" x14ac:dyDescent="0.35">
      <c r="B81" s="2" t="s">
        <v>89</v>
      </c>
      <c r="C81" s="2" t="s">
        <v>91</v>
      </c>
      <c r="D81" s="2">
        <v>30</v>
      </c>
      <c r="E81" s="2">
        <v>32</v>
      </c>
      <c r="F81" s="2">
        <f>ROUND(D81+E81,0)</f>
        <v>62</v>
      </c>
    </row>
    <row r="82" spans="2:6" x14ac:dyDescent="0.35">
      <c r="B82" s="2" t="s">
        <v>36</v>
      </c>
      <c r="C82" s="2" t="s">
        <v>37</v>
      </c>
      <c r="D82" s="2">
        <v>33</v>
      </c>
      <c r="E82" s="2">
        <v>31</v>
      </c>
      <c r="F82" s="2">
        <f>ROUND(D82+E82,0)</f>
        <v>64</v>
      </c>
    </row>
  </sheetData>
  <sortState ref="B1:O82">
    <sortCondition ref="C1"/>
  </sortState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B10" sqref="B10"/>
    </sheetView>
  </sheetViews>
  <sheetFormatPr defaultRowHeight="14.5" x14ac:dyDescent="0.35"/>
  <cols>
    <col min="1" max="1" width="8.7265625" style="3"/>
  </cols>
  <sheetData>
    <row r="1" spans="1:2" x14ac:dyDescent="0.35">
      <c r="A1" s="3" t="s">
        <v>142</v>
      </c>
      <c r="B1" t="s">
        <v>143</v>
      </c>
    </row>
    <row r="2" spans="1:2" x14ac:dyDescent="0.35">
      <c r="A2" s="3" t="s">
        <v>145</v>
      </c>
      <c r="B2">
        <f>MAX(Grade!F2:F82)</f>
        <v>88</v>
      </c>
    </row>
    <row r="3" spans="1:2" x14ac:dyDescent="0.35">
      <c r="A3" s="3" t="s">
        <v>146</v>
      </c>
      <c r="B3">
        <f>MIN(Grade!F2:F82)</f>
        <v>0</v>
      </c>
    </row>
    <row r="4" spans="1:2" x14ac:dyDescent="0.35">
      <c r="A4" s="3" t="s">
        <v>144</v>
      </c>
      <c r="B4">
        <f>AVERAGE(Grade!F2:F82)</f>
        <v>55.851851851851855</v>
      </c>
    </row>
    <row r="5" spans="1:2" x14ac:dyDescent="0.35">
      <c r="A5" s="3" t="s">
        <v>147</v>
      </c>
      <c r="B5">
        <f>STDEV(Grade!F2:F82)</f>
        <v>14.428367120980036</v>
      </c>
    </row>
    <row r="6" spans="1:2" x14ac:dyDescent="0.35">
      <c r="A6" s="3">
        <v>1</v>
      </c>
      <c r="B6">
        <f>COUNTIF(Grade!F2:F82,"&gt;=70")</f>
        <v>13</v>
      </c>
    </row>
    <row r="7" spans="1:2" x14ac:dyDescent="0.35">
      <c r="A7" s="3" t="s">
        <v>148</v>
      </c>
      <c r="B7">
        <f>COUNTIF(Grade!F2:F82,"&gt;=60")-COUNTIF(Grade!F2:F82,"&gt;=69")</f>
        <v>22</v>
      </c>
    </row>
    <row r="8" spans="1:2" x14ac:dyDescent="0.35">
      <c r="A8" s="3" t="s">
        <v>149</v>
      </c>
      <c r="B8">
        <f>COUNTIF(Grade!F2:F82,"&gt;=50")-COUNTIF(Grade!F2:F82,"&gt;=59")</f>
        <v>21</v>
      </c>
    </row>
    <row r="9" spans="1:2" x14ac:dyDescent="0.35">
      <c r="A9" s="3" t="s">
        <v>150</v>
      </c>
      <c r="B9">
        <f>COUNTIF(Grade!F2:F82,"&gt;=40")-COUNTIF(Grade!F2:F82,"&gt;=49")</f>
        <v>18</v>
      </c>
    </row>
    <row r="10" spans="1:2" x14ac:dyDescent="0.35">
      <c r="A10" s="3" t="s">
        <v>136</v>
      </c>
      <c r="B10">
        <f>COUNTIF(Grade!F2:F82,"&lt;40")</f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Grade</vt:lpstr>
      <vt:lpstr>Statistics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Jaymie Phillips</dc:creator>
  <cp:lastModifiedBy>Jaymie Phillips</cp:lastModifiedBy>
  <cp:lastPrinted>2019-06-03T09:40:16Z</cp:lastPrinted>
  <dcterms:created xsi:type="dcterms:W3CDTF">2019-05-18T07:33:45Z</dcterms:created>
  <dcterms:modified xsi:type="dcterms:W3CDTF">2019-06-03T11:21:49Z</dcterms:modified>
</cp:coreProperties>
</file>