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shinga\Desktop\Master's\Financial Management and Planning\2 Assignment\"/>
    </mc:Choice>
  </mc:AlternateContent>
  <bookViews>
    <workbookView xWindow="0" yWindow="0" windowWidth="17256" windowHeight="6396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1" i="1" l="1"/>
  <c r="C19" i="1"/>
  <c r="C9" i="1"/>
  <c r="D9" i="1" s="1"/>
  <c r="E9" i="1" s="1"/>
  <c r="F9" i="1" s="1"/>
  <c r="G9" i="1" s="1"/>
  <c r="H9" i="1" s="1"/>
  <c r="I9" i="1" s="1"/>
  <c r="I17" i="1"/>
  <c r="H17" i="1"/>
  <c r="G17" i="1"/>
  <c r="F17" i="1"/>
  <c r="E17" i="1"/>
  <c r="D17" i="1"/>
  <c r="C17" i="1"/>
  <c r="C23" i="1" l="1"/>
  <c r="C25" i="1"/>
</calcChain>
</file>

<file path=xl/sharedStrings.xml><?xml version="1.0" encoding="utf-8"?>
<sst xmlns="http://schemas.openxmlformats.org/spreadsheetml/2006/main" count="19" uniqueCount="19">
  <si>
    <t xml:space="preserve">Project </t>
  </si>
  <si>
    <t>Investment</t>
  </si>
  <si>
    <t>Year 01</t>
  </si>
  <si>
    <t>Year 02</t>
  </si>
  <si>
    <t>Year 03</t>
  </si>
  <si>
    <t>Year 04</t>
  </si>
  <si>
    <t>Discount Rate (WACC)</t>
  </si>
  <si>
    <t>Denominator</t>
  </si>
  <si>
    <t>NPV Excel</t>
  </si>
  <si>
    <t>Payback period (PB)</t>
  </si>
  <si>
    <t>Benefits</t>
  </si>
  <si>
    <t>Year 05</t>
  </si>
  <si>
    <t>Year 06</t>
  </si>
  <si>
    <t>Present Value (PV)</t>
  </si>
  <si>
    <t>Internal Rate of Return (IRR)</t>
  </si>
  <si>
    <t>Profitability Index (PI)</t>
  </si>
  <si>
    <t>Benefit Cost Ratio (BCR)</t>
  </si>
  <si>
    <t>Future Value (FV) ((PV t/1+9%)^t)</t>
  </si>
  <si>
    <t xml:space="preserve">The New System/Tool (PLM- Product Lifecycle Management)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</si>
</sst>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£-809]#,##0"/>
    <numFmt numFmtId="165" formatCode="[$£-809]#,##0.00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0" borderId="15" xfId="0" applyNumberFormat="1" applyFont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164" fontId="4" fillId="4" borderId="4" xfId="0" applyNumberFormat="1" applyFont="1" applyFill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164" fontId="4" fillId="0" borderId="17" xfId="0" applyNumberFormat="1" applyFont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164" fontId="4" fillId="4" borderId="5" xfId="0" applyNumberFormat="1" applyFont="1" applyFill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164" fontId="4" fillId="0" borderId="19" xfId="0" applyNumberFormat="1" applyFont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164" fontId="4" fillId="0" borderId="17" xfId="0" applyNumberFormat="1" applyFont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164" fontId="4" fillId="4" borderId="3" xfId="0" applyNumberFormat="1" applyFont="1" applyFill="1" applyBorder="1" applyAlignment="1">
      <alignment horizontal="center" vertical="center"/>
    </xf>
    <xf numFmtId="9" fontId="4" fillId="7" borderId="3" xfId="0" applyNumberFormat="1" applyFont="1" applyFill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20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6" borderId="23" xfId="0" applyFont="1" applyFill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164" fontId="3" fillId="5" borderId="3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9" fontId="3" fillId="5" borderId="3" xfId="0" applyNumberFormat="1" applyFont="1" applyFill="1" applyBorder="1" applyAlignment="1">
      <alignment horizontal="center" vertical="center"/>
    </xf>
    <xf numFmtId="2" fontId="3" fillId="5" borderId="3" xfId="0" applyNumberFormat="1" applyFont="1" applyFill="1" applyBorder="1" applyAlignment="1">
      <alignment horizontal="center" vertical="center"/>
    </xf>
    <xf numFmtId="2" fontId="3" fillId="5" borderId="24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U51"/>
  <sheetViews>
    <sheetView tabSelected="1" zoomScale="70" zoomScaleNormal="70" workbookViewId="0">
      <selection activeCell="H53" sqref="H53"/>
    </sheetView>
  </sheetViews>
  <sheetFormatPr defaultRowHeight="18" x14ac:dyDescent="0.35"/>
  <cols>
    <col min="2" max="2" width="39.33203125" style="1" customWidth="1"/>
    <col min="3" max="3" width="15.77734375" style="1" customWidth="1"/>
    <col min="4" max="8" width="12.77734375" style="1" customWidth="1"/>
    <col min="9" max="9" width="12.77734375" customWidth="1"/>
    <col min="10" max="10" width="5" hidden="1" customWidth="1"/>
    <col min="11" max="11" width="11" customWidth="1"/>
    <col min="12" max="12" width="11" hidden="1" customWidth="1"/>
    <col min="13" max="13" width="11" customWidth="1"/>
    <col min="14" max="14" width="7.6640625" customWidth="1"/>
    <col min="15" max="21" width="16.77734375" customWidth="1"/>
  </cols>
  <sheetData>
    <row r="4" spans="2:21" ht="18.600000000000001" thickBot="1" x14ac:dyDescent="0.4"/>
    <row r="5" spans="2:21" ht="19.95" customHeight="1" x14ac:dyDescent="0.35">
      <c r="B5" s="43" t="s">
        <v>18</v>
      </c>
      <c r="C5" s="44"/>
      <c r="D5" s="44"/>
      <c r="E5" s="44"/>
      <c r="F5" s="44"/>
      <c r="G5" s="44"/>
      <c r="H5" s="44"/>
      <c r="I5" s="45"/>
      <c r="O5" s="1"/>
      <c r="P5" s="1"/>
      <c r="Q5" s="1"/>
      <c r="R5" s="1"/>
      <c r="S5" s="1"/>
      <c r="T5" s="1"/>
      <c r="U5" s="1"/>
    </row>
    <row r="6" spans="2:21" s="1" customFormat="1" ht="19.95" customHeight="1" x14ac:dyDescent="0.35">
      <c r="B6" s="5" t="s">
        <v>0</v>
      </c>
      <c r="C6" s="46" t="s">
        <v>1</v>
      </c>
      <c r="D6" s="47" t="s">
        <v>2</v>
      </c>
      <c r="E6" s="47" t="s">
        <v>3</v>
      </c>
      <c r="F6" s="47" t="s">
        <v>4</v>
      </c>
      <c r="G6" s="47" t="s">
        <v>5</v>
      </c>
      <c r="H6" s="47" t="s">
        <v>11</v>
      </c>
      <c r="I6" s="48" t="s">
        <v>12</v>
      </c>
    </row>
    <row r="7" spans="2:21" s="1" customFormat="1" ht="19.95" customHeight="1" x14ac:dyDescent="0.35">
      <c r="B7" s="5" t="s">
        <v>13</v>
      </c>
      <c r="C7" s="6">
        <v>-250000</v>
      </c>
      <c r="D7" s="7">
        <v>60000</v>
      </c>
      <c r="E7" s="7">
        <v>80000</v>
      </c>
      <c r="F7" s="7">
        <v>60000</v>
      </c>
      <c r="G7" s="7">
        <v>50000</v>
      </c>
      <c r="H7" s="7">
        <v>130000</v>
      </c>
      <c r="I7" s="8">
        <v>120000</v>
      </c>
    </row>
    <row r="8" spans="2:21" s="1" customFormat="1" ht="19.95" customHeight="1" x14ac:dyDescent="0.35">
      <c r="B8" s="9"/>
      <c r="C8" s="10"/>
      <c r="D8" s="11"/>
      <c r="E8" s="11"/>
      <c r="F8" s="11"/>
      <c r="G8" s="11"/>
      <c r="H8" s="11"/>
      <c r="I8" s="12"/>
    </row>
    <row r="9" spans="2:21" s="1" customFormat="1" ht="19.95" customHeight="1" x14ac:dyDescent="0.35">
      <c r="B9" s="5" t="s">
        <v>10</v>
      </c>
      <c r="C9" s="6">
        <f>C7</f>
        <v>-250000</v>
      </c>
      <c r="D9" s="7">
        <f>C9+D7</f>
        <v>-190000</v>
      </c>
      <c r="E9" s="7">
        <f>D9+E7</f>
        <v>-110000</v>
      </c>
      <c r="F9" s="7">
        <f>E9+F7</f>
        <v>-50000</v>
      </c>
      <c r="G9" s="7">
        <f>F9+G7</f>
        <v>0</v>
      </c>
      <c r="H9" s="7">
        <f>G9+H7</f>
        <v>130000</v>
      </c>
      <c r="I9" s="8">
        <f>H9+I7</f>
        <v>250000</v>
      </c>
    </row>
    <row r="10" spans="2:21" s="1" customFormat="1" ht="19.95" customHeight="1" x14ac:dyDescent="0.35">
      <c r="B10" s="13"/>
      <c r="C10" s="14"/>
      <c r="D10" s="15"/>
      <c r="E10" s="16"/>
      <c r="F10" s="16"/>
      <c r="G10" s="16"/>
      <c r="H10" s="16"/>
      <c r="I10" s="17"/>
    </row>
    <row r="11" spans="2:21" s="1" customFormat="1" ht="19.95" customHeight="1" x14ac:dyDescent="0.35">
      <c r="B11" s="5" t="s">
        <v>9</v>
      </c>
      <c r="C11" s="18">
        <v>4</v>
      </c>
      <c r="D11" s="19"/>
      <c r="E11" s="20"/>
      <c r="F11" s="20"/>
      <c r="G11" s="20"/>
      <c r="H11" s="20"/>
      <c r="I11" s="21"/>
    </row>
    <row r="12" spans="2:21" s="1" customFormat="1" ht="19.95" customHeight="1" x14ac:dyDescent="0.35">
      <c r="B12" s="22"/>
      <c r="C12" s="23"/>
      <c r="D12" s="19"/>
      <c r="E12" s="20"/>
      <c r="F12" s="20"/>
      <c r="G12" s="20"/>
      <c r="H12" s="20"/>
      <c r="I12" s="21"/>
    </row>
    <row r="13" spans="2:21" s="1" customFormat="1" ht="19.95" customHeight="1" x14ac:dyDescent="0.35">
      <c r="B13" s="5" t="s">
        <v>6</v>
      </c>
      <c r="C13" s="24">
        <v>0.09</v>
      </c>
      <c r="D13" s="19"/>
      <c r="E13" s="20"/>
      <c r="F13" s="20"/>
      <c r="G13" s="20"/>
      <c r="H13" s="20"/>
      <c r="I13" s="21"/>
    </row>
    <row r="14" spans="2:21" s="1" customFormat="1" ht="19.95" customHeight="1" x14ac:dyDescent="0.35">
      <c r="B14" s="22"/>
      <c r="C14" s="23"/>
      <c r="D14" s="25"/>
      <c r="E14" s="26"/>
      <c r="F14" s="26"/>
      <c r="G14" s="26"/>
      <c r="H14" s="26"/>
      <c r="I14" s="27"/>
    </row>
    <row r="15" spans="2:21" s="1" customFormat="1" ht="19.95" customHeight="1" x14ac:dyDescent="0.35">
      <c r="B15" s="5" t="s">
        <v>7</v>
      </c>
      <c r="C15" s="28">
        <v>1</v>
      </c>
      <c r="D15" s="29">
        <v>0.91700000000000004</v>
      </c>
      <c r="E15" s="29">
        <v>0.84199999999999997</v>
      </c>
      <c r="F15" s="29">
        <v>0.77200000000000002</v>
      </c>
      <c r="G15" s="29">
        <v>0.70799999999999996</v>
      </c>
      <c r="H15" s="30">
        <v>0.65</v>
      </c>
      <c r="I15" s="31">
        <v>0.59599999999999997</v>
      </c>
    </row>
    <row r="16" spans="2:21" s="1" customFormat="1" ht="19.95" customHeight="1" x14ac:dyDescent="0.35">
      <c r="B16" s="22"/>
      <c r="C16" s="23"/>
      <c r="D16" s="29"/>
      <c r="E16" s="29"/>
      <c r="F16" s="29"/>
      <c r="G16" s="29"/>
      <c r="H16" s="32"/>
      <c r="I16" s="33"/>
    </row>
    <row r="17" spans="1:11" s="1" customFormat="1" ht="19.95" customHeight="1" x14ac:dyDescent="0.35">
      <c r="B17" s="5" t="s">
        <v>17</v>
      </c>
      <c r="C17" s="6">
        <f>C7*C15</f>
        <v>-250000</v>
      </c>
      <c r="D17" s="7">
        <f>D7*D15</f>
        <v>55020</v>
      </c>
      <c r="E17" s="7">
        <f t="shared" ref="E17:G17" si="0">E7*E15</f>
        <v>67360</v>
      </c>
      <c r="F17" s="7">
        <f t="shared" si="0"/>
        <v>46320</v>
      </c>
      <c r="G17" s="7">
        <f t="shared" si="0"/>
        <v>35400</v>
      </c>
      <c r="H17" s="7">
        <f>H7*H15</f>
        <v>84500</v>
      </c>
      <c r="I17" s="8">
        <f>I7*I15</f>
        <v>71520</v>
      </c>
    </row>
    <row r="18" spans="1:11" s="1" customFormat="1" ht="19.95" customHeight="1" x14ac:dyDescent="0.35">
      <c r="B18" s="34"/>
      <c r="C18" s="35"/>
      <c r="D18" s="36"/>
      <c r="E18" s="36"/>
      <c r="F18" s="36"/>
      <c r="G18" s="36"/>
      <c r="H18" s="36"/>
      <c r="I18" s="37"/>
    </row>
    <row r="19" spans="1:11" s="1" customFormat="1" ht="19.95" customHeight="1" x14ac:dyDescent="0.35">
      <c r="B19" s="5" t="s">
        <v>8</v>
      </c>
      <c r="C19" s="49">
        <f>NPV(C13,D7:I7)+C7</f>
        <v>110175.69982217223</v>
      </c>
      <c r="D19" s="38"/>
      <c r="E19" s="38"/>
      <c r="F19" s="38"/>
      <c r="G19" s="38"/>
      <c r="H19" s="38"/>
      <c r="I19" s="39"/>
    </row>
    <row r="20" spans="1:11" s="1" customFormat="1" ht="19.95" customHeight="1" x14ac:dyDescent="0.35">
      <c r="B20" s="34"/>
      <c r="C20" s="50"/>
      <c r="D20" s="38"/>
      <c r="E20" s="38"/>
      <c r="F20" s="38"/>
      <c r="G20" s="38"/>
      <c r="H20" s="38"/>
      <c r="I20" s="39"/>
    </row>
    <row r="21" spans="1:11" s="1" customFormat="1" ht="19.95" customHeight="1" x14ac:dyDescent="0.35">
      <c r="B21" s="5" t="s">
        <v>14</v>
      </c>
      <c r="C21" s="51">
        <f>IRR(C7:I7)</f>
        <v>0.20967803695589038</v>
      </c>
      <c r="D21" s="38"/>
      <c r="E21" s="38"/>
      <c r="F21" s="38"/>
      <c r="G21" s="38"/>
      <c r="H21" s="38"/>
      <c r="I21" s="39"/>
    </row>
    <row r="22" spans="1:11" s="1" customFormat="1" ht="19.95" customHeight="1" x14ac:dyDescent="0.35">
      <c r="B22" s="34"/>
      <c r="C22" s="50"/>
      <c r="D22" s="38"/>
      <c r="E22" s="38"/>
      <c r="F22" s="38"/>
      <c r="G22" s="38"/>
      <c r="H22" s="38"/>
      <c r="I22" s="39"/>
    </row>
    <row r="23" spans="1:11" s="1" customFormat="1" ht="19.95" customHeight="1" x14ac:dyDescent="0.35">
      <c r="B23" s="5" t="s">
        <v>15</v>
      </c>
      <c r="C23" s="52">
        <f>(SUM(D17:I17)+250000)/250000</f>
        <v>2.44048</v>
      </c>
      <c r="D23" s="38"/>
      <c r="E23" s="38"/>
      <c r="F23" s="38"/>
      <c r="G23" s="38"/>
      <c r="H23" s="38"/>
      <c r="I23" s="39"/>
    </row>
    <row r="24" spans="1:11" s="1" customFormat="1" ht="19.95" customHeight="1" x14ac:dyDescent="0.35">
      <c r="B24" s="34"/>
      <c r="C24" s="50"/>
      <c r="D24" s="38"/>
      <c r="E24" s="38"/>
      <c r="F24" s="38"/>
      <c r="G24" s="38"/>
      <c r="H24" s="38"/>
      <c r="I24" s="39"/>
    </row>
    <row r="25" spans="1:11" s="1" customFormat="1" ht="19.95" customHeight="1" thickBot="1" x14ac:dyDescent="0.4">
      <c r="B25" s="40" t="s">
        <v>16</v>
      </c>
      <c r="C25" s="53">
        <f>SUM(D17:I17)/-C7</f>
        <v>1.44048</v>
      </c>
      <c r="D25" s="41"/>
      <c r="E25" s="41"/>
      <c r="F25" s="41"/>
      <c r="G25" s="41"/>
      <c r="H25" s="41"/>
      <c r="I25" s="42"/>
    </row>
    <row r="26" spans="1:11" s="1" customFormat="1" ht="19.95" customHeight="1" x14ac:dyDescent="0.35">
      <c r="B26" s="3"/>
      <c r="C26" s="2"/>
      <c r="D26" s="4"/>
      <c r="E26" s="2"/>
      <c r="F26" s="2"/>
      <c r="G26" s="2"/>
      <c r="H26" s="2"/>
      <c r="I26" s="2"/>
    </row>
    <row r="27" spans="1:11" s="1" customFormat="1" ht="19.95" customHeight="1" x14ac:dyDescent="0.35">
      <c r="B27" s="3"/>
      <c r="C27" s="2"/>
      <c r="D27" s="4"/>
      <c r="E27" s="2"/>
      <c r="F27" s="2"/>
      <c r="G27" s="2"/>
      <c r="H27" s="2"/>
      <c r="I27" s="2"/>
    </row>
    <row r="29" spans="1:11" x14ac:dyDescent="0.35">
      <c r="A29" s="1"/>
      <c r="I29" s="1"/>
    </row>
    <row r="30" spans="1:11" x14ac:dyDescent="0.35">
      <c r="A30" s="1"/>
      <c r="I30" s="1"/>
      <c r="J30" s="1"/>
      <c r="K30" s="1"/>
    </row>
    <row r="31" spans="1:11" x14ac:dyDescent="0.35">
      <c r="A31" s="1"/>
      <c r="I31" s="1"/>
      <c r="J31" s="1"/>
      <c r="K31" s="1"/>
    </row>
    <row r="32" spans="1:11" x14ac:dyDescent="0.35">
      <c r="A32" s="1"/>
      <c r="I32" s="1"/>
      <c r="J32" s="1"/>
      <c r="K32" s="1"/>
    </row>
    <row r="33" spans="1:11" x14ac:dyDescent="0.35">
      <c r="A33" s="1"/>
      <c r="I33" s="1"/>
      <c r="J33" s="1"/>
      <c r="K33" s="1"/>
    </row>
    <row r="34" spans="1:11" x14ac:dyDescent="0.35">
      <c r="A34" s="1"/>
      <c r="I34" s="1"/>
      <c r="J34" s="1"/>
      <c r="K34" s="1"/>
    </row>
    <row r="35" spans="1:11" x14ac:dyDescent="0.35">
      <c r="A35" s="1"/>
      <c r="I35" s="1"/>
      <c r="J35" s="1"/>
      <c r="K35" s="1"/>
    </row>
    <row r="36" spans="1:11" x14ac:dyDescent="0.35">
      <c r="A36" s="1"/>
      <c r="I36" s="1"/>
      <c r="J36" s="1"/>
      <c r="K36" s="1"/>
    </row>
    <row r="37" spans="1:11" x14ac:dyDescent="0.35">
      <c r="A37" s="1"/>
      <c r="I37" s="1"/>
      <c r="J37" s="1"/>
      <c r="K37" s="1"/>
    </row>
    <row r="38" spans="1:11" x14ac:dyDescent="0.35">
      <c r="A38" s="1"/>
      <c r="I38" s="1"/>
      <c r="J38" s="1"/>
      <c r="K38" s="1"/>
    </row>
    <row r="39" spans="1:11" x14ac:dyDescent="0.35">
      <c r="A39" s="1"/>
      <c r="I39" s="1"/>
      <c r="J39" s="1"/>
      <c r="K39" s="1"/>
    </row>
    <row r="40" spans="1:11" x14ac:dyDescent="0.35">
      <c r="A40" s="1"/>
      <c r="I40" s="1"/>
      <c r="J40" s="1"/>
      <c r="K40" s="1"/>
    </row>
    <row r="41" spans="1:11" x14ac:dyDescent="0.35">
      <c r="A41" s="1"/>
      <c r="I41" s="1"/>
      <c r="J41" s="1"/>
      <c r="K41" s="1"/>
    </row>
    <row r="42" spans="1:11" x14ac:dyDescent="0.35">
      <c r="A42" s="1"/>
      <c r="I42" s="1"/>
      <c r="J42" s="1"/>
      <c r="K42" s="1"/>
    </row>
    <row r="43" spans="1:11" x14ac:dyDescent="0.35">
      <c r="A43" s="1"/>
      <c r="I43" s="1"/>
      <c r="J43" s="1"/>
      <c r="K43" s="1"/>
    </row>
    <row r="44" spans="1:11" x14ac:dyDescent="0.35">
      <c r="A44" s="1"/>
      <c r="I44" s="1"/>
      <c r="J44" s="1"/>
      <c r="K44" s="1"/>
    </row>
    <row r="45" spans="1:11" x14ac:dyDescent="0.35">
      <c r="A45" s="1"/>
      <c r="I45" s="1"/>
      <c r="J45" s="1"/>
      <c r="K45" s="1"/>
    </row>
    <row r="46" spans="1:11" x14ac:dyDescent="0.35">
      <c r="A46" s="1"/>
      <c r="I46" s="1"/>
      <c r="J46" s="1"/>
      <c r="K46" s="1"/>
    </row>
    <row r="47" spans="1:11" x14ac:dyDescent="0.35">
      <c r="A47" s="1"/>
      <c r="I47" s="1"/>
      <c r="J47" s="1"/>
      <c r="K47" s="1"/>
    </row>
    <row r="48" spans="1:11" x14ac:dyDescent="0.35">
      <c r="A48" s="1"/>
      <c r="I48" s="1"/>
      <c r="J48" s="1"/>
      <c r="K48" s="1"/>
    </row>
    <row r="49" spans="1:11" x14ac:dyDescent="0.35">
      <c r="A49" s="1"/>
      <c r="I49" s="1"/>
      <c r="J49" s="1"/>
      <c r="K49" s="1"/>
    </row>
    <row r="50" spans="1:11" x14ac:dyDescent="0.35">
      <c r="A50" s="1"/>
      <c r="I50" s="1"/>
      <c r="J50" s="1"/>
      <c r="K50" s="1"/>
    </row>
    <row r="51" spans="1:11" x14ac:dyDescent="0.35">
      <c r="A51" s="1"/>
      <c r="I51" s="1"/>
      <c r="J51" s="1"/>
      <c r="K51" s="1"/>
    </row>
  </sheetData>
  <mergeCells count="3">
    <mergeCell ref="D10:I14"/>
    <mergeCell ref="D18:I25"/>
    <mergeCell ref="B5:I5"/>
  </mergeCells>
  <pageMargins left="0.70866141732283472" right="0.70866141732283472" top="0.74803149606299213" bottom="0.74803149606299213" header="0.31496062992125984" footer="0.31496062992125984"/>
  <pageSetup scale="70" orientation="landscape" r:id="rId1"/>
  <headerFooter>
    <oddHeader>&amp;C&amp;"Calibri"&amp;10&amp;KFF8C00C2 - Confidential&amp;1#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Manasvi</dc:creator>
  <cp:lastModifiedBy>SHINGARE Bhagyashri (SAFRAN SEATS)</cp:lastModifiedBy>
  <cp:lastPrinted>2023-05-29T18:30:21Z</cp:lastPrinted>
  <dcterms:created xsi:type="dcterms:W3CDTF">2023-05-28T18:08:31Z</dcterms:created>
  <dcterms:modified xsi:type="dcterms:W3CDTF">2023-05-29T21:34:23Z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2023-05-29T21:33:54Z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0fa73ecf-d694-4d05-888d-d54c816dac72</vt:lpwstr>
  </property>
  <property fmtid="{D5CDD505-2E9C-101B-9397-08002B2CF9AE}" pid="8" name="MSIP_Label_024ffcea-f25b-491e-9dc9-834516f3550e_ContentBits">
    <vt:lpwstr>1</vt:lpwstr>
  </property>
</Properties>
</file>