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gt\Desktop\temp\"/>
    </mc:Choice>
  </mc:AlternateContent>
  <xr:revisionPtr revIDLastSave="0" documentId="8_{DEE6709A-AA0E-4743-8D4C-9D3EF70571A4}" xr6:coauthVersionLast="47" xr6:coauthVersionMax="47" xr10:uidLastSave="{00000000-0000-0000-0000-000000000000}"/>
  <bookViews>
    <workbookView xWindow="-22670" yWindow="0" windowWidth="22780" windowHeight="146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Sheet1!$A$2:$E$7</definedName>
    <definedName name="_xlnm.Print_Area" localSheetId="0">Sheet1!$A$1:$H$23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18" i="1"/>
  <c r="E17" i="1"/>
  <c r="E16" i="1"/>
  <c r="E11" i="1"/>
  <c r="E12" i="1"/>
  <c r="E13" i="1"/>
  <c r="E14" i="1"/>
  <c r="E4" i="1"/>
  <c r="E5" i="1"/>
  <c r="E6" i="1"/>
  <c r="E7" i="1"/>
  <c r="E8" i="1"/>
  <c r="E10" i="1"/>
  <c r="H29" i="1"/>
  <c r="H28" i="1"/>
  <c r="H27" i="1"/>
  <c r="H26" i="1"/>
  <c r="H25" i="1"/>
  <c r="H24" i="1"/>
  <c r="H23" i="1"/>
  <c r="H22" i="1"/>
  <c r="I24" i="1" l="1"/>
  <c r="I27" i="1"/>
  <c r="I23" i="1"/>
  <c r="I28" i="1"/>
  <c r="I22" i="1"/>
  <c r="I25" i="1"/>
  <c r="I26" i="1"/>
  <c r="I2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<sst xmlns="http://schemas.openxmlformats.org/spreadsheetml/2006/main" count="69" uniqueCount="64">
  <si>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</si>
  <si>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</si>
  <si>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</si>
  <si>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</si>
  <si>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</si>
  <si>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</si>
  <si>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</si>
  <si>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</si>
  <si>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</si>
  <si>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</si>
  <si>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</si>
  <si>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Assignment</t>
  </si>
  <si>
    <t>Dist</t>
  </si>
  <si>
    <t>Merit</t>
  </si>
  <si>
    <t>Pass</t>
  </si>
  <si>
    <t>Mark before resist</t>
  </si>
  <si>
    <t>KAUR</t>
  </si>
  <si>
    <t>TROCHIM</t>
  </si>
  <si>
    <t>KUMAR</t>
  </si>
  <si>
    <t>CRAGG</t>
  </si>
  <si>
    <t>LU</t>
  </si>
  <si>
    <t>CHAVAN</t>
  </si>
  <si>
    <t>GOSWAMI</t>
  </si>
  <si>
    <t>PICHIKALA</t>
  </si>
  <si>
    <t>SINHA</t>
  </si>
  <si>
    <t>MARTIN</t>
  </si>
  <si>
    <t>NTINO</t>
  </si>
  <si>
    <t>CHEVA</t>
  </si>
  <si>
    <t>SILVERU</t>
  </si>
  <si>
    <t>PAGHADAR</t>
  </si>
  <si>
    <t xml:space="preserve">DAWID    </t>
  </si>
  <si>
    <t xml:space="preserve">AYUSH    </t>
  </si>
  <si>
    <t xml:space="preserve">MATTHEW LEWIS  </t>
  </si>
  <si>
    <t xml:space="preserve">ZHIQI    </t>
  </si>
  <si>
    <t xml:space="preserve">ROHAN    </t>
  </si>
  <si>
    <t xml:space="preserve">MEHULGIRI ASHVINGIRI    </t>
  </si>
  <si>
    <t>BALA JAYA CHANDRA</t>
  </si>
  <si>
    <t xml:space="preserve">PRANJAL    </t>
  </si>
  <si>
    <t xml:space="preserve">ARYA    </t>
  </si>
  <si>
    <t xml:space="preserve">RAMAN    </t>
  </si>
  <si>
    <t xml:space="preserve">DAVID SAMUEL  </t>
  </si>
  <si>
    <t xml:space="preserve">NAVYASRI    </t>
  </si>
  <si>
    <t xml:space="preserve">TALWINDER    </t>
  </si>
  <si>
    <t xml:space="preserve">SRAVANTHI    </t>
  </si>
  <si>
    <t xml:space="preserve">JENISHKUMAR ARVINDBHAI  </t>
  </si>
  <si>
    <t>1900457/3</t>
  </si>
  <si>
    <t>2206428/1</t>
  </si>
  <si>
    <t>2207432/1</t>
  </si>
  <si>
    <t>2207858/1</t>
  </si>
  <si>
    <t>2212517/1</t>
  </si>
  <si>
    <t>2214858/1</t>
  </si>
  <si>
    <t>2219819/1</t>
  </si>
  <si>
    <t>2220277/1</t>
  </si>
  <si>
    <t>2220294/1</t>
  </si>
  <si>
    <t>2225591/1</t>
  </si>
  <si>
    <t>2225674/1</t>
  </si>
  <si>
    <t>2226816/1</t>
  </si>
  <si>
    <t>2227879/1</t>
  </si>
  <si>
    <t>2228080/1</t>
  </si>
  <si>
    <t>2231139/1</t>
  </si>
  <si>
    <t>Singh</t>
  </si>
  <si>
    <t>Jobanjeet</t>
  </si>
  <si>
    <t>Module box</t>
  </si>
  <si>
    <t xml:space="preserve">Assignment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</si>
</sst>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000000"/>
      <name val="Segoe UI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5" fontId="3" fillId="2" borderId="1" xfId="0" applyNumberFormat="1" applyFont="1" applyFill="1" applyBorder="1"/>
    <xf numFmtId="0" fontId="0" fillId="0" borderId="1" xfId="0" applyBorder="1"/>
    <xf numFmtId="0" fontId="2" fillId="2" borderId="5" xfId="0" applyFont="1" applyFill="1" applyBorder="1"/>
    <xf numFmtId="1" fontId="0" fillId="0" borderId="0" xfId="0" applyNumberFormat="1"/>
    <xf numFmtId="0" fontId="0" fillId="0" borderId="1" xfId="0" applyBorder="1" applyAlignment="1">
      <alignment vertical="top"/>
    </xf>
    <xf numFmtId="0" fontId="2" fillId="2" borderId="4" xfId="0" applyFont="1" applyFill="1" applyBorder="1" applyAlignment="1">
      <alignment horizontal="center"/>
    </xf>
    <xf numFmtId="0" fontId="0" fillId="3" borderId="1" xfId="0" applyFill="1" applyBorder="1" applyAlignment="1">
      <alignment vertical="top"/>
    </xf>
    <xf numFmtId="1" fontId="0" fillId="3" borderId="1" xfId="0" applyNumberForma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 readingOrder="1"/>
    </xf>
    <xf numFmtId="0" fontId="5" fillId="4" borderId="1" xfId="0" applyFont="1" applyFill="1" applyBorder="1" applyAlignment="1">
      <alignment vertical="top" wrapText="1" readingOrder="1"/>
    </xf>
    <xf numFmtId="0" fontId="6" fillId="4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0" fontId="6" fillId="5" borderId="1" xfId="0" applyFont="1" applyFill="1" applyBorder="1" applyAlignment="1">
      <alignment vertical="top" wrapText="1" readingOrder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22027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27879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207432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219819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26816&amp;ACCESS_LEVEL=N&amp;rs%3AParameterLanguage=" TargetMode="External"/><Relationship Id="rId17" Type="http://schemas.openxmlformats.org/officeDocument/2006/relationships/queryTable" Target="../queryTables/queryTable1.xml"/><Relationship Id="rId2" Type="http://schemas.openxmlformats.org/officeDocument/2006/relationships/hyperlink" Target="https://bireports.uwtsd.ac.uk/ReportServer?%2FReporting%2FFaculty%20Query%20System%2FStudentDetails&amp;STU_CODE=2206428&amp;ACCESS_LEVEL=N&amp;rs%3AParameterLanguage=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bireports.uwtsd.ac.uk/ReportServer?%2FReporting%2FFaculty%20Query%20System%2FStudentDetails&amp;STU_CODE=1900457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214858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225674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21251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3113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225591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207858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220294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28080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view="pageLayout" topLeftCell="A6" workbookViewId="0">
      <selection activeCell="G17" sqref="G17"/>
    </sheetView>
  </sheetViews>
  <sheetFormatPr defaultRowHeight="12.75" x14ac:dyDescent="0.2"/>
  <cols>
    <col min="1" max="1" width="19" customWidth="1"/>
    <col min="2" max="2" width="22.85546875" customWidth="1"/>
    <col min="3" max="3" width="11.28515625" customWidth="1"/>
    <col min="4" max="4" width="11.5703125" customWidth="1"/>
    <col min="5" max="5" width="9.5703125" customWidth="1"/>
    <col min="6" max="6" width="9.42578125" bestFit="1" customWidth="1"/>
    <col min="7" max="7" width="14" customWidth="1"/>
  </cols>
  <sheetData>
    <row r="1" spans="1:7" x14ac:dyDescent="0.2">
      <c r="A1" s="3" t="s">
        <v>1</v>
      </c>
      <c r="B1" s="3" t="s">
        <v>0</v>
      </c>
      <c r="C1" s="3" t="s">
        <v>3</v>
      </c>
      <c r="D1" s="10" t="s">
        <v>10</v>
      </c>
      <c r="E1" s="7"/>
      <c r="F1" s="2"/>
      <c r="G1" t="s">
        <v>15</v>
      </c>
    </row>
    <row r="2" spans="1:7" x14ac:dyDescent="0.2">
      <c r="A2" s="4"/>
      <c r="B2" s="4"/>
      <c r="C2" s="4"/>
      <c r="D2" s="5" t="s">
        <v>11</v>
      </c>
      <c r="E2" s="5" t="s">
        <v>2</v>
      </c>
      <c r="F2" s="1"/>
    </row>
    <row r="3" spans="1:7" x14ac:dyDescent="0.2">
      <c r="A3" s="4"/>
      <c r="B3" s="4"/>
      <c r="C3" s="4"/>
      <c r="D3" s="5"/>
      <c r="E3" s="5"/>
      <c r="F3" s="1"/>
    </row>
    <row r="4" spans="1:7" ht="19.5" customHeight="1" x14ac:dyDescent="0.2">
      <c r="A4" s="13" t="s">
        <v>17</v>
      </c>
      <c r="B4" s="14" t="s">
        <v>30</v>
      </c>
      <c r="C4" s="15" t="s">
        <v>45</v>
      </c>
      <c r="D4" s="11">
        <v>91</v>
      </c>
      <c r="E4" s="12">
        <f>+(D4)</f>
        <v>91</v>
      </c>
      <c r="G4" t="s">
        <v>62</v>
      </c>
    </row>
    <row r="5" spans="1:7" ht="19.5" customHeight="1" x14ac:dyDescent="0.2">
      <c r="A5" s="16" t="s">
        <v>18</v>
      </c>
      <c r="B5" s="17" t="s">
        <v>31</v>
      </c>
      <c r="C5" s="18" t="s">
        <v>46</v>
      </c>
      <c r="D5" s="9">
        <v>77</v>
      </c>
      <c r="E5" s="12">
        <f t="shared" ref="E5:E8" si="0">+(D5)</f>
        <v>77</v>
      </c>
      <c r="G5" t="s">
        <v>62</v>
      </c>
    </row>
    <row r="6" spans="1:7" ht="17.649999999999999" customHeight="1" x14ac:dyDescent="0.2">
      <c r="A6" s="13" t="s">
        <v>19</v>
      </c>
      <c r="B6" s="14" t="s">
        <v>32</v>
      </c>
      <c r="C6" s="15" t="s">
        <v>47</v>
      </c>
      <c r="D6" s="9">
        <v>84</v>
      </c>
      <c r="E6" s="12">
        <f t="shared" si="0"/>
        <v>84</v>
      </c>
      <c r="G6" t="s">
        <v>62</v>
      </c>
    </row>
    <row r="7" spans="1:7" ht="21" customHeight="1" x14ac:dyDescent="0.2">
      <c r="A7" s="16" t="s">
        <v>20</v>
      </c>
      <c r="B7" s="17" t="s">
        <v>33</v>
      </c>
      <c r="C7" s="18" t="s">
        <v>48</v>
      </c>
      <c r="D7" s="11">
        <v>84</v>
      </c>
      <c r="E7" s="12">
        <f t="shared" si="0"/>
        <v>84</v>
      </c>
    </row>
    <row r="8" spans="1:7" ht="30.75" customHeight="1" x14ac:dyDescent="0.2">
      <c r="A8" s="13" t="s">
        <v>21</v>
      </c>
      <c r="B8" s="14" t="s">
        <v>34</v>
      </c>
      <c r="C8" s="15" t="s">
        <v>49</v>
      </c>
      <c r="D8" s="11">
        <v>90</v>
      </c>
      <c r="E8" s="12">
        <f t="shared" si="0"/>
        <v>90</v>
      </c>
    </row>
    <row r="9" spans="1:7" ht="19.5" customHeight="1" x14ac:dyDescent="0.2">
      <c r="A9" s="16" t="s">
        <v>22</v>
      </c>
      <c r="B9" s="17" t="s">
        <v>35</v>
      </c>
      <c r="C9" s="18" t="s">
        <v>50</v>
      </c>
      <c r="D9" s="9"/>
      <c r="E9" s="12"/>
    </row>
    <row r="10" spans="1:7" ht="19.5" customHeight="1" x14ac:dyDescent="0.2">
      <c r="A10" s="13" t="s">
        <v>23</v>
      </c>
      <c r="B10" s="14" t="s">
        <v>36</v>
      </c>
      <c r="C10" s="15" t="s">
        <v>51</v>
      </c>
      <c r="D10" s="9">
        <v>67.5</v>
      </c>
      <c r="E10" s="12">
        <f t="shared" ref="E10:E19" si="1">+(D10)</f>
        <v>67.5</v>
      </c>
    </row>
    <row r="11" spans="1:7" ht="19.5" customHeight="1" x14ac:dyDescent="0.2">
      <c r="A11" s="16" t="s">
        <v>24</v>
      </c>
      <c r="B11" s="17" t="s">
        <v>37</v>
      </c>
      <c r="C11" s="18" t="s">
        <v>52</v>
      </c>
      <c r="D11" s="11">
        <v>66</v>
      </c>
      <c r="E11" s="12">
        <f t="shared" si="1"/>
        <v>66</v>
      </c>
      <c r="G11" t="s">
        <v>62</v>
      </c>
    </row>
    <row r="12" spans="1:7" ht="19.5" customHeight="1" x14ac:dyDescent="0.2">
      <c r="A12" s="13" t="s">
        <v>25</v>
      </c>
      <c r="B12" s="14" t="s">
        <v>38</v>
      </c>
      <c r="C12" s="15" t="s">
        <v>53</v>
      </c>
      <c r="D12" s="6">
        <v>83.5</v>
      </c>
      <c r="E12" s="12">
        <f t="shared" si="1"/>
        <v>83.5</v>
      </c>
    </row>
    <row r="13" spans="1:7" ht="19.5" customHeight="1" x14ac:dyDescent="0.2">
      <c r="A13" s="16"/>
      <c r="B13" s="17" t="s">
        <v>39</v>
      </c>
      <c r="C13" s="18" t="s">
        <v>54</v>
      </c>
      <c r="D13" s="6">
        <v>67.5</v>
      </c>
      <c r="E13" s="12">
        <f t="shared" si="1"/>
        <v>67.5</v>
      </c>
    </row>
    <row r="14" spans="1:7" ht="19.5" customHeight="1" x14ac:dyDescent="0.2">
      <c r="A14" s="13" t="s">
        <v>26</v>
      </c>
      <c r="B14" s="14" t="s">
        <v>40</v>
      </c>
      <c r="C14" s="15" t="s">
        <v>55</v>
      </c>
      <c r="D14" s="6">
        <v>85</v>
      </c>
      <c r="E14" s="12">
        <f t="shared" si="1"/>
        <v>85</v>
      </c>
    </row>
    <row r="15" spans="1:7" x14ac:dyDescent="0.2">
      <c r="A15" s="16" t="s">
        <v>27</v>
      </c>
      <c r="B15" s="17" t="s">
        <v>41</v>
      </c>
      <c r="C15" s="18" t="s">
        <v>56</v>
      </c>
      <c r="D15" s="6"/>
      <c r="E15" s="12"/>
    </row>
    <row r="16" spans="1:7" x14ac:dyDescent="0.2">
      <c r="A16" s="13" t="s">
        <v>16</v>
      </c>
      <c r="B16" s="14" t="s">
        <v>42</v>
      </c>
      <c r="C16" s="15" t="s">
        <v>57</v>
      </c>
      <c r="D16" s="6">
        <v>42.5</v>
      </c>
      <c r="E16" s="12">
        <f t="shared" si="1"/>
        <v>42.5</v>
      </c>
      <c r="G16" t="s">
        <v>62</v>
      </c>
    </row>
    <row r="17" spans="1:9" x14ac:dyDescent="0.2">
      <c r="A17" s="16" t="s">
        <v>28</v>
      </c>
      <c r="B17" s="17" t="s">
        <v>43</v>
      </c>
      <c r="C17" s="18" t="s">
        <v>58</v>
      </c>
      <c r="D17" s="19">
        <v>80</v>
      </c>
      <c r="E17" s="19">
        <f t="shared" si="1"/>
        <v>80</v>
      </c>
    </row>
    <row r="18" spans="1:9" x14ac:dyDescent="0.2">
      <c r="A18" s="13" t="s">
        <v>29</v>
      </c>
      <c r="B18" s="14" t="s">
        <v>44</v>
      </c>
      <c r="C18" s="15" t="s">
        <v>59</v>
      </c>
      <c r="D18" s="6">
        <v>50</v>
      </c>
      <c r="E18" s="19">
        <f t="shared" si="1"/>
        <v>50</v>
      </c>
      <c r="G18" t="s">
        <v>62</v>
      </c>
    </row>
    <row r="19" spans="1:9" x14ac:dyDescent="0.2">
      <c r="A19" s="16" t="s">
        <v>60</v>
      </c>
      <c r="B19" s="17" t="s">
        <v>61</v>
      </c>
      <c r="C19" s="6">
        <v>2230082</v>
      </c>
      <c r="D19" s="6">
        <v>68</v>
      </c>
      <c r="E19" s="12">
        <f t="shared" si="1"/>
        <v>68</v>
      </c>
    </row>
    <row r="20" spans="1:9" x14ac:dyDescent="0.2">
      <c r="A20" s="6"/>
      <c r="B20" s="6"/>
      <c r="C20" s="6"/>
      <c r="D20" s="6"/>
      <c r="E20" s="6"/>
    </row>
    <row r="21" spans="1:9" x14ac:dyDescent="0.2">
      <c r="H21" t="s">
        <v>63</v>
      </c>
      <c r="I21" t="s">
        <v>9</v>
      </c>
    </row>
    <row r="22" spans="1:9" x14ac:dyDescent="0.2">
      <c r="G22" t="s">
        <v>4</v>
      </c>
      <c r="H22" s="8">
        <f>SUMIF(D4:D14,"&lt;&gt;0")/COUNTIF(D4:D14,"&lt;&gt;0")</f>
        <v>72.318181818181813</v>
      </c>
      <c r="I22">
        <f>SUMIF(E4:E14,"&lt;&gt;0")/COUNTIF(E4:E14,"&lt;&gt;0")</f>
        <v>72.318181818181813</v>
      </c>
    </row>
    <row r="23" spans="1:9" x14ac:dyDescent="0.2">
      <c r="G23" t="s">
        <v>5</v>
      </c>
      <c r="H23" s="8">
        <f>STDEV(D4:D14)</f>
        <v>9.461765163012652</v>
      </c>
      <c r="I23" s="8">
        <f>STDEV(E4:E14)</f>
        <v>9.461765163012652</v>
      </c>
    </row>
    <row r="24" spans="1:9" x14ac:dyDescent="0.2">
      <c r="G24" t="s">
        <v>6</v>
      </c>
      <c r="H24" s="8">
        <f>MAX(D4:D14)</f>
        <v>91</v>
      </c>
      <c r="I24" s="8">
        <f>MAX(E4:E14)</f>
        <v>91</v>
      </c>
    </row>
    <row r="25" spans="1:9" x14ac:dyDescent="0.2">
      <c r="G25" t="s">
        <v>7</v>
      </c>
      <c r="H25" s="8">
        <f>MIN(D4:D14)</f>
        <v>66</v>
      </c>
      <c r="I25" s="8">
        <f>MIN(E4:E14)</f>
        <v>66</v>
      </c>
    </row>
    <row r="26" spans="1:9" x14ac:dyDescent="0.2">
      <c r="G26" t="s">
        <v>12</v>
      </c>
      <c r="H26">
        <f>COUNTIF(D4:D14,"&gt;=70")</f>
        <v>7</v>
      </c>
      <c r="I26">
        <f>COUNTIF(E4:E14,"&gt;=70")</f>
        <v>7</v>
      </c>
    </row>
    <row r="27" spans="1:9" x14ac:dyDescent="0.2">
      <c r="G27" t="s">
        <v>13</v>
      </c>
      <c r="H27" s="8">
        <f>COUNTIF(D4:D14,"&gt;=60")-COUNTIF(D4:D14,"&gt;=69")</f>
        <v>3</v>
      </c>
      <c r="I27" s="8">
        <f>COUNTIF(E4:E14,"&gt;=60")-COUNTIF(E4:E14,"&gt;=69")</f>
        <v>3</v>
      </c>
    </row>
    <row r="28" spans="1:9" x14ac:dyDescent="0.2">
      <c r="G28" t="s">
        <v>14</v>
      </c>
      <c r="H28" s="8">
        <f>COUNTIF(D4:D14,"&gt;=50")-COUNTIF(D4:D14,"&gt;=60")</f>
        <v>0</v>
      </c>
      <c r="I28" s="8">
        <f>COUNTIF(E4:E14,"&gt;=50")-COUNTIF(E4:E14,"&gt;=60")</f>
        <v>0</v>
      </c>
    </row>
    <row r="29" spans="1:9" x14ac:dyDescent="0.2">
      <c r="G29" t="s">
        <v>8</v>
      </c>
      <c r="H29">
        <f>COUNTIF(D4:D14,"&lt;50")</f>
        <v>0</v>
      </c>
      <c r="I29">
        <f>COUNTIF(E4:E14,"&lt;50")</f>
        <v>0</v>
      </c>
    </row>
  </sheetData>
  <sortState xmlns:xlrd2="http://schemas.microsoft.com/office/spreadsheetml/2017/richdata2" ref="A3:F10">
    <sortCondition ref="A3:A10"/>
  </sortState>
  <hyperlinks>
    <hyperlink ref="C4" r:id="rId1" xr:uid="{22F9676D-0455-4E30-A735-86B160EE21D2}"/>
    <hyperlink ref="C5" r:id="rId2" xr:uid="{6EF62F97-0536-48D3-A428-EBD64F2C9EC2}"/>
    <hyperlink ref="C6" r:id="rId3" xr:uid="{37A04B77-9062-4B70-9D86-051867379214}"/>
    <hyperlink ref="C7" r:id="rId4" xr:uid="{4F173C46-C5A5-4336-BA82-44D1B2EB0250}"/>
    <hyperlink ref="C8" r:id="rId5" xr:uid="{175AF86A-2B77-4C78-B0FE-C7CAC668D598}"/>
    <hyperlink ref="C9" r:id="rId6" xr:uid="{3B0E4CA3-A3AF-4B18-B59C-1683D5242FF9}"/>
    <hyperlink ref="C10" r:id="rId7" xr:uid="{50006A6B-6EA1-4DD3-8FFD-9C4104F2AE62}"/>
    <hyperlink ref="C11" r:id="rId8" xr:uid="{F5B25BD0-A5E6-42E1-A2AF-0C37A2D243F3}"/>
    <hyperlink ref="C12" r:id="rId9" xr:uid="{8232BBA5-8392-43B6-843F-A983499C03B1}"/>
    <hyperlink ref="C13" r:id="rId10" xr:uid="{75CFE63C-73FC-413A-B6D3-D625A7C5645A}"/>
    <hyperlink ref="C14" r:id="rId11" xr:uid="{27F79D3C-4C35-42DD-AC81-9DF9406AE196}"/>
    <hyperlink ref="C15" r:id="rId12" xr:uid="{B1D804C3-D319-4D65-A951-573AFA115A86}"/>
    <hyperlink ref="C16" r:id="rId13" xr:uid="{EE4D0604-4F52-4A9A-88A8-2A008C761C4A}"/>
    <hyperlink ref="C17" r:id="rId14" xr:uid="{E69C7F10-FB42-44CA-9219-AB307C461ABA}"/>
    <hyperlink ref="C18" r:id="rId15" xr:uid="{A7E80D3A-50CE-44FB-9F1A-2425EA581516}"/>
  </hyperlinks>
  <pageMargins left="0.70866141732283472" right="0.70866141732283472" top="0.94488188976377963" bottom="0.74803149606299213" header="0.19685039370078741" footer="0.31496062992125984"/>
  <pageSetup paperSize="9" orientation="landscape" r:id="rId16"/>
  <headerFooter>
    <oddHeader xml:space="preserve">&amp;CNetwork Security
MSc Computer Networks and
 Cyber Security
ACCA7019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Gaynor Thomas</cp:lastModifiedBy>
  <cp:lastPrinted>2013-05-30T08:16:10Z</cp:lastPrinted>
  <dcterms:created xsi:type="dcterms:W3CDTF">2011-10-03T16:29:17Z</dcterms:created>
  <dcterms:modified xsi:type="dcterms:W3CDTF">2023-05-22T17:00:08Z</dcterms:modified>
</cp:coreProperties>
</file>