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166925"/>
  <mc:AlternateContent xmlns:mc="http://schemas.openxmlformats.org/markup-compatibility/2006">
    <mc:Choice Requires="x15">
      <x15ac:absPath xmlns:x15ac="http://schemas.microsoft.com/office/spreadsheetml/2010/11/ac" url="D:\UWTSD 2025_2026\ACHA4022A\Coursework\Logbook Marked with Feedback\"/>
    </mc:Choice>
  </mc:AlternateContent>
  <xr:revisionPtr revIDLastSave="0" documentId="13_ncr:1_{18514B16-6D92-44EE-A3B9-56838172987F}" xr6:coauthVersionLast="47" xr6:coauthVersionMax="47" xr10:uidLastSave="{00000000-0000-0000-0000-000000000000}"/>
  <bookViews>
    <workbookView xWindow="44880" yWindow="-5145" windowWidth="29040" windowHeight="15840" tabRatio="848" activeTab="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3" i="27" l="1"/>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<sst xmlns="http://schemas.openxmlformats.org/spreadsheetml/2006/main" count="349" uniqueCount="230">
  <si>
    <t>Health and Safety Overview Logbook Entry</t>
  </si>
  <si>
    <t>Student to complete all white boxes</t>
  </si>
  <si>
    <t>All boxes coloured orange to be completed by the marker</t>
  </si>
  <si>
    <t>Student Name</t>
  </si>
  <si>
    <t>Joe Dashwood</t>
  </si>
  <si>
    <t>Applicable Health &amp; Safety Legislation</t>
  </si>
  <si>
    <t>Health and Safety Protocol to be followed before any session</t>
  </si>
  <si>
    <t>Staff</t>
  </si>
  <si>
    <t>Mike Penny</t>
  </si>
  <si>
    <t>Health and Safety at Work Act 1974, The Personal Protective Equipment at Work Regulations 1992, Noise at Work Regulations 1989, Manual Handling Operations Regulations 1992, Reporting of Injuries, Diseases and Dangerous Occurances Regulations 1995, The provision and Use of Work Equipment Regulations 1998</t>
  </si>
  <si>
    <t>Before any session, it is important to follow the safety protocols to ensure a safe working environment. This includes, but is not limited to Wearing PPE (Personal Protective equipment) such as safety boots, eye protection, gloves, long sleeve clothing or dust jackets, (as reqiored) as well as tying back hair and removing lose clothing. It is also important to have a clean workspace, and to inspect all equipment and tools before use, and to switch off and isolate machinery when not in use.</t>
  </si>
  <si>
    <t>Adrian Dix</t>
  </si>
  <si>
    <t>David Cooper</t>
  </si>
  <si>
    <t>Health &amp; Safety Considerations for Machine Workshop</t>
  </si>
  <si>
    <t>Make sure guards are in place when using the machinery, and under no circumstances should you touch the moving parts of the machine while it is active/in use. to avoid danger to life and potential loss of limbs. Ensure that all parts are secured properly before the machines are used so that the parts dont become loose and get flung towards somebody by the high speed spinning components of the Lathe and Milling Machine.</t>
  </si>
  <si>
    <t>Health &amp; Safety Considerations for Engine Strip Workshop</t>
  </si>
  <si>
    <t>It it important to ensure that the engine is secured properly on the engine stand and locked into place before completing any work on the engine. Due to the weight of engines, it woudl crush a foot or any other limb that is under it, even with safety shoes on. It is also important to make sure the engine is drained of fluids like oil before being stripped. If the oil spills onto the floor it could become a slip hazard, and potentially cause injury.</t>
  </si>
  <si>
    <t>Equipment Used</t>
  </si>
  <si>
    <t>Observations &amp; Feedback</t>
  </si>
  <si>
    <t>Machine shop - Lathe, Milling machine, hackzsaw, digital height gauge, digital caliper, pillar drill, center punch, vice. Engine strip - Socket set, breaker bar, digital caliper, piston gasket compressor, magnet, torque wrench.</t>
  </si>
  <si>
    <t>During these sessions my group and I followed all safety protocols to make the work environment as safe as possible. I found the sessions enjoyable and aim to improve my efficiency when creating parts, as i was generally taking more time than required by the others in my group to achieve similar results.</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</si>
  <si>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</si>
  <si>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</si>
  <si>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</si>
  <si>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</si>
  <si>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</si>
  <si>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</si>
  <si>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</si>
  <si>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</si>
  <si>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</si>
  <si>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</si>
  <si>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</si>
  <si>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Student to complete all white boxes in electronic log books. Student to copmlete all yellow boxes on hard copy provided in session, this then needs to be handed to technician.</t>
  </si>
  <si>
    <t>PPE Required</t>
  </si>
  <si>
    <t>Session Dates</t>
  </si>
  <si>
    <t>7/10/2025 14/10/25 21/10/25 28/10/25</t>
  </si>
  <si>
    <t>Steel Toe shoes, safety goggles, dust jacket, tied back hair, long sleeve clothing</t>
  </si>
  <si>
    <t>Session Location</t>
  </si>
  <si>
    <t>IQ Building - IQ021A</t>
  </si>
  <si>
    <t xml:space="preserve">Staff </t>
  </si>
  <si>
    <t>David Cooper, Adrian Dix</t>
  </si>
  <si>
    <t>Mill Activity</t>
  </si>
  <si>
    <t>Dimension 1</t>
  </si>
  <si>
    <t>Dimension 2</t>
  </si>
  <si>
    <t>Dimension 3</t>
  </si>
  <si>
    <t>Technical Drawing Dimension</t>
  </si>
  <si>
    <t>Tolerance (+/-)</t>
  </si>
  <si>
    <t>Final Dimension Achieved</t>
  </si>
  <si>
    <t>Validated measurement</t>
  </si>
  <si>
    <t>Correct Dimension (1 mark)</t>
  </si>
  <si>
    <t>Dimension within tolerance (1 marks)</t>
  </si>
  <si>
    <t>Lathe Activity</t>
  </si>
  <si>
    <t>During the sessions you will have also used a range of hand tools, can you provide some good tips and hints on how to achieve the best with these?</t>
  </si>
  <si>
    <t>To achieve good results with hand tools, its important to take your time while using them. For example with a hacksaw, it is important to make sure you are cutting as straight as you can to avoid cutting too far in the wrong direction. For tools used for measuring like a vernier caliper, it is important to measure multiple times to ensure you have an accurate result.</t>
  </si>
  <si>
    <t>Out of 4</t>
  </si>
  <si>
    <t xml:space="preserve">When using the Mill and Lathe, how can you ensure the quality of the piece that you are producing? </t>
  </si>
  <si>
    <t>To ensure that the piece you are producing is quality, its important to take your time and do small cuts using the different machines, as well as to be consistent. This will ensure the finish is uniform across the entire piece. Similarly, it is also important to get accurate measurements, and positions using the machines, so that your part is within tolerance when you cut or mill it down to shape.</t>
  </si>
  <si>
    <t>Total for Machine Shop</t>
  </si>
  <si>
    <t>out of 20</t>
  </si>
  <si>
    <t>Engine Strip Logbook Entry</t>
  </si>
  <si>
    <t>Please note the Engine Used</t>
  </si>
  <si>
    <t>Ford 1.6 litre 4 cyl</t>
  </si>
  <si>
    <t>Engine part to be measured</t>
  </si>
  <si>
    <t>Measurements (mm)</t>
  </si>
  <si>
    <t>4 Piston Crowns</t>
  </si>
  <si>
    <t>out of 1</t>
  </si>
  <si>
    <t>4 Piston Skirts</t>
  </si>
  <si>
    <t>5 Main Crank Shaft Journal Diameters</t>
  </si>
  <si>
    <t>4 Big End Jounral Diameters</t>
  </si>
  <si>
    <t xml:space="preserve">Crank End float       Thrust washers </t>
  </si>
  <si>
    <t>1.86, 1.84</t>
  </si>
  <si>
    <t>out of 2</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</si>
  <si>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</si>
  <si>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</si>
  <si>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</si>
  <si>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</si>
  <si>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</si>
  <si>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</si>
  <si>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</si>
  <si>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</si>
  <si>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</si>
  <si>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</si>
  <si>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</si>
  <si>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</si>
  <si>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</si>
  <si>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</si>
  <si>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</si>
  <si>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5</t>
  </si>
  <si>
    <t>Out of 25</t>
  </si>
  <si>
    <t>Suspension Logbook Entry</t>
  </si>
  <si>
    <t xml:space="preserve">Week 1 </t>
  </si>
  <si>
    <t>During the first week, you will measure the steering points. Record these measurements here</t>
  </si>
  <si>
    <t>Inboard Co-ordinates</t>
  </si>
  <si>
    <t xml:space="preserve">x </t>
  </si>
  <si>
    <t>y</t>
  </si>
  <si>
    <t>z</t>
  </si>
  <si>
    <t>Out of 1.5</t>
  </si>
  <si>
    <t>Outboard Co-ordinates</t>
  </si>
  <si>
    <t>Week 2</t>
  </si>
  <si>
    <t>During the second week, you will be collecting data to enable you to calculate the torisional stiffness, please input the torsional stiffness equation and calculate the value</t>
  </si>
  <si>
    <t xml:space="preserve">Equations </t>
  </si>
  <si>
    <t>Torsional Stiffness = Torque/Theta</t>
  </si>
  <si>
    <t>torsional stiffness = (shear modulus of material * polar second moment of area) / length of component</t>
  </si>
  <si>
    <t>Value</t>
  </si>
  <si>
    <t>2846.9/1.21 = 2352.81</t>
  </si>
  <si>
    <t>Out of 2</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</si>
  <si>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</si>
  <si>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</si>
  <si>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</si>
  <si>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</si>
  <si>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</si>
  <si>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</si>
  <si>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</si>
  <si>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</si>
  <si>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</si>
  <si>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</si>
  <si>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141.7lbs</t>
  </si>
  <si>
    <t>9.5in/s</t>
  </si>
  <si>
    <t>59lbs</t>
  </si>
  <si>
    <t>2.1in/s</t>
  </si>
  <si>
    <t>25lbs</t>
  </si>
  <si>
    <t>1.7in/s</t>
  </si>
  <si>
    <t>65.5lbs</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</si>
  <si>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</si>
  <si>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</si>
  <si>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</si>
  <si>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</si>
  <si>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</si>
  <si>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</si>
  <si>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</si>
  <si>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</si>
  <si>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17</t>
  </si>
  <si>
    <t>Advanced Manufacturing Logbook Entry</t>
  </si>
  <si>
    <t>What is meant by Advanced Manufacturing</t>
  </si>
  <si>
    <t>The use of machinery, such as CNC machines, to create precise tasks and parts with significantly lower tolerances than parts created by hand</t>
  </si>
  <si>
    <t>What equipment does UWTSD have for Advanced Manufacturing?</t>
  </si>
  <si>
    <t>What is used to programme the CNC machines to produce components?</t>
  </si>
  <si>
    <t xml:space="preserve">We use a basic G-Code program to programme the CNC machines to produce components, on the X,Y and Z axis.  </t>
  </si>
  <si>
    <t>Out of 1</t>
  </si>
  <si>
    <t>What type of material do the 3d printers use?</t>
  </si>
  <si>
    <t xml:space="preserve">Commonly used materials in 3D printers are thermoplastics, like ABS, PLA and even Nylon </t>
  </si>
  <si>
    <t xml:space="preserve">If you wanted to 3D print a component for a project, what would be the steps that you would need to take? </t>
  </si>
  <si>
    <t xml:space="preserve">The first step would be to figure out what part you want to make for your project, and design it in CAD, as well as pick a suitable material for the product. Next check the part is actually printable, and add supports to areas that might need them, it would need to be the right size for the printer. Finally send the file to the machine, and get it to print. Depending on the material, size and quality selected the time of the print can vary wildly, but usually multiple hours.  </t>
  </si>
  <si>
    <t>Out of 3</t>
  </si>
  <si>
    <t>out of 12</t>
  </si>
  <si>
    <t>Composites Logbook Entry</t>
  </si>
  <si>
    <t>What materials are needed ?</t>
  </si>
  <si>
    <t>Generally two parts are used to make up composites, a matrix, which is usually a type of resin, and a reinforcement, which is often fibreglass, carbon fibre, or similar.</t>
  </si>
  <si>
    <t>How are component made? What are the steps required?</t>
  </si>
  <si>
    <t>Cut down your sheet of fibres (such is fibreglass) to size, and apply resin to the fibres evenly. Then, lay it up into a mould, and put this mould into a vacuum bag, as well asusing an internal vacuum bag if needed to ensure the composite part holds its shape when put into an autoclave. The part is then put into an autoclave to cure, increasing in temperature at set steps to ensure the composite part cures properly. Once this is complete, remove the part from the mould and bags.</t>
  </si>
  <si>
    <t>out of 4</t>
  </si>
  <si>
    <t>Are there any health &amp; safety risks with using composites</t>
  </si>
  <si>
    <t>Cutting and sanding composites releases lots of particles into the air - its important to wear a mask that can keep the particles out so they dont get in your lungs. Similarly, gloves, long sleeves and trousers to stop it getting on your skin as much as possible.  Also, when cured, the composites can often have incredibly sharp edges, so you may get cut if handled without gloves.</t>
  </si>
  <si>
    <t>Any observations or good practice hints to note</t>
  </si>
  <si>
    <t>It's good practice to sand, cut, drill or modify composites in any other way in a well ventilated area, with good PPE as mentioned above. It's also a good idea to make parts in smaller pieces where possible, as there is less chance of problems while it is curing, if a small part buckles or is mishapen in any other way, its much more cost effective and less time consuming to replace a small part than a giant piece.</t>
  </si>
  <si>
    <t>out of 10</t>
  </si>
  <si>
    <t>Personal Development Plan</t>
  </si>
  <si>
    <t xml:space="preserve">Short Term Career Goals (0- 5 years)? </t>
  </si>
  <si>
    <t>Finish my degree, learn some new practical skills, such as fabrication, get a job in the automotive industry, improve my CAD skills and learn more about composites.</t>
  </si>
  <si>
    <t>Long Term Career Goals (5-10 years)?</t>
  </si>
  <si>
    <t>Goal</t>
  </si>
  <si>
    <t>Objective</t>
  </si>
  <si>
    <t>Resources Needed</t>
  </si>
  <si>
    <t>Measurement of Success</t>
  </si>
  <si>
    <t>Target Date</t>
  </si>
  <si>
    <t>Improve proficiency with CAD software</t>
  </si>
  <si>
    <t>Improve my efficiencty and my modeling skills in Autodesk to be able to make parts and models better and faster.</t>
  </si>
  <si>
    <t>Access to Autodesk, practice, feedback from other people who know the software well.</t>
  </si>
  <si>
    <t>Ability to create parts from scratch for different projects within a short deadline and minimal to no help from others.</t>
  </si>
  <si>
    <t>before the end of my degree (2-3 years)</t>
  </si>
  <si>
    <t>Become a Chartered Engineer</t>
  </si>
  <si>
    <t>Demonstrate professional competence as an engineer through the standards set by the engineering council.</t>
  </si>
  <si>
    <t>Evidence of responsible experience as an engineer, support from a professional mentour that can guide me towards becoming a chartered engineer.</t>
  </si>
  <si>
    <t>Approval of a CEng application.</t>
  </si>
  <si>
    <t>5-10 years</t>
  </si>
  <si>
    <t>Learn how to weld</t>
  </si>
  <si>
    <t>Take part in and complete a course on fabrication.</t>
  </si>
  <si>
    <t>PPE for welding, guidance by qualified technicians, enrolment on a course</t>
  </si>
  <si>
    <t>Completing a course, demonstrating my ability to fabricate parts, and achieving a certification.</t>
  </si>
  <si>
    <t>1-2 years</t>
  </si>
  <si>
    <t>Progress to a senior position in engineering</t>
  </si>
  <si>
    <t>To develop the professional capabilities required for a position where i am able ro run major projects within the industry</t>
  </si>
  <si>
    <t>Continuous professional development, specialist training, opportunities to lead smaller projects and work my way up to leading larger projects.</t>
  </si>
  <si>
    <t>Promotion to senior leadership focused role in engineering, and successfully deliver high responsibility projects.</t>
  </si>
  <si>
    <t>8-10+ years</t>
  </si>
  <si>
    <t xml:space="preserve">What do you think could be the biggest impact on you achieving your goals? </t>
  </si>
  <si>
    <t>Completing my degree, and getting involved in as many other activities as i can during my time at uni to add to my CV. Hopefully getting a job offer straight from university.</t>
  </si>
  <si>
    <t>Why is having a PDP important for an engineer?</t>
  </si>
  <si>
    <t>A PDP is important to engineers as it helps to show where you have come from, and what goals you have achieved over time. It is important to continuously update your PDP for the future to identify and develop the necessary skills to progress your career.</t>
  </si>
  <si>
    <t>Pass or Fail</t>
  </si>
  <si>
    <t>Continuous Professional Development</t>
  </si>
  <si>
    <t>Briefly describe what is meant by Continuous Professional Development (CPD) and why it is important to engineers?</t>
  </si>
  <si>
    <t>Continuous Professional Development is the process of continuously improving your own skills and knowledge in relation to your career. It's important to engineers due to the field of engineering being an ever-changing industry, where it can be easy to get left behind without learning new standards, technology and legislation.</t>
  </si>
  <si>
    <t>Identify a CPD event or activity that you could attend/complete that would help to support your learning or desired career path. Please provide details of the date &amp; location or URL.</t>
  </si>
  <si>
    <t xml:space="preserve">What did you learn from the CPD event or activity? How do you feel this has helped your professional development? </t>
  </si>
  <si>
    <t>I learned a lot during this guest lecture about devices such as pressure taps, and how they can be used in motorsport to get accurate data on airflow out in the real world and not just from a simulation. I think this has helped my professional development as i find aerodynamics as a topic very interesting, and it is mostly unknown to me. Therefore learning about it is helping to develop my knowledge and skills on the topic.</t>
  </si>
  <si>
    <t>out of 6</t>
  </si>
  <si>
    <t>Session Tab</t>
  </si>
  <si>
    <t>Mark</t>
  </si>
  <si>
    <t>Out of</t>
  </si>
  <si>
    <t>Health and Safety Overview</t>
  </si>
  <si>
    <t>Machine Shop Sessions</t>
  </si>
  <si>
    <t>Engine Strip Sessions</t>
  </si>
  <si>
    <t>Suspension</t>
  </si>
  <si>
    <t>Advanced Manufacturing</t>
  </si>
  <si>
    <t>Composites</t>
  </si>
  <si>
    <t>PDP</t>
  </si>
  <si>
    <t>CPD</t>
  </si>
  <si>
    <t>Logbook Total</t>
  </si>
  <si>
    <t>MATLAB Mark</t>
  </si>
  <si>
    <t>Assignment Total</t>
  </si>
  <si>
    <t>%</t>
  </si>
  <si>
    <t>I attended a CPD event by Evolution Measurement on Wednesday the 11th of February at 1pm in IQ002. Their website can be found at https://www.evolutionmeasurement.com/</t>
  </si>
  <si>
    <t>π x (Bore/2)^2 x stroke x number of cylinders.                                                                                    (π x (79.03/2)^2 x 81.34 x 4 = 1596.02 cubic cm)</t>
  </si>
  <si>
    <t>Almost all nuts and bolts will have a torque setting, which can be found in the workshop manual for each specific engine and each subsequent part. That said, during our rebuild we torqued the cylinder head bolts and the camshaft bearing bolts. To torque the cylinder head bolts you need to go to 15Nm, 30Nm, then 90 degrees. The camshaft bearing bolts similarly go in two stages, first to 7Nm, then an extra 45 degrees.</t>
  </si>
  <si>
    <t>During the engine teardown, there are multiple components that can be inspected to look for wear. Big end bearings on the conrod, valves, the top of pistons, the crankshaft and cylinder bores generally show the most wear. This can tell us that the engine has been run hard without letting it warm up properly, had infrequent oil changes or low oil, and generally had a hard operational life.</t>
  </si>
  <si>
    <t>Become a Chartered Engineer, reach a higher up position in a job in the automotive industry, such as senior lead, manager or similar.</t>
  </si>
  <si>
    <t xml:space="preserve">UWTSD has CNC machines such as mills and routers, 3D printers, laser cutters, and an autoclave for advanced manufacturing. </t>
  </si>
  <si>
    <t>Could have also mentioned putting all bags  and coats in the lockers</t>
  </si>
  <si>
    <t>Signed off by Technician</t>
  </si>
  <si>
    <t>What does the wear visually look like</t>
  </si>
  <si>
    <t>Units are missing</t>
  </si>
  <si>
    <t>X and y values are wrong way around. The velocity should be on the x-axis and force shuold be on the y axis</t>
  </si>
  <si>
    <t xml:space="preserve">Values are reasonable, though a little high in some cases. </t>
  </si>
  <si>
    <t xml:space="preserve">No units, units are normally Ns/m or lbf.s/in. The values don't appear to be correct for either of these units. </t>
  </si>
  <si>
    <t xml:space="preserve">Gradient 2 should be the biggest and Gradient 4 shuold be the smallest. </t>
  </si>
  <si>
    <t>It is about using technology to help produced better quality and high accuracy parts</t>
  </si>
  <si>
    <t>What type of file do you need to send and you don't mention it needs to be sliced</t>
  </si>
  <si>
    <t>Some of the finer details are missing</t>
  </si>
  <si>
    <t>Pass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</si>
</sst>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8"/>
      <color rgb="FF000000"/>
      <name val="Calibri"/>
      <family val="2"/>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7">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37">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0" borderId="73" xfId="0" applyBorder="1"/>
    <xf numFmtId="0" fontId="0" fillId="7" borderId="123" xfId="0" applyFill="1" applyBorder="1" applyAlignment="1">
      <alignment vertical="center"/>
    </xf>
    <xf numFmtId="0" fontId="0" fillId="7" borderId="124" xfId="0" applyFill="1" applyBorder="1" applyAlignment="1">
      <alignment vertical="center"/>
    </xf>
    <xf numFmtId="0" fontId="0" fillId="4" borderId="113" xfId="0" applyFill="1" applyBorder="1" applyAlignment="1">
      <alignment horizontal="center"/>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xf>
    <xf numFmtId="0" fontId="0" fillId="0" borderId="12" xfId="0" applyBorder="1" applyAlignment="1">
      <alignment horizontal="center" vertical="center"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 xfId="0" applyBorder="1" applyAlignment="1">
      <alignment horizontal="center" vertical="center"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center" wrapText="1"/>
    </xf>
    <xf numFmtId="0" fontId="0" fillId="0" borderId="29" xfId="0" applyBorder="1" applyAlignment="1">
      <alignment horizontal="center" wrapText="1"/>
    </xf>
    <xf numFmtId="0" fontId="0" fillId="0" borderId="37" xfId="0" applyBorder="1" applyAlignment="1">
      <alignment horizontal="center"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10" borderId="43" xfId="0" applyFill="1" applyBorder="1" applyAlignment="1">
      <alignment horizontal="center" wrapText="1"/>
    </xf>
    <xf numFmtId="0" fontId="0" fillId="10" borderId="29" xfId="0" applyFill="1" applyBorder="1" applyAlignment="1">
      <alignment horizontal="center" wrapText="1"/>
    </xf>
    <xf numFmtId="0" fontId="0" fillId="10" borderId="37" xfId="0" applyFill="1" applyBorder="1" applyAlignment="1">
      <alignment horizontal="center" wrapText="1"/>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14" fontId="0" fillId="0" borderId="29" xfId="0" applyNumberFormat="1" applyBorder="1" applyAlignment="1">
      <alignment horizont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9" fillId="0" borderId="13" xfId="0" applyFont="1" applyBorder="1" applyAlignment="1">
      <alignment horizontal="center" wrapText="1"/>
    </xf>
    <xf numFmtId="0" fontId="9" fillId="0" borderId="14" xfId="0" applyFont="1" applyBorder="1" applyAlignment="1">
      <alignment horizontal="center" wrapText="1"/>
    </xf>
    <xf numFmtId="0" fontId="9" fillId="0" borderId="16" xfId="0" applyFont="1" applyBorder="1" applyAlignment="1">
      <alignment horizontal="center" wrapText="1"/>
    </xf>
    <xf numFmtId="0" fontId="9" fillId="0" borderId="0" xfId="0" applyFont="1" applyAlignment="1">
      <alignment horizontal="center" wrapText="1"/>
    </xf>
    <xf numFmtId="0" fontId="9" fillId="0" borderId="18" xfId="0" applyFont="1" applyBorder="1" applyAlignment="1">
      <alignment horizontal="center" wrapText="1"/>
    </xf>
    <xf numFmtId="0" fontId="9" fillId="0" borderId="19" xfId="0" applyFont="1" applyBorder="1" applyAlignment="1">
      <alignment horizontal="center" wrapText="1"/>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xf>
    <xf numFmtId="0" fontId="9" fillId="0" borderId="50" xfId="0" applyFont="1" applyBorder="1" applyAlignment="1">
      <alignment horizontal="center"/>
    </xf>
    <xf numFmtId="0" fontId="9" fillId="0" borderId="66"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11" fillId="0" borderId="53" xfId="0" applyFont="1" applyBorder="1" applyAlignment="1">
      <alignment horizontal="center"/>
    </xf>
    <xf numFmtId="0" fontId="9" fillId="0" borderId="70" xfId="0" applyFont="1" applyBorder="1" applyAlignment="1">
      <alignment horizontal="center"/>
    </xf>
    <xf numFmtId="0" fontId="9" fillId="0" borderId="53" xfId="0" applyFont="1" applyBorder="1" applyAlignment="1">
      <alignment horizontal="center"/>
    </xf>
    <xf numFmtId="0" fontId="9" fillId="0" borderId="64"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11" fillId="0" borderId="25" xfId="0" applyFont="1" applyBorder="1" applyAlignment="1">
      <alignment horizontal="center"/>
    </xf>
    <xf numFmtId="0" fontId="9" fillId="0" borderId="68"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11" fillId="0" borderId="63" xfId="0" applyFont="1" applyBorder="1" applyAlignment="1">
      <alignment horizontal="center"/>
    </xf>
    <xf numFmtId="0" fontId="9" fillId="0" borderId="43" xfId="0" applyFont="1" applyBorder="1" applyAlignment="1">
      <alignment horizontal="center"/>
    </xf>
    <xf numFmtId="0" fontId="11" fillId="0" borderId="43" xfId="0" applyFont="1" applyBorder="1" applyAlignment="1">
      <alignment horizontal="center"/>
    </xf>
    <xf numFmtId="0" fontId="9" fillId="0" borderId="69" xfId="0" applyFont="1" applyBorder="1" applyAlignment="1">
      <alignment horizontal="center"/>
    </xf>
    <xf numFmtId="0" fontId="11" fillId="0" borderId="64"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center"/>
    </xf>
    <xf numFmtId="0" fontId="0" fillId="0" borderId="69" xfId="0" applyBorder="1" applyAlignment="1">
      <alignment horizontal="center"/>
    </xf>
    <xf numFmtId="0" fontId="0" fillId="0" borderId="47" xfId="0" applyBorder="1" applyAlignment="1">
      <alignment horizontal="center"/>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73" xfId="0" applyBorder="1" applyAlignment="1">
      <alignment horizontal="center" wrapText="1"/>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61" xfId="0" applyBorder="1" applyAlignment="1">
      <alignment horizontal="right" wrapText="1"/>
    </xf>
    <xf numFmtId="0" fontId="0" fillId="0" borderId="25" xfId="0" applyBorder="1" applyAlignment="1">
      <alignment horizontal="right" wrapText="1"/>
    </xf>
    <xf numFmtId="0" fontId="0" fillId="0" borderId="26" xfId="0" applyBorder="1" applyAlignment="1">
      <alignment horizontal="right" wrapText="1"/>
    </xf>
    <xf numFmtId="0" fontId="0" fillId="0" borderId="72" xfId="0" applyBorder="1" applyAlignment="1">
      <alignment horizontal="right" wrapText="1"/>
    </xf>
    <xf numFmtId="0" fontId="0" fillId="0" borderId="29" xfId="0" applyBorder="1" applyAlignment="1">
      <alignment horizontal="right" wrapText="1"/>
    </xf>
    <xf numFmtId="0" fontId="0" fillId="0" borderId="30" xfId="0" applyBorder="1" applyAlignment="1">
      <alignment horizontal="right" wrapText="1"/>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0" borderId="72" xfId="0" applyBorder="1" applyAlignment="1">
      <alignment horizontal="center" wrapText="1"/>
    </xf>
    <xf numFmtId="0" fontId="0" fillId="0" borderId="30" xfId="0" applyBorder="1" applyAlignment="1">
      <alignment horizontal="center" wrapText="1"/>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62" xfId="0" applyBorder="1" applyAlignment="1">
      <alignment horizontal="center" wrapText="1"/>
    </xf>
    <xf numFmtId="0" fontId="0" fillId="0" borderId="38" xfId="0" applyBorder="1" applyAlignment="1">
      <alignment horizontal="center" wrapText="1"/>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47" xfId="0" applyBorder="1" applyAlignment="1">
      <alignment horizontal="center" wrapText="1"/>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0" fillId="0" borderId="63" xfId="0" applyBorder="1" applyAlignment="1">
      <alignment horizontal="right" wrapText="1"/>
    </xf>
    <xf numFmtId="0" fontId="0" fillId="0" borderId="43" xfId="0" applyBorder="1" applyAlignment="1">
      <alignment horizontal="right" wrapText="1"/>
    </xf>
    <xf numFmtId="0" fontId="0" fillId="0" borderId="69" xfId="0" applyBorder="1" applyAlignment="1">
      <alignment horizontal="right" wrapText="1"/>
    </xf>
    <xf numFmtId="0" fontId="0" fillId="0" borderId="73" xfId="0" applyBorder="1" applyAlignment="1">
      <alignment horizontal="right" wrapText="1"/>
    </xf>
    <xf numFmtId="0" fontId="2" fillId="4" borderId="23" xfId="0" applyFont="1" applyFill="1" applyBorder="1" applyAlignment="1">
      <alignment horizontal="center" vertical="center"/>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69" xfId="0" applyBorder="1" applyAlignment="1">
      <alignment horizontal="center" vertical="center" wrapText="1"/>
    </xf>
    <xf numFmtId="0" fontId="0" fillId="0" borderId="125" xfId="0" applyBorder="1" applyAlignment="1">
      <alignment horizontal="center" vertical="center" wrapText="1"/>
    </xf>
    <xf numFmtId="0" fontId="0" fillId="0" borderId="63" xfId="0" applyBorder="1" applyAlignment="1">
      <alignment horizontal="center" vertical="center" wrapText="1"/>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0" borderId="64" xfId="0" applyBorder="1" applyAlignment="1">
      <alignment horizontal="center" wrapText="1"/>
    </xf>
    <xf numFmtId="0" fontId="0" fillId="0" borderId="53" xfId="0" applyBorder="1" applyAlignment="1">
      <alignment horizontal="center" wrapText="1"/>
    </xf>
    <xf numFmtId="0" fontId="0" fillId="0" borderId="70" xfId="0" applyBorder="1" applyAlignment="1">
      <alignment horizontal="center" wrapText="1"/>
    </xf>
    <xf numFmtId="0" fontId="0" fillId="0" borderId="58" xfId="0" applyBorder="1" applyAlignment="1">
      <alignment horizontal="center" wrapText="1"/>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0" borderId="71" xfId="0" applyBorder="1" applyAlignment="1">
      <alignment horizontal="center" wrapText="1"/>
    </xf>
    <xf numFmtId="0" fontId="0" fillId="0" borderId="81" xfId="0" applyBorder="1" applyAlignment="1">
      <alignment horizontal="center" wrapText="1"/>
    </xf>
    <xf numFmtId="0" fontId="0" fillId="0" borderId="69" xfId="0" applyBorder="1" applyAlignment="1">
      <alignment horizontal="center" wrapText="1"/>
    </xf>
    <xf numFmtId="0" fontId="0" fillId="0" borderId="125" xfId="0" applyBorder="1" applyAlignment="1">
      <alignment horizontal="center" wrapText="1"/>
    </xf>
    <xf numFmtId="0" fontId="0" fillId="0" borderId="126" xfId="0" applyBorder="1" applyAlignment="1">
      <alignment horizontal="center" wrapText="1"/>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center" vertical="center" wrapText="1"/>
    </xf>
    <xf numFmtId="0" fontId="0" fillId="0" borderId="5"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122" xfId="0" applyBorder="1" applyAlignment="1">
      <alignment horizontal="center" vertical="center"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86" xfId="0" applyBorder="1" applyAlignment="1">
      <alignment horizontal="center" vertical="center"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1" fontId="3" fillId="4" borderId="22" xfId="0" applyNumberFormat="1"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zoomScale="68" zoomScaleNormal="68" workbookViewId="0">
      <selection activeCell="G49" sqref="G49"/>
    </sheetView>
  </sheetViews>
  <sheetFormatPr defaultRowHeight="14.25" x14ac:dyDescent="0.45"/>
  <sheetData>
    <row r="1" spans="1:31" x14ac:dyDescent="0.45">
      <c r="A1" s="123" t="s">
        <v>0</v>
      </c>
      <c r="B1" s="124"/>
      <c r="C1" s="124"/>
      <c r="D1" s="124"/>
      <c r="E1" s="124"/>
      <c r="F1" s="124"/>
      <c r="G1" s="124"/>
      <c r="H1" s="124"/>
      <c r="I1" s="124"/>
      <c r="J1" s="124"/>
      <c r="K1" s="124"/>
      <c r="L1" s="124"/>
      <c r="M1" s="124"/>
      <c r="N1" s="124"/>
      <c r="O1" s="124"/>
      <c r="P1" s="124"/>
      <c r="Q1" s="124"/>
      <c r="R1" s="124"/>
      <c r="S1" s="124"/>
      <c r="T1" s="124"/>
      <c r="U1" s="124"/>
      <c r="V1" s="124"/>
      <c r="W1" s="124"/>
      <c r="X1" s="124"/>
      <c r="Y1" s="124"/>
      <c r="Z1" s="124"/>
      <c r="AA1" s="124"/>
      <c r="AB1" s="124"/>
      <c r="AC1" s="124"/>
      <c r="AD1" s="124"/>
      <c r="AE1" s="124"/>
    </row>
    <row r="2" spans="1:31" x14ac:dyDescent="0.45">
      <c r="A2" s="123"/>
      <c r="B2" s="124"/>
      <c r="C2" s="124"/>
      <c r="D2" s="124"/>
      <c r="E2" s="124"/>
      <c r="F2" s="124"/>
      <c r="G2" s="124"/>
      <c r="H2" s="124"/>
      <c r="I2" s="124"/>
      <c r="J2" s="124"/>
      <c r="K2" s="124"/>
      <c r="L2" s="124"/>
      <c r="M2" s="124"/>
      <c r="N2" s="124"/>
      <c r="O2" s="124"/>
      <c r="P2" s="124"/>
      <c r="Q2" s="124"/>
      <c r="R2" s="124"/>
      <c r="S2" s="124"/>
      <c r="T2" s="124"/>
      <c r="U2" s="124"/>
      <c r="V2" s="124"/>
      <c r="W2" s="124"/>
      <c r="X2" s="124"/>
      <c r="Y2" s="124"/>
      <c r="Z2" s="124"/>
      <c r="AA2" s="124"/>
      <c r="AB2" s="124"/>
      <c r="AC2" s="124"/>
      <c r="AD2" s="124"/>
      <c r="AE2" s="124"/>
    </row>
    <row r="3" spans="1:31" ht="14.65" thickBot="1" x14ac:dyDescent="0.5">
      <c r="A3" s="123"/>
      <c r="B3" s="124"/>
      <c r="C3" s="124"/>
      <c r="D3" s="124"/>
      <c r="E3" s="124"/>
      <c r="F3" s="124"/>
      <c r="G3" s="124"/>
      <c r="H3" s="124"/>
      <c r="I3" s="124"/>
      <c r="J3" s="124"/>
      <c r="K3" s="124"/>
      <c r="L3" s="124"/>
      <c r="M3" s="124"/>
      <c r="N3" s="124"/>
      <c r="O3" s="124"/>
      <c r="P3" s="124"/>
      <c r="Q3" s="124"/>
      <c r="R3" s="124"/>
      <c r="S3" s="124"/>
      <c r="T3" s="124"/>
      <c r="U3" s="124"/>
      <c r="V3" s="124"/>
      <c r="W3" s="124"/>
      <c r="X3" s="124"/>
      <c r="Y3" s="124"/>
      <c r="Z3" s="124"/>
      <c r="AA3" s="124"/>
      <c r="AB3" s="124"/>
      <c r="AC3" s="124"/>
      <c r="AD3" s="124"/>
      <c r="AE3" s="124"/>
    </row>
    <row r="4" spans="1:31" ht="23.25" x14ac:dyDescent="0.45">
      <c r="A4" s="59" t="s">
        <v>1</v>
      </c>
      <c r="B4" s="60"/>
      <c r="C4" s="60"/>
      <c r="D4" s="60"/>
      <c r="E4" s="60"/>
      <c r="F4" s="60"/>
      <c r="G4" s="60"/>
      <c r="H4" s="60"/>
      <c r="I4" s="60"/>
      <c r="J4" s="60"/>
      <c r="K4" s="60"/>
      <c r="L4" s="60"/>
      <c r="M4" s="60"/>
      <c r="N4" s="60"/>
      <c r="O4" s="60"/>
      <c r="P4" s="60"/>
      <c r="Q4" s="60"/>
      <c r="R4" s="60"/>
      <c r="S4" s="60"/>
      <c r="T4" s="60"/>
      <c r="U4" s="60"/>
      <c r="V4" s="60"/>
      <c r="W4" s="60"/>
      <c r="X4" s="60"/>
      <c r="Y4" s="60"/>
      <c r="Z4" s="60"/>
      <c r="AA4" s="60"/>
      <c r="AB4" s="60"/>
      <c r="AC4" s="60"/>
      <c r="AD4" s="60"/>
      <c r="AE4" s="61"/>
    </row>
    <row r="5" spans="1:31" ht="23.65" thickBot="1" x14ac:dyDescent="0.5">
      <c r="A5" s="62" t="s">
        <v>2</v>
      </c>
      <c r="B5" s="63"/>
      <c r="C5" s="63"/>
      <c r="D5" s="63"/>
      <c r="E5" s="63"/>
      <c r="F5" s="63"/>
      <c r="G5" s="63"/>
      <c r="H5" s="63"/>
      <c r="I5" s="63"/>
      <c r="J5" s="63"/>
      <c r="K5" s="63"/>
      <c r="L5" s="63"/>
      <c r="M5" s="63"/>
      <c r="N5" s="63"/>
      <c r="O5" s="63"/>
      <c r="P5" s="63"/>
      <c r="Q5" s="63"/>
      <c r="R5" s="63"/>
      <c r="S5" s="63"/>
      <c r="T5" s="63"/>
      <c r="U5" s="63"/>
      <c r="V5" s="63"/>
      <c r="W5" s="63"/>
      <c r="X5" s="63"/>
      <c r="Y5" s="63"/>
      <c r="Z5" s="63"/>
      <c r="AA5" s="63"/>
      <c r="AB5" s="63"/>
      <c r="AC5" s="63"/>
      <c r="AD5" s="63"/>
      <c r="AE5" s="64"/>
    </row>
    <row r="6" spans="1:31" ht="14.65" thickBot="1" x14ac:dyDescent="0.5">
      <c r="A6" s="125" t="s">
        <v>3</v>
      </c>
      <c r="B6" s="125"/>
      <c r="C6" s="125"/>
      <c r="D6" s="125"/>
      <c r="E6" s="127" t="s">
        <v>4</v>
      </c>
      <c r="F6" s="127"/>
      <c r="G6" s="127"/>
      <c r="H6" s="127"/>
      <c r="I6" s="125" t="s">
        <v>5</v>
      </c>
      <c r="J6" s="125"/>
      <c r="K6" s="125"/>
      <c r="L6" s="125"/>
      <c r="M6" s="125"/>
      <c r="N6" s="125"/>
      <c r="O6" s="125"/>
      <c r="P6" s="125"/>
      <c r="Q6" s="119" t="s">
        <v>6</v>
      </c>
      <c r="R6" s="120"/>
      <c r="S6" s="120"/>
      <c r="T6" s="120"/>
      <c r="U6" s="120"/>
      <c r="V6" s="120"/>
      <c r="W6" s="120"/>
      <c r="X6" s="120"/>
      <c r="Y6" s="120"/>
      <c r="Z6" s="120"/>
      <c r="AA6" s="120"/>
      <c r="AB6" s="120"/>
      <c r="AC6" s="120"/>
      <c r="AD6" s="120"/>
      <c r="AE6" s="121"/>
    </row>
    <row r="7" spans="1:31" ht="15" thickTop="1" thickBot="1" x14ac:dyDescent="0.5">
      <c r="A7" s="126"/>
      <c r="B7" s="126"/>
      <c r="C7" s="126"/>
      <c r="D7" s="126"/>
      <c r="E7" s="114"/>
      <c r="F7" s="114"/>
      <c r="G7" s="114"/>
      <c r="H7" s="114"/>
      <c r="I7" s="126"/>
      <c r="J7" s="126"/>
      <c r="K7" s="126"/>
      <c r="L7" s="126"/>
      <c r="M7" s="126"/>
      <c r="N7" s="126"/>
      <c r="O7" s="126"/>
      <c r="P7" s="126"/>
      <c r="Q7" s="92"/>
      <c r="R7" s="93"/>
      <c r="S7" s="93"/>
      <c r="T7" s="93"/>
      <c r="U7" s="93"/>
      <c r="V7" s="93"/>
      <c r="W7" s="93"/>
      <c r="X7" s="93"/>
      <c r="Y7" s="93"/>
      <c r="Z7" s="93"/>
      <c r="AA7" s="93"/>
      <c r="AB7" s="93"/>
      <c r="AC7" s="93"/>
      <c r="AD7" s="93"/>
      <c r="AE7" s="94"/>
    </row>
    <row r="8" spans="1:31" x14ac:dyDescent="0.45">
      <c r="A8" s="95" t="s">
        <v>7</v>
      </c>
      <c r="B8" s="96"/>
      <c r="C8" s="96"/>
      <c r="D8" s="97"/>
      <c r="E8" s="114" t="s">
        <v>8</v>
      </c>
      <c r="F8" s="114"/>
      <c r="G8" s="114"/>
      <c r="H8" s="114"/>
      <c r="I8" s="122" t="s">
        <v>9</v>
      </c>
      <c r="J8" s="122"/>
      <c r="K8" s="122"/>
      <c r="L8" s="122"/>
      <c r="M8" s="122"/>
      <c r="N8" s="122"/>
      <c r="O8" s="122"/>
      <c r="P8" s="122"/>
      <c r="Q8" s="98" t="s">
        <v>10</v>
      </c>
      <c r="R8" s="99"/>
      <c r="S8" s="99"/>
      <c r="T8" s="99"/>
      <c r="U8" s="99"/>
      <c r="V8" s="99"/>
      <c r="W8" s="99"/>
      <c r="X8" s="99"/>
      <c r="Y8" s="99"/>
      <c r="Z8" s="99"/>
      <c r="AA8" s="99"/>
      <c r="AB8" s="99"/>
      <c r="AC8" s="99"/>
      <c r="AD8" s="99"/>
      <c r="AE8" s="115"/>
    </row>
    <row r="9" spans="1:31" ht="15" thickTop="1" thickBot="1" x14ac:dyDescent="0.5">
      <c r="A9" s="116"/>
      <c r="B9" s="117"/>
      <c r="C9" s="117"/>
      <c r="D9" s="118"/>
      <c r="E9" s="114"/>
      <c r="F9" s="114"/>
      <c r="G9" s="114"/>
      <c r="H9" s="114"/>
      <c r="I9" s="122"/>
      <c r="J9" s="122"/>
      <c r="K9" s="122"/>
      <c r="L9" s="122"/>
      <c r="M9" s="122"/>
      <c r="N9" s="122"/>
      <c r="O9" s="122"/>
      <c r="P9" s="122"/>
      <c r="Q9" s="98"/>
      <c r="R9" s="99"/>
      <c r="S9" s="99"/>
      <c r="T9" s="99"/>
      <c r="U9" s="99"/>
      <c r="V9" s="99"/>
      <c r="W9" s="99"/>
      <c r="X9" s="99"/>
      <c r="Y9" s="99"/>
      <c r="Z9" s="99"/>
      <c r="AA9" s="99"/>
      <c r="AB9" s="99"/>
      <c r="AC9" s="99"/>
      <c r="AD9" s="99"/>
      <c r="AE9" s="115"/>
    </row>
    <row r="10" spans="1:31" ht="15" thickTop="1" thickBot="1" x14ac:dyDescent="0.5">
      <c r="A10" s="116"/>
      <c r="B10" s="117"/>
      <c r="C10" s="117"/>
      <c r="D10" s="118"/>
      <c r="E10" s="114" t="s">
        <v>11</v>
      </c>
      <c r="F10" s="114"/>
      <c r="G10" s="114"/>
      <c r="H10" s="114"/>
      <c r="I10" s="122"/>
      <c r="J10" s="122"/>
      <c r="K10" s="122"/>
      <c r="L10" s="122"/>
      <c r="M10" s="122"/>
      <c r="N10" s="122"/>
      <c r="O10" s="122"/>
      <c r="P10" s="122"/>
      <c r="Q10" s="98"/>
      <c r="R10" s="99"/>
      <c r="S10" s="99"/>
      <c r="T10" s="99"/>
      <c r="U10" s="99"/>
      <c r="V10" s="99"/>
      <c r="W10" s="99"/>
      <c r="X10" s="99"/>
      <c r="Y10" s="99"/>
      <c r="Z10" s="99"/>
      <c r="AA10" s="99"/>
      <c r="AB10" s="99"/>
      <c r="AC10" s="99"/>
      <c r="AD10" s="99"/>
      <c r="AE10" s="115"/>
    </row>
    <row r="11" spans="1:31" ht="15" thickTop="1" thickBot="1" x14ac:dyDescent="0.5">
      <c r="A11" s="116"/>
      <c r="B11" s="117"/>
      <c r="C11" s="117"/>
      <c r="D11" s="118"/>
      <c r="E11" s="114"/>
      <c r="F11" s="114"/>
      <c r="G11" s="114"/>
      <c r="H11" s="114"/>
      <c r="I11" s="122"/>
      <c r="J11" s="122"/>
      <c r="K11" s="122"/>
      <c r="L11" s="122"/>
      <c r="M11" s="122"/>
      <c r="N11" s="122"/>
      <c r="O11" s="122"/>
      <c r="P11" s="122"/>
      <c r="Q11" s="98"/>
      <c r="R11" s="99"/>
      <c r="S11" s="99"/>
      <c r="T11" s="99"/>
      <c r="U11" s="99"/>
      <c r="V11" s="99"/>
      <c r="W11" s="99"/>
      <c r="X11" s="99"/>
      <c r="Y11" s="99"/>
      <c r="Z11" s="99"/>
      <c r="AA11" s="99"/>
      <c r="AB11" s="99"/>
      <c r="AC11" s="99"/>
      <c r="AD11" s="99"/>
      <c r="AE11" s="115"/>
    </row>
    <row r="12" spans="1:31" ht="15" thickTop="1" thickBot="1" x14ac:dyDescent="0.5">
      <c r="A12" s="116"/>
      <c r="B12" s="117"/>
      <c r="C12" s="117"/>
      <c r="D12" s="118"/>
      <c r="E12" s="114" t="s">
        <v>12</v>
      </c>
      <c r="F12" s="114"/>
      <c r="G12" s="114"/>
      <c r="H12" s="114"/>
      <c r="I12" s="122"/>
      <c r="J12" s="122"/>
      <c r="K12" s="122"/>
      <c r="L12" s="122"/>
      <c r="M12" s="122"/>
      <c r="N12" s="122"/>
      <c r="O12" s="122"/>
      <c r="P12" s="122"/>
      <c r="Q12" s="98"/>
      <c r="R12" s="99"/>
      <c r="S12" s="99"/>
      <c r="T12" s="99"/>
      <c r="U12" s="99"/>
      <c r="V12" s="99"/>
      <c r="W12" s="99"/>
      <c r="X12" s="99"/>
      <c r="Y12" s="99"/>
      <c r="Z12" s="99"/>
      <c r="AA12" s="99"/>
      <c r="AB12" s="99"/>
      <c r="AC12" s="99"/>
      <c r="AD12" s="99"/>
      <c r="AE12" s="115"/>
    </row>
    <row r="13" spans="1:31" ht="15" thickTop="1" thickBot="1" x14ac:dyDescent="0.5">
      <c r="A13" s="119"/>
      <c r="B13" s="120"/>
      <c r="C13" s="120"/>
      <c r="D13" s="121"/>
      <c r="E13" s="114"/>
      <c r="F13" s="114"/>
      <c r="G13" s="114"/>
      <c r="H13" s="114"/>
      <c r="I13" s="122"/>
      <c r="J13" s="122"/>
      <c r="K13" s="122"/>
      <c r="L13" s="122"/>
      <c r="M13" s="122"/>
      <c r="N13" s="122"/>
      <c r="O13" s="122"/>
      <c r="P13" s="122"/>
      <c r="Q13" s="98"/>
      <c r="R13" s="99"/>
      <c r="S13" s="99"/>
      <c r="T13" s="99"/>
      <c r="U13" s="99"/>
      <c r="V13" s="99"/>
      <c r="W13" s="99"/>
      <c r="X13" s="99"/>
      <c r="Y13" s="99"/>
      <c r="Z13" s="99"/>
      <c r="AA13" s="99"/>
      <c r="AB13" s="99"/>
      <c r="AC13" s="99"/>
      <c r="AD13" s="99"/>
      <c r="AE13" s="115"/>
    </row>
    <row r="14" spans="1:31" ht="15" thickTop="1" thickBot="1" x14ac:dyDescent="0.5">
      <c r="A14" s="92" t="s">
        <v>13</v>
      </c>
      <c r="B14" s="93"/>
      <c r="C14" s="93"/>
      <c r="D14" s="93"/>
      <c r="E14" s="93"/>
      <c r="F14" s="93"/>
      <c r="G14" s="93"/>
      <c r="H14" s="93"/>
      <c r="I14" s="93"/>
      <c r="J14" s="93"/>
      <c r="K14" s="93"/>
      <c r="L14" s="93"/>
      <c r="M14" s="93"/>
      <c r="N14" s="93"/>
      <c r="O14" s="93"/>
      <c r="P14" s="94"/>
      <c r="Q14" s="98"/>
      <c r="R14" s="99"/>
      <c r="S14" s="99"/>
      <c r="T14" s="99"/>
      <c r="U14" s="99"/>
      <c r="V14" s="99"/>
      <c r="W14" s="99"/>
      <c r="X14" s="99"/>
      <c r="Y14" s="99"/>
      <c r="Z14" s="99"/>
      <c r="AA14" s="99"/>
      <c r="AB14" s="99"/>
      <c r="AC14" s="99"/>
      <c r="AD14" s="99"/>
      <c r="AE14" s="115"/>
    </row>
    <row r="15" spans="1:31" ht="15" thickTop="1" thickBot="1" x14ac:dyDescent="0.5">
      <c r="A15" s="92"/>
      <c r="B15" s="93"/>
      <c r="C15" s="93"/>
      <c r="D15" s="93"/>
      <c r="E15" s="93"/>
      <c r="F15" s="93"/>
      <c r="G15" s="93"/>
      <c r="H15" s="93"/>
      <c r="I15" s="93"/>
      <c r="J15" s="93"/>
      <c r="K15" s="93"/>
      <c r="L15" s="93"/>
      <c r="M15" s="93"/>
      <c r="N15" s="93"/>
      <c r="O15" s="93"/>
      <c r="P15" s="94"/>
      <c r="Q15" s="98"/>
      <c r="R15" s="99"/>
      <c r="S15" s="99"/>
      <c r="T15" s="99"/>
      <c r="U15" s="99"/>
      <c r="V15" s="99"/>
      <c r="W15" s="99"/>
      <c r="X15" s="99"/>
      <c r="Y15" s="99"/>
      <c r="Z15" s="99"/>
      <c r="AA15" s="99"/>
      <c r="AB15" s="99"/>
      <c r="AC15" s="99"/>
      <c r="AD15" s="99"/>
      <c r="AE15" s="115"/>
    </row>
    <row r="16" spans="1:31" x14ac:dyDescent="0.45">
      <c r="A16" s="98" t="s">
        <v>14</v>
      </c>
      <c r="B16" s="99"/>
      <c r="C16" s="99"/>
      <c r="D16" s="99"/>
      <c r="E16" s="99"/>
      <c r="F16" s="99"/>
      <c r="G16" s="99"/>
      <c r="H16" s="99"/>
      <c r="I16" s="99"/>
      <c r="J16" s="99"/>
      <c r="K16" s="99"/>
      <c r="L16" s="99"/>
      <c r="M16" s="99"/>
      <c r="N16" s="99"/>
      <c r="O16" s="99"/>
      <c r="P16" s="115"/>
      <c r="Q16" s="98"/>
      <c r="R16" s="99"/>
      <c r="S16" s="99"/>
      <c r="T16" s="99"/>
      <c r="U16" s="99"/>
      <c r="V16" s="99"/>
      <c r="W16" s="99"/>
      <c r="X16" s="99"/>
      <c r="Y16" s="99"/>
      <c r="Z16" s="99"/>
      <c r="AA16" s="99"/>
      <c r="AB16" s="99"/>
      <c r="AC16" s="99"/>
      <c r="AD16" s="99"/>
      <c r="AE16" s="115"/>
    </row>
    <row r="17" spans="1:31" ht="15" thickTop="1" thickBot="1" x14ac:dyDescent="0.5">
      <c r="A17" s="98"/>
      <c r="B17" s="99"/>
      <c r="C17" s="99"/>
      <c r="D17" s="99"/>
      <c r="E17" s="99"/>
      <c r="F17" s="99"/>
      <c r="G17" s="99"/>
      <c r="H17" s="99"/>
      <c r="I17" s="99"/>
      <c r="J17" s="99"/>
      <c r="K17" s="99"/>
      <c r="L17" s="99"/>
      <c r="M17" s="99"/>
      <c r="N17" s="99"/>
      <c r="O17" s="99"/>
      <c r="P17" s="115"/>
      <c r="Q17" s="98"/>
      <c r="R17" s="99"/>
      <c r="S17" s="99"/>
      <c r="T17" s="99"/>
      <c r="U17" s="99"/>
      <c r="V17" s="99"/>
      <c r="W17" s="99"/>
      <c r="X17" s="99"/>
      <c r="Y17" s="99"/>
      <c r="Z17" s="99"/>
      <c r="AA17" s="99"/>
      <c r="AB17" s="99"/>
      <c r="AC17" s="99"/>
      <c r="AD17" s="99"/>
      <c r="AE17" s="115"/>
    </row>
    <row r="18" spans="1:31" ht="15" thickTop="1" thickBot="1" x14ac:dyDescent="0.5">
      <c r="A18" s="98"/>
      <c r="B18" s="99"/>
      <c r="C18" s="99"/>
      <c r="D18" s="99"/>
      <c r="E18" s="99"/>
      <c r="F18" s="99"/>
      <c r="G18" s="99"/>
      <c r="H18" s="99"/>
      <c r="I18" s="99"/>
      <c r="J18" s="99"/>
      <c r="K18" s="99"/>
      <c r="L18" s="99"/>
      <c r="M18" s="99"/>
      <c r="N18" s="99"/>
      <c r="O18" s="99"/>
      <c r="P18" s="115"/>
      <c r="Q18" s="98"/>
      <c r="R18" s="99"/>
      <c r="S18" s="99"/>
      <c r="T18" s="99"/>
      <c r="U18" s="99"/>
      <c r="V18" s="99"/>
      <c r="W18" s="99"/>
      <c r="X18" s="99"/>
      <c r="Y18" s="99"/>
      <c r="Z18" s="99"/>
      <c r="AA18" s="99"/>
      <c r="AB18" s="99"/>
      <c r="AC18" s="99"/>
      <c r="AD18" s="99"/>
      <c r="AE18" s="115"/>
    </row>
    <row r="19" spans="1:31" ht="15" thickTop="1" thickBot="1" x14ac:dyDescent="0.5">
      <c r="A19" s="98"/>
      <c r="B19" s="99"/>
      <c r="C19" s="99"/>
      <c r="D19" s="99"/>
      <c r="E19" s="99"/>
      <c r="F19" s="99"/>
      <c r="G19" s="99"/>
      <c r="H19" s="99"/>
      <c r="I19" s="99"/>
      <c r="J19" s="99"/>
      <c r="K19" s="99"/>
      <c r="L19" s="99"/>
      <c r="M19" s="99"/>
      <c r="N19" s="99"/>
      <c r="O19" s="99"/>
      <c r="P19" s="115"/>
      <c r="Q19" s="98"/>
      <c r="R19" s="99"/>
      <c r="S19" s="99"/>
      <c r="T19" s="99"/>
      <c r="U19" s="99"/>
      <c r="V19" s="99"/>
      <c r="W19" s="99"/>
      <c r="X19" s="99"/>
      <c r="Y19" s="99"/>
      <c r="Z19" s="99"/>
      <c r="AA19" s="99"/>
      <c r="AB19" s="99"/>
      <c r="AC19" s="99"/>
      <c r="AD19" s="99"/>
      <c r="AE19" s="115"/>
    </row>
    <row r="20" spans="1:31" ht="15" thickTop="1" thickBot="1" x14ac:dyDescent="0.5">
      <c r="A20" s="98"/>
      <c r="B20" s="99"/>
      <c r="C20" s="99"/>
      <c r="D20" s="99"/>
      <c r="E20" s="99"/>
      <c r="F20" s="99"/>
      <c r="G20" s="99"/>
      <c r="H20" s="99"/>
      <c r="I20" s="99"/>
      <c r="J20" s="99"/>
      <c r="K20" s="99"/>
      <c r="L20" s="99"/>
      <c r="M20" s="99"/>
      <c r="N20" s="99"/>
      <c r="O20" s="99"/>
      <c r="P20" s="115"/>
      <c r="Q20" s="98"/>
      <c r="R20" s="99"/>
      <c r="S20" s="99"/>
      <c r="T20" s="99"/>
      <c r="U20" s="99"/>
      <c r="V20" s="99"/>
      <c r="W20" s="99"/>
      <c r="X20" s="99"/>
      <c r="Y20" s="99"/>
      <c r="Z20" s="99"/>
      <c r="AA20" s="99"/>
      <c r="AB20" s="99"/>
      <c r="AC20" s="99"/>
      <c r="AD20" s="99"/>
      <c r="AE20" s="115"/>
    </row>
    <row r="21" spans="1:31" ht="15" thickTop="1" thickBot="1" x14ac:dyDescent="0.5">
      <c r="A21" s="98"/>
      <c r="B21" s="99"/>
      <c r="C21" s="99"/>
      <c r="D21" s="99"/>
      <c r="E21" s="99"/>
      <c r="F21" s="99"/>
      <c r="G21" s="99"/>
      <c r="H21" s="99"/>
      <c r="I21" s="99"/>
      <c r="J21" s="99"/>
      <c r="K21" s="99"/>
      <c r="L21" s="99"/>
      <c r="M21" s="99"/>
      <c r="N21" s="99"/>
      <c r="O21" s="99"/>
      <c r="P21" s="115"/>
      <c r="Q21" s="98"/>
      <c r="R21" s="99"/>
      <c r="S21" s="99"/>
      <c r="T21" s="99"/>
      <c r="U21" s="99"/>
      <c r="V21" s="99"/>
      <c r="W21" s="99"/>
      <c r="X21" s="99"/>
      <c r="Y21" s="99"/>
      <c r="Z21" s="99"/>
      <c r="AA21" s="99"/>
      <c r="AB21" s="99"/>
      <c r="AC21" s="99"/>
      <c r="AD21" s="99"/>
      <c r="AE21" s="115"/>
    </row>
    <row r="22" spans="1:31" ht="15" thickTop="1" thickBot="1" x14ac:dyDescent="0.5">
      <c r="A22" s="98"/>
      <c r="B22" s="99"/>
      <c r="C22" s="99"/>
      <c r="D22" s="99"/>
      <c r="E22" s="99"/>
      <c r="F22" s="99"/>
      <c r="G22" s="99"/>
      <c r="H22" s="99"/>
      <c r="I22" s="99"/>
      <c r="J22" s="99"/>
      <c r="K22" s="99"/>
      <c r="L22" s="99"/>
      <c r="M22" s="99"/>
      <c r="N22" s="99"/>
      <c r="O22" s="99"/>
      <c r="P22" s="115"/>
      <c r="Q22" s="98"/>
      <c r="R22" s="99"/>
      <c r="S22" s="99"/>
      <c r="T22" s="99"/>
      <c r="U22" s="99"/>
      <c r="V22" s="99"/>
      <c r="W22" s="99"/>
      <c r="X22" s="99"/>
      <c r="Y22" s="99"/>
      <c r="Z22" s="99"/>
      <c r="AA22" s="99"/>
      <c r="AB22" s="99"/>
      <c r="AC22" s="99"/>
      <c r="AD22" s="99"/>
      <c r="AE22" s="115"/>
    </row>
    <row r="23" spans="1:31" ht="15" thickTop="1" thickBot="1" x14ac:dyDescent="0.5">
      <c r="A23" s="98"/>
      <c r="B23" s="99"/>
      <c r="C23" s="99"/>
      <c r="D23" s="99"/>
      <c r="E23" s="99"/>
      <c r="F23" s="99"/>
      <c r="G23" s="99"/>
      <c r="H23" s="99"/>
      <c r="I23" s="99"/>
      <c r="J23" s="99"/>
      <c r="K23" s="99"/>
      <c r="L23" s="99"/>
      <c r="M23" s="99"/>
      <c r="N23" s="99"/>
      <c r="O23" s="99"/>
      <c r="P23" s="115"/>
      <c r="Q23" s="98"/>
      <c r="R23" s="99"/>
      <c r="S23" s="99"/>
      <c r="T23" s="99"/>
      <c r="U23" s="99"/>
      <c r="V23" s="99"/>
      <c r="W23" s="99"/>
      <c r="X23" s="99"/>
      <c r="Y23" s="99"/>
      <c r="Z23" s="99"/>
      <c r="AA23" s="99"/>
      <c r="AB23" s="99"/>
      <c r="AC23" s="99"/>
      <c r="AD23" s="99"/>
      <c r="AE23" s="115"/>
    </row>
    <row r="24" spans="1:31" ht="15" thickTop="1" thickBot="1" x14ac:dyDescent="0.5">
      <c r="A24" s="98"/>
      <c r="B24" s="99"/>
      <c r="C24" s="99"/>
      <c r="D24" s="99"/>
      <c r="E24" s="99"/>
      <c r="F24" s="99"/>
      <c r="G24" s="99"/>
      <c r="H24" s="99"/>
      <c r="I24" s="99"/>
      <c r="J24" s="99"/>
      <c r="K24" s="99"/>
      <c r="L24" s="99"/>
      <c r="M24" s="99"/>
      <c r="N24" s="99"/>
      <c r="O24" s="99"/>
      <c r="P24" s="115"/>
      <c r="Q24" s="98"/>
      <c r="R24" s="99"/>
      <c r="S24" s="99"/>
      <c r="T24" s="99"/>
      <c r="U24" s="99"/>
      <c r="V24" s="99"/>
      <c r="W24" s="99"/>
      <c r="X24" s="99"/>
      <c r="Y24" s="99"/>
      <c r="Z24" s="99"/>
      <c r="AA24" s="99"/>
      <c r="AB24" s="99"/>
      <c r="AC24" s="99"/>
      <c r="AD24" s="99"/>
      <c r="AE24" s="115"/>
    </row>
    <row r="25" spans="1:31" ht="15" thickTop="1" thickBot="1" x14ac:dyDescent="0.5">
      <c r="A25" s="98"/>
      <c r="B25" s="99"/>
      <c r="C25" s="99"/>
      <c r="D25" s="99"/>
      <c r="E25" s="99"/>
      <c r="F25" s="99"/>
      <c r="G25" s="99"/>
      <c r="H25" s="99"/>
      <c r="I25" s="99"/>
      <c r="J25" s="99"/>
      <c r="K25" s="99"/>
      <c r="L25" s="99"/>
      <c r="M25" s="99"/>
      <c r="N25" s="99"/>
      <c r="O25" s="99"/>
      <c r="P25" s="115"/>
      <c r="Q25" s="98"/>
      <c r="R25" s="99"/>
      <c r="S25" s="99"/>
      <c r="T25" s="99"/>
      <c r="U25" s="99"/>
      <c r="V25" s="99"/>
      <c r="W25" s="99"/>
      <c r="X25" s="99"/>
      <c r="Y25" s="99"/>
      <c r="Z25" s="99"/>
      <c r="AA25" s="99"/>
      <c r="AB25" s="99"/>
      <c r="AC25" s="99"/>
      <c r="AD25" s="99"/>
      <c r="AE25" s="115"/>
    </row>
    <row r="26" spans="1:31" ht="15" thickTop="1" thickBot="1" x14ac:dyDescent="0.5">
      <c r="A26" s="92" t="s">
        <v>15</v>
      </c>
      <c r="B26" s="93"/>
      <c r="C26" s="93"/>
      <c r="D26" s="93"/>
      <c r="E26" s="93"/>
      <c r="F26" s="93"/>
      <c r="G26" s="93"/>
      <c r="H26" s="93"/>
      <c r="I26" s="93"/>
      <c r="J26" s="93"/>
      <c r="K26" s="93"/>
      <c r="L26" s="93"/>
      <c r="M26" s="93"/>
      <c r="N26" s="93"/>
      <c r="O26" s="93"/>
      <c r="P26" s="94"/>
      <c r="Q26" s="98"/>
      <c r="R26" s="99"/>
      <c r="S26" s="99"/>
      <c r="T26" s="99"/>
      <c r="U26" s="99"/>
      <c r="V26" s="99"/>
      <c r="W26" s="99"/>
      <c r="X26" s="99"/>
      <c r="Y26" s="99"/>
      <c r="Z26" s="99"/>
      <c r="AA26" s="99"/>
      <c r="AB26" s="99"/>
      <c r="AC26" s="99"/>
      <c r="AD26" s="99"/>
      <c r="AE26" s="115"/>
    </row>
    <row r="27" spans="1:31" ht="15" thickTop="1" thickBot="1" x14ac:dyDescent="0.5">
      <c r="A27" s="92"/>
      <c r="B27" s="93"/>
      <c r="C27" s="93"/>
      <c r="D27" s="93"/>
      <c r="E27" s="93"/>
      <c r="F27" s="93"/>
      <c r="G27" s="93"/>
      <c r="H27" s="93"/>
      <c r="I27" s="93"/>
      <c r="J27" s="93"/>
      <c r="K27" s="93"/>
      <c r="L27" s="93"/>
      <c r="M27" s="93"/>
      <c r="N27" s="93"/>
      <c r="O27" s="93"/>
      <c r="P27" s="94"/>
      <c r="Q27" s="98"/>
      <c r="R27" s="99"/>
      <c r="S27" s="99"/>
      <c r="T27" s="99"/>
      <c r="U27" s="99"/>
      <c r="V27" s="99"/>
      <c r="W27" s="99"/>
      <c r="X27" s="99"/>
      <c r="Y27" s="99"/>
      <c r="Z27" s="99"/>
      <c r="AA27" s="99"/>
      <c r="AB27" s="99"/>
      <c r="AC27" s="99"/>
      <c r="AD27" s="99"/>
      <c r="AE27" s="115"/>
    </row>
    <row r="28" spans="1:31" x14ac:dyDescent="0.45">
      <c r="A28" s="98" t="s">
        <v>16</v>
      </c>
      <c r="B28" s="99"/>
      <c r="C28" s="99"/>
      <c r="D28" s="99"/>
      <c r="E28" s="99"/>
      <c r="F28" s="99"/>
      <c r="G28" s="99"/>
      <c r="H28" s="99"/>
      <c r="I28" s="99"/>
      <c r="J28" s="99"/>
      <c r="K28" s="99"/>
      <c r="L28" s="99"/>
      <c r="M28" s="99"/>
      <c r="N28" s="99"/>
      <c r="O28" s="99"/>
      <c r="P28" s="115"/>
      <c r="Q28" s="98"/>
      <c r="R28" s="99"/>
      <c r="S28" s="99"/>
      <c r="T28" s="99"/>
      <c r="U28" s="99"/>
      <c r="V28" s="99"/>
      <c r="W28" s="99"/>
      <c r="X28" s="99"/>
      <c r="Y28" s="99"/>
      <c r="Z28" s="99"/>
      <c r="AA28" s="99"/>
      <c r="AB28" s="99"/>
      <c r="AC28" s="99"/>
      <c r="AD28" s="99"/>
      <c r="AE28" s="115"/>
    </row>
    <row r="29" spans="1:31" ht="15" thickTop="1" thickBot="1" x14ac:dyDescent="0.5">
      <c r="A29" s="98"/>
      <c r="B29" s="99"/>
      <c r="C29" s="99"/>
      <c r="D29" s="99"/>
      <c r="E29" s="99"/>
      <c r="F29" s="99"/>
      <c r="G29" s="99"/>
      <c r="H29" s="99"/>
      <c r="I29" s="99"/>
      <c r="J29" s="99"/>
      <c r="K29" s="99"/>
      <c r="L29" s="99"/>
      <c r="M29" s="99"/>
      <c r="N29" s="99"/>
      <c r="O29" s="99"/>
      <c r="P29" s="115"/>
      <c r="Q29" s="98"/>
      <c r="R29" s="99"/>
      <c r="S29" s="99"/>
      <c r="T29" s="99"/>
      <c r="U29" s="99"/>
      <c r="V29" s="99"/>
      <c r="W29" s="99"/>
      <c r="X29" s="99"/>
      <c r="Y29" s="99"/>
      <c r="Z29" s="99"/>
      <c r="AA29" s="99"/>
      <c r="AB29" s="99"/>
      <c r="AC29" s="99"/>
      <c r="AD29" s="99"/>
      <c r="AE29" s="115"/>
    </row>
    <row r="30" spans="1:31" ht="15" thickTop="1" thickBot="1" x14ac:dyDescent="0.5">
      <c r="A30" s="98"/>
      <c r="B30" s="99"/>
      <c r="C30" s="99"/>
      <c r="D30" s="99"/>
      <c r="E30" s="99"/>
      <c r="F30" s="99"/>
      <c r="G30" s="99"/>
      <c r="H30" s="99"/>
      <c r="I30" s="99"/>
      <c r="J30" s="99"/>
      <c r="K30" s="99"/>
      <c r="L30" s="99"/>
      <c r="M30" s="99"/>
      <c r="N30" s="99"/>
      <c r="O30" s="99"/>
      <c r="P30" s="115"/>
      <c r="Q30" s="98"/>
      <c r="R30" s="99"/>
      <c r="S30" s="99"/>
      <c r="T30" s="99"/>
      <c r="U30" s="99"/>
      <c r="V30" s="99"/>
      <c r="W30" s="99"/>
      <c r="X30" s="99"/>
      <c r="Y30" s="99"/>
      <c r="Z30" s="99"/>
      <c r="AA30" s="99"/>
      <c r="AB30" s="99"/>
      <c r="AC30" s="99"/>
      <c r="AD30" s="99"/>
      <c r="AE30" s="115"/>
    </row>
    <row r="31" spans="1:31" ht="15" thickTop="1" thickBot="1" x14ac:dyDescent="0.5">
      <c r="A31" s="98"/>
      <c r="B31" s="99"/>
      <c r="C31" s="99"/>
      <c r="D31" s="99"/>
      <c r="E31" s="99"/>
      <c r="F31" s="99"/>
      <c r="G31" s="99"/>
      <c r="H31" s="99"/>
      <c r="I31" s="99"/>
      <c r="J31" s="99"/>
      <c r="K31" s="99"/>
      <c r="L31" s="99"/>
      <c r="M31" s="99"/>
      <c r="N31" s="99"/>
      <c r="O31" s="99"/>
      <c r="P31" s="115"/>
      <c r="Q31" s="98"/>
      <c r="R31" s="99"/>
      <c r="S31" s="99"/>
      <c r="T31" s="99"/>
      <c r="U31" s="99"/>
      <c r="V31" s="99"/>
      <c r="W31" s="99"/>
      <c r="X31" s="99"/>
      <c r="Y31" s="99"/>
      <c r="Z31" s="99"/>
      <c r="AA31" s="99"/>
      <c r="AB31" s="99"/>
      <c r="AC31" s="99"/>
      <c r="AD31" s="99"/>
      <c r="AE31" s="115"/>
    </row>
    <row r="32" spans="1:31" ht="15" thickTop="1" thickBot="1" x14ac:dyDescent="0.5">
      <c r="A32" s="98"/>
      <c r="B32" s="99"/>
      <c r="C32" s="99"/>
      <c r="D32" s="99"/>
      <c r="E32" s="99"/>
      <c r="F32" s="99"/>
      <c r="G32" s="99"/>
      <c r="H32" s="99"/>
      <c r="I32" s="99"/>
      <c r="J32" s="99"/>
      <c r="K32" s="99"/>
      <c r="L32" s="99"/>
      <c r="M32" s="99"/>
      <c r="N32" s="99"/>
      <c r="O32" s="99"/>
      <c r="P32" s="115"/>
      <c r="Q32" s="98"/>
      <c r="R32" s="99"/>
      <c r="S32" s="99"/>
      <c r="T32" s="99"/>
      <c r="U32" s="99"/>
      <c r="V32" s="99"/>
      <c r="W32" s="99"/>
      <c r="X32" s="99"/>
      <c r="Y32" s="99"/>
      <c r="Z32" s="99"/>
      <c r="AA32" s="99"/>
      <c r="AB32" s="99"/>
      <c r="AC32" s="99"/>
      <c r="AD32" s="99"/>
      <c r="AE32" s="115"/>
    </row>
    <row r="33" spans="1:31" ht="15" thickTop="1" thickBot="1" x14ac:dyDescent="0.5">
      <c r="A33" s="98"/>
      <c r="B33" s="99"/>
      <c r="C33" s="99"/>
      <c r="D33" s="99"/>
      <c r="E33" s="99"/>
      <c r="F33" s="99"/>
      <c r="G33" s="99"/>
      <c r="H33" s="99"/>
      <c r="I33" s="99"/>
      <c r="J33" s="99"/>
      <c r="K33" s="99"/>
      <c r="L33" s="99"/>
      <c r="M33" s="99"/>
      <c r="N33" s="99"/>
      <c r="O33" s="99"/>
      <c r="P33" s="115"/>
      <c r="Q33" s="98"/>
      <c r="R33" s="99"/>
      <c r="S33" s="99"/>
      <c r="T33" s="99"/>
      <c r="U33" s="99"/>
      <c r="V33" s="99"/>
      <c r="W33" s="99"/>
      <c r="X33" s="99"/>
      <c r="Y33" s="99"/>
      <c r="Z33" s="99"/>
      <c r="AA33" s="99"/>
      <c r="AB33" s="99"/>
      <c r="AC33" s="99"/>
      <c r="AD33" s="99"/>
      <c r="AE33" s="115"/>
    </row>
    <row r="34" spans="1:31" ht="15" thickTop="1" thickBot="1" x14ac:dyDescent="0.5">
      <c r="A34" s="98"/>
      <c r="B34" s="99"/>
      <c r="C34" s="99"/>
      <c r="D34" s="99"/>
      <c r="E34" s="99"/>
      <c r="F34" s="99"/>
      <c r="G34" s="99"/>
      <c r="H34" s="99"/>
      <c r="I34" s="99"/>
      <c r="J34" s="99"/>
      <c r="K34" s="99"/>
      <c r="L34" s="99"/>
      <c r="M34" s="99"/>
      <c r="N34" s="99"/>
      <c r="O34" s="99"/>
      <c r="P34" s="115"/>
      <c r="Q34" s="98"/>
      <c r="R34" s="99"/>
      <c r="S34" s="99"/>
      <c r="T34" s="99"/>
      <c r="U34" s="99"/>
      <c r="V34" s="99"/>
      <c r="W34" s="99"/>
      <c r="X34" s="99"/>
      <c r="Y34" s="99"/>
      <c r="Z34" s="99"/>
      <c r="AA34" s="99"/>
      <c r="AB34" s="99"/>
      <c r="AC34" s="99"/>
      <c r="AD34" s="99"/>
      <c r="AE34" s="115"/>
    </row>
    <row r="35" spans="1:31" ht="15" thickTop="1" thickBot="1" x14ac:dyDescent="0.5">
      <c r="A35" s="92" t="s">
        <v>17</v>
      </c>
      <c r="B35" s="93"/>
      <c r="C35" s="93"/>
      <c r="D35" s="93"/>
      <c r="E35" s="93"/>
      <c r="F35" s="93"/>
      <c r="G35" s="93"/>
      <c r="H35" s="93"/>
      <c r="I35" s="93"/>
      <c r="J35" s="93"/>
      <c r="K35" s="93"/>
      <c r="L35" s="93"/>
      <c r="M35" s="93"/>
      <c r="N35" s="93"/>
      <c r="O35" s="93"/>
      <c r="P35" s="94"/>
      <c r="Q35" s="92" t="s">
        <v>18</v>
      </c>
      <c r="R35" s="93"/>
      <c r="S35" s="93"/>
      <c r="T35" s="93"/>
      <c r="U35" s="93"/>
      <c r="V35" s="93"/>
      <c r="W35" s="93"/>
      <c r="X35" s="93"/>
      <c r="Y35" s="93"/>
      <c r="Z35" s="93"/>
      <c r="AA35" s="93"/>
      <c r="AB35" s="93"/>
      <c r="AC35" s="93"/>
      <c r="AD35" s="93"/>
      <c r="AE35" s="94"/>
    </row>
    <row r="36" spans="1:31" ht="15" thickTop="1" thickBot="1" x14ac:dyDescent="0.5">
      <c r="A36" s="92"/>
      <c r="B36" s="93"/>
      <c r="C36" s="93"/>
      <c r="D36" s="93"/>
      <c r="E36" s="93"/>
      <c r="F36" s="93"/>
      <c r="G36" s="93"/>
      <c r="H36" s="93"/>
      <c r="I36" s="93"/>
      <c r="J36" s="93"/>
      <c r="K36" s="93"/>
      <c r="L36" s="93"/>
      <c r="M36" s="93"/>
      <c r="N36" s="93"/>
      <c r="O36" s="93"/>
      <c r="P36" s="94"/>
      <c r="Q36" s="95"/>
      <c r="R36" s="96"/>
      <c r="S36" s="96"/>
      <c r="T36" s="96"/>
      <c r="U36" s="96"/>
      <c r="V36" s="96"/>
      <c r="W36" s="96"/>
      <c r="X36" s="96"/>
      <c r="Y36" s="96"/>
      <c r="Z36" s="96"/>
      <c r="AA36" s="96"/>
      <c r="AB36" s="96"/>
      <c r="AC36" s="96"/>
      <c r="AD36" s="96"/>
      <c r="AE36" s="97"/>
    </row>
    <row r="37" spans="1:31" x14ac:dyDescent="0.45">
      <c r="A37" s="98" t="s">
        <v>19</v>
      </c>
      <c r="B37" s="99"/>
      <c r="C37" s="99"/>
      <c r="D37" s="99"/>
      <c r="E37" s="99"/>
      <c r="F37" s="99"/>
      <c r="G37" s="99"/>
      <c r="H37" s="99"/>
      <c r="I37" s="99"/>
      <c r="J37" s="99"/>
      <c r="K37" s="99"/>
      <c r="L37" s="99"/>
      <c r="M37" s="99"/>
      <c r="N37" s="99"/>
      <c r="O37" s="99"/>
      <c r="P37" s="99"/>
      <c r="Q37" s="102" t="s">
        <v>20</v>
      </c>
      <c r="R37" s="103"/>
      <c r="S37" s="103"/>
      <c r="T37" s="103"/>
      <c r="U37" s="103"/>
      <c r="V37" s="103"/>
      <c r="W37" s="103"/>
      <c r="X37" s="103"/>
      <c r="Y37" s="103"/>
      <c r="Z37" s="103"/>
      <c r="AA37" s="103"/>
      <c r="AB37" s="103"/>
      <c r="AC37" s="103"/>
      <c r="AD37" s="103"/>
      <c r="AE37" s="104"/>
    </row>
    <row r="38" spans="1:31" ht="15" thickTop="1" thickBot="1" x14ac:dyDescent="0.5">
      <c r="A38" s="98"/>
      <c r="B38" s="99"/>
      <c r="C38" s="99"/>
      <c r="D38" s="99"/>
      <c r="E38" s="99"/>
      <c r="F38" s="99"/>
      <c r="G38" s="99"/>
      <c r="H38" s="99"/>
      <c r="I38" s="99"/>
      <c r="J38" s="99"/>
      <c r="K38" s="99"/>
      <c r="L38" s="99"/>
      <c r="M38" s="99"/>
      <c r="N38" s="99"/>
      <c r="O38" s="99"/>
      <c r="P38" s="99"/>
      <c r="Q38" s="105"/>
      <c r="R38" s="106"/>
      <c r="S38" s="106"/>
      <c r="T38" s="106"/>
      <c r="U38" s="106"/>
      <c r="V38" s="106"/>
      <c r="W38" s="106"/>
      <c r="X38" s="106"/>
      <c r="Y38" s="106"/>
      <c r="Z38" s="106"/>
      <c r="AA38" s="106"/>
      <c r="AB38" s="106"/>
      <c r="AC38" s="106"/>
      <c r="AD38" s="106"/>
      <c r="AE38" s="107"/>
    </row>
    <row r="39" spans="1:31" ht="15" thickTop="1" thickBot="1" x14ac:dyDescent="0.5">
      <c r="A39" s="98"/>
      <c r="B39" s="99"/>
      <c r="C39" s="99"/>
      <c r="D39" s="99"/>
      <c r="E39" s="99"/>
      <c r="F39" s="99"/>
      <c r="G39" s="99"/>
      <c r="H39" s="99"/>
      <c r="I39" s="99"/>
      <c r="J39" s="99"/>
      <c r="K39" s="99"/>
      <c r="L39" s="99"/>
      <c r="M39" s="99"/>
      <c r="N39" s="99"/>
      <c r="O39" s="99"/>
      <c r="P39" s="99"/>
      <c r="Q39" s="105"/>
      <c r="R39" s="106"/>
      <c r="S39" s="106"/>
      <c r="T39" s="106"/>
      <c r="U39" s="106"/>
      <c r="V39" s="106"/>
      <c r="W39" s="106"/>
      <c r="X39" s="106"/>
      <c r="Y39" s="106"/>
      <c r="Z39" s="106"/>
      <c r="AA39" s="106"/>
      <c r="AB39" s="106"/>
      <c r="AC39" s="106"/>
      <c r="AD39" s="106"/>
      <c r="AE39" s="107"/>
    </row>
    <row r="40" spans="1:31" ht="15" thickTop="1" thickBot="1" x14ac:dyDescent="0.5">
      <c r="A40" s="98"/>
      <c r="B40" s="99"/>
      <c r="C40" s="99"/>
      <c r="D40" s="99"/>
      <c r="E40" s="99"/>
      <c r="F40" s="99"/>
      <c r="G40" s="99"/>
      <c r="H40" s="99"/>
      <c r="I40" s="99"/>
      <c r="J40" s="99"/>
      <c r="K40" s="99"/>
      <c r="L40" s="99"/>
      <c r="M40" s="99"/>
      <c r="N40" s="99"/>
      <c r="O40" s="99"/>
      <c r="P40" s="99"/>
      <c r="Q40" s="105"/>
      <c r="R40" s="106"/>
      <c r="S40" s="106"/>
      <c r="T40" s="106"/>
      <c r="U40" s="106"/>
      <c r="V40" s="106"/>
      <c r="W40" s="106"/>
      <c r="X40" s="106"/>
      <c r="Y40" s="106"/>
      <c r="Z40" s="106"/>
      <c r="AA40" s="106"/>
      <c r="AB40" s="106"/>
      <c r="AC40" s="106"/>
      <c r="AD40" s="106"/>
      <c r="AE40" s="107"/>
    </row>
    <row r="41" spans="1:31" ht="15" thickTop="1" thickBot="1" x14ac:dyDescent="0.5">
      <c r="A41" s="98"/>
      <c r="B41" s="99"/>
      <c r="C41" s="99"/>
      <c r="D41" s="99"/>
      <c r="E41" s="99"/>
      <c r="F41" s="99"/>
      <c r="G41" s="99"/>
      <c r="H41" s="99"/>
      <c r="I41" s="99"/>
      <c r="J41" s="99"/>
      <c r="K41" s="99"/>
      <c r="L41" s="99"/>
      <c r="M41" s="99"/>
      <c r="N41" s="99"/>
      <c r="O41" s="99"/>
      <c r="P41" s="99"/>
      <c r="Q41" s="105"/>
      <c r="R41" s="106"/>
      <c r="S41" s="106"/>
      <c r="T41" s="106"/>
      <c r="U41" s="106"/>
      <c r="V41" s="106"/>
      <c r="W41" s="106"/>
      <c r="X41" s="106"/>
      <c r="Y41" s="106"/>
      <c r="Z41" s="106"/>
      <c r="AA41" s="106"/>
      <c r="AB41" s="106"/>
      <c r="AC41" s="106"/>
      <c r="AD41" s="106"/>
      <c r="AE41" s="107"/>
    </row>
    <row r="42" spans="1:31" ht="15" thickTop="1" thickBot="1" x14ac:dyDescent="0.5">
      <c r="A42" s="98"/>
      <c r="B42" s="99"/>
      <c r="C42" s="99"/>
      <c r="D42" s="99"/>
      <c r="E42" s="99"/>
      <c r="F42" s="99"/>
      <c r="G42" s="99"/>
      <c r="H42" s="99"/>
      <c r="I42" s="99"/>
      <c r="J42" s="99"/>
      <c r="K42" s="99"/>
      <c r="L42" s="99"/>
      <c r="M42" s="99"/>
      <c r="N42" s="99"/>
      <c r="O42" s="99"/>
      <c r="P42" s="99"/>
      <c r="Q42" s="105"/>
      <c r="R42" s="106"/>
      <c r="S42" s="106"/>
      <c r="T42" s="106"/>
      <c r="U42" s="106"/>
      <c r="V42" s="106"/>
      <c r="W42" s="106"/>
      <c r="X42" s="106"/>
      <c r="Y42" s="106"/>
      <c r="Z42" s="106"/>
      <c r="AA42" s="106"/>
      <c r="AB42" s="106"/>
      <c r="AC42" s="106"/>
      <c r="AD42" s="106"/>
      <c r="AE42" s="107"/>
    </row>
    <row r="43" spans="1:31" ht="15" thickTop="1" thickBot="1" x14ac:dyDescent="0.5">
      <c r="A43" s="100"/>
      <c r="B43" s="101"/>
      <c r="C43" s="101"/>
      <c r="D43" s="101"/>
      <c r="E43" s="101"/>
      <c r="F43" s="101"/>
      <c r="G43" s="101"/>
      <c r="H43" s="101"/>
      <c r="I43" s="101"/>
      <c r="J43" s="101"/>
      <c r="K43" s="101"/>
      <c r="L43" s="101"/>
      <c r="M43" s="101"/>
      <c r="N43" s="101"/>
      <c r="O43" s="101"/>
      <c r="P43" s="101"/>
      <c r="Q43" s="108"/>
      <c r="R43" s="109"/>
      <c r="S43" s="109"/>
      <c r="T43" s="109"/>
      <c r="U43" s="109"/>
      <c r="V43" s="109"/>
      <c r="W43" s="109"/>
      <c r="X43" s="109"/>
      <c r="Y43" s="109"/>
      <c r="Z43" s="109"/>
      <c r="AA43" s="109"/>
      <c r="AB43" s="109"/>
      <c r="AC43" s="109"/>
      <c r="AD43" s="109"/>
      <c r="AE43" s="110"/>
    </row>
    <row r="44" spans="1:31" ht="18.399999999999999" thickBot="1" x14ac:dyDescent="0.6">
      <c r="A44" s="111" t="s">
        <v>21</v>
      </c>
      <c r="B44" s="112"/>
      <c r="C44" s="112"/>
      <c r="D44" s="112"/>
      <c r="E44" s="112"/>
      <c r="F44" s="112"/>
      <c r="G44" s="112"/>
      <c r="H44" s="112"/>
      <c r="I44" s="112"/>
      <c r="J44" s="112"/>
      <c r="K44" s="112"/>
      <c r="L44" s="112"/>
      <c r="M44" s="112"/>
      <c r="N44" s="112"/>
      <c r="O44" s="112"/>
      <c r="P44" s="113"/>
      <c r="Q44" s="1"/>
      <c r="R44" s="1"/>
      <c r="S44" s="1"/>
      <c r="T44" s="1"/>
      <c r="U44" s="1"/>
      <c r="V44" s="1"/>
      <c r="W44" s="1"/>
      <c r="X44" s="1"/>
      <c r="Y44" s="1"/>
      <c r="Z44" s="1"/>
      <c r="AA44" s="1"/>
      <c r="AB44" s="1"/>
      <c r="AC44" s="1"/>
      <c r="AD44" s="1"/>
      <c r="AE44" s="1"/>
    </row>
    <row r="45" spans="1:31" x14ac:dyDescent="0.45">
      <c r="A45" s="88" t="s">
        <v>22</v>
      </c>
      <c r="B45" s="89"/>
      <c r="C45" s="89"/>
      <c r="D45" s="89"/>
      <c r="E45" s="89"/>
      <c r="F45" s="89"/>
      <c r="G45" s="79">
        <v>3.5</v>
      </c>
      <c r="H45" s="80"/>
      <c r="I45" s="70" t="s">
        <v>23</v>
      </c>
      <c r="J45" s="71"/>
      <c r="K45" s="71"/>
      <c r="L45" s="71"/>
      <c r="M45" s="71"/>
      <c r="N45" s="71"/>
      <c r="O45" s="71"/>
      <c r="P45" s="72"/>
      <c r="Q45" s="46" t="s">
        <v>218</v>
      </c>
    </row>
    <row r="46" spans="1:31" x14ac:dyDescent="0.45">
      <c r="A46" s="90" t="s">
        <v>24</v>
      </c>
      <c r="B46" s="91"/>
      <c r="C46" s="91"/>
      <c r="D46" s="91"/>
      <c r="E46" s="91"/>
      <c r="F46" s="91"/>
      <c r="G46" s="81">
        <v>2</v>
      </c>
      <c r="H46" s="82"/>
      <c r="I46" s="73" t="s">
        <v>25</v>
      </c>
      <c r="J46" s="74"/>
      <c r="K46" s="74"/>
      <c r="L46" s="74"/>
      <c r="M46" s="74"/>
      <c r="N46" s="74"/>
      <c r="O46" s="74"/>
      <c r="P46" s="75"/>
      <c r="Q46" s="2"/>
      <c r="R46" s="2"/>
      <c r="S46" s="2"/>
      <c r="T46" s="2"/>
      <c r="U46" s="2"/>
      <c r="V46" s="2"/>
      <c r="W46" s="2"/>
      <c r="X46" s="2"/>
      <c r="Y46" s="2"/>
      <c r="Z46" s="2"/>
      <c r="AA46" s="2"/>
      <c r="AB46" s="2"/>
      <c r="AC46" s="2"/>
      <c r="AD46" s="2"/>
      <c r="AE46" s="2"/>
    </row>
    <row r="47" spans="1:31" x14ac:dyDescent="0.45">
      <c r="A47" s="90" t="s">
        <v>26</v>
      </c>
      <c r="B47" s="91"/>
      <c r="C47" s="91"/>
      <c r="D47" s="91"/>
      <c r="E47" s="91"/>
      <c r="F47" s="91"/>
      <c r="G47" s="81">
        <v>2</v>
      </c>
      <c r="H47" s="82"/>
      <c r="I47" s="85" t="s">
        <v>25</v>
      </c>
      <c r="J47" s="86"/>
      <c r="K47" s="86"/>
      <c r="L47" s="86"/>
      <c r="M47" s="86"/>
      <c r="N47" s="86"/>
      <c r="O47" s="86"/>
      <c r="P47" s="87"/>
    </row>
    <row r="48" spans="1:31" ht="14.65" thickBot="1" x14ac:dyDescent="0.5">
      <c r="A48" s="68" t="s">
        <v>27</v>
      </c>
      <c r="B48" s="69"/>
      <c r="C48" s="69"/>
      <c r="D48" s="69"/>
      <c r="E48" s="69"/>
      <c r="F48" s="69"/>
      <c r="G48" s="83">
        <v>2</v>
      </c>
      <c r="H48" s="84"/>
      <c r="I48" s="76" t="s">
        <v>28</v>
      </c>
      <c r="J48" s="77"/>
      <c r="K48" s="77"/>
      <c r="L48" s="77"/>
      <c r="M48" s="77"/>
      <c r="N48" s="77"/>
      <c r="O48" s="77"/>
      <c r="P48" s="78"/>
      <c r="Q48" s="2"/>
      <c r="R48" s="2"/>
      <c r="S48" s="2"/>
      <c r="T48" s="2"/>
      <c r="U48" s="2"/>
      <c r="V48" s="2"/>
      <c r="W48" s="2"/>
      <c r="X48" s="2"/>
      <c r="Y48" s="2"/>
      <c r="Z48" s="2"/>
      <c r="AA48" s="2"/>
      <c r="AB48" s="2"/>
      <c r="AC48" s="2"/>
      <c r="AD48" s="2"/>
      <c r="AE48" s="2"/>
    </row>
    <row r="49" spans="5:10" x14ac:dyDescent="0.45">
      <c r="E49" s="58" t="s">
        <v>29</v>
      </c>
      <c r="F49" s="58"/>
      <c r="G49" s="9">
        <f>SUM(G45:H48)</f>
        <v>9.5</v>
      </c>
      <c r="H49" s="65" t="s">
        <v>30</v>
      </c>
      <c r="I49" s="66"/>
      <c r="J49" s="67"/>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6" zoomScale="80" zoomScaleNormal="80" workbookViewId="0">
      <selection activeCell="N44" sqref="N44"/>
    </sheetView>
  </sheetViews>
  <sheetFormatPr defaultRowHeight="14.25" x14ac:dyDescent="0.45"/>
  <cols>
    <col min="2" max="2" width="9.59765625" customWidth="1"/>
    <col min="3" max="3" width="10.265625" customWidth="1"/>
    <col min="8" max="8" width="11.73046875" customWidth="1"/>
    <col min="13" max="13" width="10.59765625" customWidth="1"/>
  </cols>
  <sheetData>
    <row r="1" spans="1:30" ht="23.25" x14ac:dyDescent="0.45">
      <c r="A1" s="191" t="s">
        <v>31</v>
      </c>
      <c r="B1" s="192"/>
      <c r="C1" s="192"/>
      <c r="D1" s="192"/>
      <c r="E1" s="192"/>
      <c r="F1" s="192"/>
      <c r="G1" s="192"/>
      <c r="H1" s="192"/>
      <c r="I1" s="192"/>
      <c r="J1" s="192"/>
      <c r="K1" s="192"/>
      <c r="L1" s="192"/>
      <c r="M1" s="192"/>
      <c r="N1" s="192"/>
      <c r="O1" s="193"/>
      <c r="P1" s="3"/>
      <c r="Q1" s="3"/>
      <c r="R1" s="3"/>
      <c r="S1" s="3"/>
      <c r="T1" s="3"/>
      <c r="U1" s="3"/>
      <c r="V1" s="3"/>
      <c r="W1" s="3"/>
      <c r="X1" s="3"/>
      <c r="Y1" s="3"/>
      <c r="Z1" s="3"/>
      <c r="AA1" s="3"/>
      <c r="AB1" s="3"/>
      <c r="AC1" s="3"/>
      <c r="AD1" s="3"/>
    </row>
    <row r="2" spans="1:30" ht="23.25" x14ac:dyDescent="0.45">
      <c r="A2" s="194"/>
      <c r="B2" s="124"/>
      <c r="C2" s="124"/>
      <c r="D2" s="124"/>
      <c r="E2" s="124"/>
      <c r="F2" s="124"/>
      <c r="G2" s="124"/>
      <c r="H2" s="124"/>
      <c r="I2" s="124"/>
      <c r="J2" s="124"/>
      <c r="K2" s="124"/>
      <c r="L2" s="124"/>
      <c r="M2" s="124"/>
      <c r="N2" s="124"/>
      <c r="O2" s="195"/>
      <c r="P2" s="3"/>
      <c r="Q2" s="3"/>
      <c r="R2" s="3"/>
      <c r="S2" s="3"/>
      <c r="T2" s="3"/>
      <c r="U2" s="3"/>
      <c r="V2" s="3"/>
      <c r="W2" s="3"/>
      <c r="X2" s="3"/>
      <c r="Y2" s="3"/>
      <c r="Z2" s="3"/>
      <c r="AA2" s="3"/>
      <c r="AB2" s="3"/>
      <c r="AC2" s="3"/>
      <c r="AD2" s="3"/>
    </row>
    <row r="3" spans="1:30" ht="23.65" thickBot="1" x14ac:dyDescent="0.5">
      <c r="A3" s="196"/>
      <c r="B3" s="197"/>
      <c r="C3" s="197"/>
      <c r="D3" s="197"/>
      <c r="E3" s="197"/>
      <c r="F3" s="197"/>
      <c r="G3" s="197"/>
      <c r="H3" s="197"/>
      <c r="I3" s="197"/>
      <c r="J3" s="197"/>
      <c r="K3" s="197"/>
      <c r="L3" s="197"/>
      <c r="M3" s="197"/>
      <c r="N3" s="197"/>
      <c r="O3" s="198"/>
      <c r="P3" s="3"/>
      <c r="Q3" s="3"/>
      <c r="R3" s="3"/>
      <c r="S3" s="3"/>
      <c r="T3" s="3"/>
      <c r="U3" s="3"/>
      <c r="V3" s="3"/>
      <c r="W3" s="3"/>
      <c r="X3" s="3"/>
      <c r="Y3" s="3"/>
      <c r="Z3" s="3"/>
      <c r="AA3" s="3"/>
      <c r="AB3" s="3"/>
      <c r="AC3" s="3"/>
      <c r="AD3" s="3"/>
    </row>
    <row r="4" spans="1:30" ht="52.9" customHeight="1" thickBot="1" x14ac:dyDescent="0.5">
      <c r="A4" s="199" t="s">
        <v>32</v>
      </c>
      <c r="B4" s="200"/>
      <c r="C4" s="200"/>
      <c r="D4" s="200"/>
      <c r="E4" s="200"/>
      <c r="F4" s="200"/>
      <c r="G4" s="200"/>
      <c r="H4" s="200"/>
      <c r="I4" s="200"/>
      <c r="J4" s="200"/>
      <c r="K4" s="200"/>
      <c r="L4" s="200"/>
      <c r="M4" s="200"/>
      <c r="N4" s="200"/>
      <c r="O4" s="201"/>
      <c r="P4" s="4"/>
      <c r="Q4" s="4"/>
      <c r="R4" s="4"/>
      <c r="S4" s="4"/>
      <c r="T4" s="4"/>
      <c r="U4" s="4"/>
      <c r="V4" s="4"/>
      <c r="W4" s="4"/>
      <c r="X4" s="4"/>
      <c r="Y4" s="4"/>
      <c r="Z4" s="4"/>
      <c r="AA4" s="4"/>
      <c r="AB4" s="4"/>
      <c r="AC4" s="4"/>
      <c r="AD4" s="4"/>
    </row>
    <row r="5" spans="1:30" ht="23.65" thickBot="1" x14ac:dyDescent="0.5">
      <c r="A5" s="202" t="s">
        <v>2</v>
      </c>
      <c r="B5" s="203"/>
      <c r="C5" s="203"/>
      <c r="D5" s="203"/>
      <c r="E5" s="203"/>
      <c r="F5" s="203"/>
      <c r="G5" s="203"/>
      <c r="H5" s="203"/>
      <c r="I5" s="63"/>
      <c r="J5" s="63"/>
      <c r="K5" s="63"/>
      <c r="L5" s="63"/>
      <c r="M5" s="63"/>
      <c r="N5" s="63"/>
      <c r="O5" s="64"/>
      <c r="P5" s="4"/>
      <c r="Q5" s="4"/>
      <c r="R5" s="4"/>
      <c r="S5" s="4"/>
      <c r="T5" s="4"/>
      <c r="U5" s="4"/>
      <c r="V5" s="4"/>
      <c r="W5" s="4"/>
      <c r="X5" s="4"/>
      <c r="Y5" s="4"/>
      <c r="Z5" s="4"/>
      <c r="AA5" s="4"/>
      <c r="AB5" s="4"/>
      <c r="AC5" s="4"/>
      <c r="AD5" s="4"/>
    </row>
    <row r="6" spans="1:30" ht="14.65" thickBot="1" x14ac:dyDescent="0.5">
      <c r="A6" s="204" t="s">
        <v>3</v>
      </c>
      <c r="B6" s="205"/>
      <c r="C6" s="205"/>
      <c r="D6" s="205"/>
      <c r="E6" s="208" t="s">
        <v>4</v>
      </c>
      <c r="F6" s="208"/>
      <c r="G6" s="208"/>
      <c r="H6" s="209"/>
      <c r="I6" s="212" t="s">
        <v>33</v>
      </c>
      <c r="J6" s="213"/>
      <c r="K6" s="213"/>
      <c r="L6" s="213"/>
      <c r="M6" s="213"/>
      <c r="N6" s="213"/>
      <c r="O6" s="213"/>
    </row>
    <row r="7" spans="1:30" ht="15" thickTop="1" thickBot="1" x14ac:dyDescent="0.5">
      <c r="A7" s="206"/>
      <c r="B7" s="207"/>
      <c r="C7" s="207"/>
      <c r="D7" s="207"/>
      <c r="E7" s="210"/>
      <c r="F7" s="210"/>
      <c r="G7" s="210"/>
      <c r="H7" s="211"/>
      <c r="I7" s="214"/>
      <c r="J7" s="215"/>
      <c r="K7" s="215"/>
      <c r="L7" s="215"/>
      <c r="M7" s="215"/>
      <c r="N7" s="215"/>
      <c r="O7" s="215"/>
    </row>
    <row r="8" spans="1:30" x14ac:dyDescent="0.45">
      <c r="A8" s="206" t="s">
        <v>34</v>
      </c>
      <c r="B8" s="207"/>
      <c r="C8" s="207"/>
      <c r="D8" s="207"/>
      <c r="E8" s="216" t="s">
        <v>35</v>
      </c>
      <c r="F8" s="210"/>
      <c r="G8" s="210"/>
      <c r="H8" s="211"/>
      <c r="I8" s="217" t="s">
        <v>36</v>
      </c>
      <c r="J8" s="218"/>
      <c r="K8" s="218"/>
      <c r="L8" s="218"/>
      <c r="M8" s="218"/>
      <c r="N8" s="218"/>
      <c r="O8" s="219"/>
    </row>
    <row r="9" spans="1:30" ht="15" thickTop="1" thickBot="1" x14ac:dyDescent="0.5">
      <c r="A9" s="206"/>
      <c r="B9" s="207"/>
      <c r="C9" s="207"/>
      <c r="D9" s="207"/>
      <c r="E9" s="210"/>
      <c r="F9" s="210"/>
      <c r="G9" s="210"/>
      <c r="H9" s="211"/>
      <c r="I9" s="115"/>
      <c r="J9" s="122"/>
      <c r="K9" s="122"/>
      <c r="L9" s="122"/>
      <c r="M9" s="122"/>
      <c r="N9" s="122"/>
      <c r="O9" s="220"/>
    </row>
    <row r="10" spans="1:30" ht="15" thickTop="1" thickBot="1" x14ac:dyDescent="0.5">
      <c r="A10" s="206"/>
      <c r="B10" s="207"/>
      <c r="C10" s="207"/>
      <c r="D10" s="207"/>
      <c r="E10" s="210"/>
      <c r="F10" s="210"/>
      <c r="G10" s="210"/>
      <c r="H10" s="211"/>
      <c r="I10" s="115"/>
      <c r="J10" s="122"/>
      <c r="K10" s="122"/>
      <c r="L10" s="122"/>
      <c r="M10" s="122"/>
      <c r="N10" s="122"/>
      <c r="O10" s="220"/>
    </row>
    <row r="11" spans="1:30" ht="15" thickTop="1" thickBot="1" x14ac:dyDescent="0.5">
      <c r="A11" s="206"/>
      <c r="B11" s="207"/>
      <c r="C11" s="207"/>
      <c r="D11" s="207"/>
      <c r="E11" s="210"/>
      <c r="F11" s="210"/>
      <c r="G11" s="210"/>
      <c r="H11" s="211"/>
      <c r="I11" s="115"/>
      <c r="J11" s="122"/>
      <c r="K11" s="122"/>
      <c r="L11" s="122"/>
      <c r="M11" s="122"/>
      <c r="N11" s="122"/>
      <c r="O11" s="220"/>
    </row>
    <row r="12" spans="1:30" ht="15" thickTop="1" thickBot="1" x14ac:dyDescent="0.5">
      <c r="A12" s="206" t="s">
        <v>37</v>
      </c>
      <c r="B12" s="207"/>
      <c r="C12" s="207"/>
      <c r="D12" s="207"/>
      <c r="E12" s="210" t="s">
        <v>38</v>
      </c>
      <c r="F12" s="210"/>
      <c r="G12" s="210"/>
      <c r="H12" s="211"/>
      <c r="I12" s="115"/>
      <c r="J12" s="122"/>
      <c r="K12" s="122"/>
      <c r="L12" s="122"/>
      <c r="M12" s="122"/>
      <c r="N12" s="122"/>
      <c r="O12" s="220"/>
    </row>
    <row r="13" spans="1:30" ht="15" thickTop="1" thickBot="1" x14ac:dyDescent="0.5">
      <c r="A13" s="206"/>
      <c r="B13" s="207"/>
      <c r="C13" s="207"/>
      <c r="D13" s="207"/>
      <c r="E13" s="210"/>
      <c r="F13" s="210"/>
      <c r="G13" s="210"/>
      <c r="H13" s="211"/>
      <c r="I13" s="115"/>
      <c r="J13" s="122"/>
      <c r="K13" s="122"/>
      <c r="L13" s="122"/>
      <c r="M13" s="122"/>
      <c r="N13" s="122"/>
      <c r="O13" s="220"/>
    </row>
    <row r="14" spans="1:30" ht="15" thickTop="1" thickBot="1" x14ac:dyDescent="0.5">
      <c r="A14" s="206" t="s">
        <v>39</v>
      </c>
      <c r="B14" s="207"/>
      <c r="C14" s="207"/>
      <c r="D14" s="207"/>
      <c r="E14" s="210" t="s">
        <v>40</v>
      </c>
      <c r="F14" s="210"/>
      <c r="G14" s="210"/>
      <c r="H14" s="211"/>
      <c r="I14" s="115"/>
      <c r="J14" s="122"/>
      <c r="K14" s="122"/>
      <c r="L14" s="122"/>
      <c r="M14" s="122"/>
      <c r="N14" s="122"/>
      <c r="O14" s="220"/>
    </row>
    <row r="15" spans="1:30" ht="15" thickTop="1" thickBot="1" x14ac:dyDescent="0.5">
      <c r="A15" s="224"/>
      <c r="B15" s="225"/>
      <c r="C15" s="225"/>
      <c r="D15" s="225"/>
      <c r="E15" s="226"/>
      <c r="F15" s="226"/>
      <c r="G15" s="226"/>
      <c r="H15" s="227"/>
      <c r="I15" s="221"/>
      <c r="J15" s="222"/>
      <c r="K15" s="222"/>
      <c r="L15" s="222"/>
      <c r="M15" s="222"/>
      <c r="N15" s="222"/>
      <c r="O15" s="223"/>
    </row>
    <row r="16" spans="1:30" x14ac:dyDescent="0.45">
      <c r="A16" s="174" t="s">
        <v>41</v>
      </c>
      <c r="B16" s="175"/>
      <c r="C16" s="175"/>
      <c r="D16" s="175"/>
      <c r="E16" s="175"/>
      <c r="F16" s="175"/>
      <c r="G16" s="175"/>
      <c r="H16" s="175"/>
      <c r="I16" s="175"/>
      <c r="J16" s="175"/>
      <c r="K16" s="175"/>
      <c r="L16" s="175"/>
      <c r="M16" s="175"/>
      <c r="N16" s="175"/>
      <c r="O16" s="176"/>
    </row>
    <row r="17" spans="1:15" ht="14.65" thickBot="1" x14ac:dyDescent="0.5">
      <c r="A17" s="177"/>
      <c r="B17" s="178"/>
      <c r="C17" s="178"/>
      <c r="D17" s="178"/>
      <c r="E17" s="178"/>
      <c r="F17" s="178"/>
      <c r="G17" s="178"/>
      <c r="H17" s="178"/>
      <c r="I17" s="178"/>
      <c r="J17" s="178"/>
      <c r="K17" s="178"/>
      <c r="L17" s="178"/>
      <c r="M17" s="178"/>
      <c r="N17" s="178"/>
      <c r="O17" s="179"/>
    </row>
    <row r="18" spans="1:15" ht="14.65" thickBot="1" x14ac:dyDescent="0.5">
      <c r="A18" s="180" t="s">
        <v>42</v>
      </c>
      <c r="B18" s="181"/>
      <c r="C18" s="181"/>
      <c r="D18" s="181"/>
      <c r="E18" s="181"/>
      <c r="F18" s="181" t="s">
        <v>43</v>
      </c>
      <c r="G18" s="181"/>
      <c r="H18" s="181"/>
      <c r="I18" s="181"/>
      <c r="J18" s="181"/>
      <c r="K18" s="181" t="s">
        <v>44</v>
      </c>
      <c r="L18" s="181"/>
      <c r="M18" s="181"/>
      <c r="N18" s="181"/>
      <c r="O18" s="182"/>
    </row>
    <row r="19" spans="1:15" ht="28.5" x14ac:dyDescent="0.45">
      <c r="A19" s="183" t="s">
        <v>45</v>
      </c>
      <c r="B19" s="184"/>
      <c r="C19" s="24" t="s">
        <v>46</v>
      </c>
      <c r="D19" s="184" t="s">
        <v>47</v>
      </c>
      <c r="E19" s="184"/>
      <c r="F19" s="184" t="s">
        <v>45</v>
      </c>
      <c r="G19" s="184"/>
      <c r="H19" s="24" t="s">
        <v>46</v>
      </c>
      <c r="I19" s="184" t="s">
        <v>47</v>
      </c>
      <c r="J19" s="184"/>
      <c r="K19" s="184" t="s">
        <v>45</v>
      </c>
      <c r="L19" s="184"/>
      <c r="M19" s="24" t="s">
        <v>46</v>
      </c>
      <c r="N19" s="184" t="s">
        <v>47</v>
      </c>
      <c r="O19" s="185"/>
    </row>
    <row r="20" spans="1:15" x14ac:dyDescent="0.45">
      <c r="A20" s="172">
        <v>115</v>
      </c>
      <c r="B20" s="164"/>
      <c r="C20" s="164">
        <v>0.2</v>
      </c>
      <c r="D20" s="164">
        <v>115.15</v>
      </c>
      <c r="E20" s="164"/>
      <c r="F20" s="164">
        <v>60</v>
      </c>
      <c r="G20" s="164"/>
      <c r="H20" s="164">
        <v>0.2</v>
      </c>
      <c r="I20" s="164">
        <v>60.01</v>
      </c>
      <c r="J20" s="164"/>
      <c r="K20" s="164">
        <v>90</v>
      </c>
      <c r="L20" s="164"/>
      <c r="M20" s="164">
        <v>0.2</v>
      </c>
      <c r="N20" s="164">
        <v>90</v>
      </c>
      <c r="O20" s="166"/>
    </row>
    <row r="21" spans="1:15" ht="14.65" thickBot="1" x14ac:dyDescent="0.5">
      <c r="A21" s="173"/>
      <c r="B21" s="165"/>
      <c r="C21" s="165"/>
      <c r="D21" s="165"/>
      <c r="E21" s="165"/>
      <c r="F21" s="165"/>
      <c r="G21" s="165"/>
      <c r="H21" s="165"/>
      <c r="I21" s="165"/>
      <c r="J21" s="165"/>
      <c r="K21" s="165"/>
      <c r="L21" s="165"/>
      <c r="M21" s="165"/>
      <c r="N21" s="165"/>
      <c r="O21" s="167"/>
    </row>
    <row r="22" spans="1:15" x14ac:dyDescent="0.45">
      <c r="A22" s="168" t="s">
        <v>48</v>
      </c>
      <c r="B22" s="169"/>
      <c r="C22" s="169"/>
      <c r="D22" s="170" t="s">
        <v>94</v>
      </c>
      <c r="E22" s="171"/>
      <c r="F22" s="168" t="s">
        <v>48</v>
      </c>
      <c r="G22" s="169"/>
      <c r="H22" s="169"/>
      <c r="I22" s="170" t="s">
        <v>94</v>
      </c>
      <c r="J22" s="171"/>
      <c r="K22" s="168" t="s">
        <v>48</v>
      </c>
      <c r="L22" s="169"/>
      <c r="M22" s="169"/>
      <c r="N22" s="170" t="s">
        <v>94</v>
      </c>
      <c r="O22" s="171"/>
    </row>
    <row r="23" spans="1:15" x14ac:dyDescent="0.45">
      <c r="A23" s="134" t="s">
        <v>219</v>
      </c>
      <c r="B23" s="135"/>
      <c r="C23" s="135"/>
      <c r="D23" s="135"/>
      <c r="E23" s="136"/>
      <c r="F23" s="134" t="s">
        <v>219</v>
      </c>
      <c r="G23" s="135"/>
      <c r="H23" s="135"/>
      <c r="I23" s="135"/>
      <c r="J23" s="136"/>
      <c r="K23" s="134" t="s">
        <v>219</v>
      </c>
      <c r="L23" s="135"/>
      <c r="M23" s="135"/>
      <c r="N23" s="135"/>
      <c r="O23" s="136"/>
    </row>
    <row r="24" spans="1:15" x14ac:dyDescent="0.45">
      <c r="A24" s="137" t="s">
        <v>21</v>
      </c>
      <c r="B24" s="138"/>
      <c r="C24" s="138"/>
      <c r="D24" s="138"/>
      <c r="E24" s="139"/>
      <c r="F24" s="137" t="s">
        <v>21</v>
      </c>
      <c r="G24" s="138"/>
      <c r="H24" s="138"/>
      <c r="I24" s="138"/>
      <c r="J24" s="139"/>
      <c r="K24" s="137" t="s">
        <v>21</v>
      </c>
      <c r="L24" s="138"/>
      <c r="M24" s="138"/>
      <c r="N24" s="138"/>
      <c r="O24" s="139"/>
    </row>
    <row r="25" spans="1:15" x14ac:dyDescent="0.45">
      <c r="A25" s="140" t="s">
        <v>49</v>
      </c>
      <c r="B25" s="141"/>
      <c r="C25" s="141"/>
      <c r="D25" s="142">
        <v>1</v>
      </c>
      <c r="E25" s="143"/>
      <c r="F25" s="140" t="s">
        <v>49</v>
      </c>
      <c r="G25" s="141"/>
      <c r="H25" s="141"/>
      <c r="I25" s="142">
        <v>1</v>
      </c>
      <c r="J25" s="143"/>
      <c r="K25" s="140" t="s">
        <v>49</v>
      </c>
      <c r="L25" s="141"/>
      <c r="M25" s="141"/>
      <c r="N25" s="142">
        <v>1</v>
      </c>
      <c r="O25" s="143"/>
    </row>
    <row r="26" spans="1:15" ht="28.9" customHeight="1" thickBot="1" x14ac:dyDescent="0.5">
      <c r="A26" s="130" t="s">
        <v>50</v>
      </c>
      <c r="B26" s="131"/>
      <c r="C26" s="131"/>
      <c r="D26" s="83">
        <v>1</v>
      </c>
      <c r="E26" s="186"/>
      <c r="F26" s="130" t="s">
        <v>50</v>
      </c>
      <c r="G26" s="131"/>
      <c r="H26" s="131"/>
      <c r="I26" s="83">
        <v>1</v>
      </c>
      <c r="J26" s="186"/>
      <c r="K26" s="130" t="s">
        <v>50</v>
      </c>
      <c r="L26" s="131"/>
      <c r="M26" s="131"/>
      <c r="N26" s="83">
        <v>1</v>
      </c>
      <c r="O26" s="186"/>
    </row>
    <row r="27" spans="1:15" x14ac:dyDescent="0.45">
      <c r="A27" s="174" t="s">
        <v>51</v>
      </c>
      <c r="B27" s="175"/>
      <c r="C27" s="175"/>
      <c r="D27" s="175"/>
      <c r="E27" s="175"/>
      <c r="F27" s="175"/>
      <c r="G27" s="175"/>
      <c r="H27" s="175"/>
      <c r="I27" s="175"/>
      <c r="J27" s="175"/>
      <c r="K27" s="175"/>
      <c r="L27" s="175"/>
      <c r="M27" s="175"/>
      <c r="N27" s="175"/>
      <c r="O27" s="176"/>
    </row>
    <row r="28" spans="1:15" ht="14.65" thickBot="1" x14ac:dyDescent="0.5">
      <c r="A28" s="177"/>
      <c r="B28" s="178"/>
      <c r="C28" s="178"/>
      <c r="D28" s="178"/>
      <c r="E28" s="178"/>
      <c r="F28" s="178"/>
      <c r="G28" s="178"/>
      <c r="H28" s="178"/>
      <c r="I28" s="178"/>
      <c r="J28" s="178"/>
      <c r="K28" s="178"/>
      <c r="L28" s="178"/>
      <c r="M28" s="178"/>
      <c r="N28" s="178"/>
      <c r="O28" s="179"/>
    </row>
    <row r="29" spans="1:15" ht="14.65" thickBot="1" x14ac:dyDescent="0.5">
      <c r="A29" s="180" t="s">
        <v>42</v>
      </c>
      <c r="B29" s="181"/>
      <c r="C29" s="181"/>
      <c r="D29" s="181"/>
      <c r="E29" s="181"/>
      <c r="F29" s="181" t="s">
        <v>43</v>
      </c>
      <c r="G29" s="181"/>
      <c r="H29" s="181"/>
      <c r="I29" s="181"/>
      <c r="J29" s="181"/>
      <c r="K29" s="181" t="s">
        <v>44</v>
      </c>
      <c r="L29" s="181"/>
      <c r="M29" s="181"/>
      <c r="N29" s="181"/>
      <c r="O29" s="182"/>
    </row>
    <row r="30" spans="1:15" ht="28.5" x14ac:dyDescent="0.45">
      <c r="A30" s="183" t="s">
        <v>45</v>
      </c>
      <c r="B30" s="184"/>
      <c r="C30" s="24" t="s">
        <v>46</v>
      </c>
      <c r="D30" s="184" t="s">
        <v>47</v>
      </c>
      <c r="E30" s="184"/>
      <c r="F30" s="184" t="s">
        <v>45</v>
      </c>
      <c r="G30" s="184"/>
      <c r="H30" s="24" t="s">
        <v>46</v>
      </c>
      <c r="I30" s="184" t="s">
        <v>47</v>
      </c>
      <c r="J30" s="184"/>
      <c r="K30" s="184" t="s">
        <v>45</v>
      </c>
      <c r="L30" s="184"/>
      <c r="M30" s="24" t="s">
        <v>46</v>
      </c>
      <c r="N30" s="184" t="s">
        <v>47</v>
      </c>
      <c r="O30" s="185"/>
    </row>
    <row r="31" spans="1:15" x14ac:dyDescent="0.45">
      <c r="A31" s="172">
        <v>30</v>
      </c>
      <c r="B31" s="164"/>
      <c r="C31" s="164">
        <v>0.2</v>
      </c>
      <c r="D31" s="164">
        <v>29.97</v>
      </c>
      <c r="E31" s="164"/>
      <c r="F31" s="164">
        <v>105</v>
      </c>
      <c r="G31" s="164"/>
      <c r="H31" s="164">
        <v>0.2</v>
      </c>
      <c r="I31" s="164">
        <v>104.96</v>
      </c>
      <c r="J31" s="164"/>
      <c r="K31" s="164">
        <v>36</v>
      </c>
      <c r="L31" s="164"/>
      <c r="M31" s="164">
        <v>0.05</v>
      </c>
      <c r="N31" s="164">
        <v>36.01</v>
      </c>
      <c r="O31" s="166"/>
    </row>
    <row r="32" spans="1:15" ht="14.65" thickBot="1" x14ac:dyDescent="0.5">
      <c r="A32" s="173"/>
      <c r="B32" s="165"/>
      <c r="C32" s="165"/>
      <c r="D32" s="165"/>
      <c r="E32" s="165"/>
      <c r="F32" s="165"/>
      <c r="G32" s="165"/>
      <c r="H32" s="165"/>
      <c r="I32" s="165"/>
      <c r="J32" s="165"/>
      <c r="K32" s="165"/>
      <c r="L32" s="165"/>
      <c r="M32" s="165"/>
      <c r="N32" s="165"/>
      <c r="O32" s="167"/>
    </row>
    <row r="33" spans="1:15" x14ac:dyDescent="0.45">
      <c r="A33" s="168" t="s">
        <v>48</v>
      </c>
      <c r="B33" s="169"/>
      <c r="C33" s="169"/>
      <c r="D33" s="170" t="s">
        <v>94</v>
      </c>
      <c r="E33" s="171"/>
      <c r="F33" s="168" t="s">
        <v>48</v>
      </c>
      <c r="G33" s="169"/>
      <c r="H33" s="169"/>
      <c r="I33" s="170" t="s">
        <v>94</v>
      </c>
      <c r="J33" s="171"/>
      <c r="K33" s="168" t="s">
        <v>48</v>
      </c>
      <c r="L33" s="169"/>
      <c r="M33" s="169"/>
      <c r="N33" s="170" t="s">
        <v>94</v>
      </c>
      <c r="O33" s="171"/>
    </row>
    <row r="34" spans="1:15" x14ac:dyDescent="0.45">
      <c r="A34" s="134" t="s">
        <v>219</v>
      </c>
      <c r="B34" s="135"/>
      <c r="C34" s="135"/>
      <c r="D34" s="135"/>
      <c r="E34" s="136"/>
      <c r="F34" s="134" t="s">
        <v>219</v>
      </c>
      <c r="G34" s="135"/>
      <c r="H34" s="135"/>
      <c r="I34" s="135"/>
      <c r="J34" s="136"/>
      <c r="K34" s="134" t="s">
        <v>219</v>
      </c>
      <c r="L34" s="135"/>
      <c r="M34" s="135"/>
      <c r="N34" s="135"/>
      <c r="O34" s="136"/>
    </row>
    <row r="35" spans="1:15" x14ac:dyDescent="0.45">
      <c r="A35" s="137" t="s">
        <v>21</v>
      </c>
      <c r="B35" s="138"/>
      <c r="C35" s="138"/>
      <c r="D35" s="138"/>
      <c r="E35" s="139"/>
      <c r="F35" s="137" t="s">
        <v>21</v>
      </c>
      <c r="G35" s="138"/>
      <c r="H35" s="138"/>
      <c r="I35" s="138"/>
      <c r="J35" s="139"/>
      <c r="K35" s="137" t="s">
        <v>21</v>
      </c>
      <c r="L35" s="138"/>
      <c r="M35" s="138"/>
      <c r="N35" s="138"/>
      <c r="O35" s="139"/>
    </row>
    <row r="36" spans="1:15" x14ac:dyDescent="0.45">
      <c r="A36" s="140" t="s">
        <v>49</v>
      </c>
      <c r="B36" s="141"/>
      <c r="C36" s="141"/>
      <c r="D36" s="142">
        <v>1</v>
      </c>
      <c r="E36" s="143"/>
      <c r="F36" s="140" t="s">
        <v>49</v>
      </c>
      <c r="G36" s="141"/>
      <c r="H36" s="141"/>
      <c r="I36" s="142">
        <v>1</v>
      </c>
      <c r="J36" s="143"/>
      <c r="K36" s="140" t="s">
        <v>49</v>
      </c>
      <c r="L36" s="141"/>
      <c r="M36" s="141"/>
      <c r="N36" s="142">
        <v>1</v>
      </c>
      <c r="O36" s="143"/>
    </row>
    <row r="37" spans="1:15" ht="28.9" customHeight="1" thickBot="1" x14ac:dyDescent="0.5">
      <c r="A37" s="130" t="s">
        <v>50</v>
      </c>
      <c r="B37" s="131"/>
      <c r="C37" s="131"/>
      <c r="D37" s="132">
        <v>1</v>
      </c>
      <c r="E37" s="133"/>
      <c r="F37" s="130" t="s">
        <v>50</v>
      </c>
      <c r="G37" s="131"/>
      <c r="H37" s="131"/>
      <c r="I37" s="132">
        <v>1</v>
      </c>
      <c r="J37" s="133"/>
      <c r="K37" s="130" t="s">
        <v>50</v>
      </c>
      <c r="L37" s="131"/>
      <c r="M37" s="131"/>
      <c r="N37" s="132">
        <v>1</v>
      </c>
      <c r="O37" s="133"/>
    </row>
    <row r="38" spans="1:15" ht="14.25" customHeight="1" x14ac:dyDescent="0.45">
      <c r="A38" s="144" t="s">
        <v>52</v>
      </c>
      <c r="B38" s="145"/>
      <c r="C38" s="145"/>
      <c r="D38" s="145"/>
      <c r="E38" s="145"/>
      <c r="F38" s="145"/>
      <c r="G38" s="150" t="s">
        <v>53</v>
      </c>
      <c r="H38" s="150"/>
      <c r="I38" s="150"/>
      <c r="J38" s="150"/>
      <c r="K38" s="150"/>
      <c r="L38" s="150"/>
      <c r="M38" s="150"/>
      <c r="N38" s="153" t="s">
        <v>21</v>
      </c>
      <c r="O38" s="154"/>
    </row>
    <row r="39" spans="1:15" x14ac:dyDescent="0.45">
      <c r="A39" s="146"/>
      <c r="B39" s="147"/>
      <c r="C39" s="147"/>
      <c r="D39" s="147"/>
      <c r="E39" s="147"/>
      <c r="F39" s="147"/>
      <c r="G39" s="151"/>
      <c r="H39" s="151"/>
      <c r="I39" s="151"/>
      <c r="J39" s="151"/>
      <c r="K39" s="151"/>
      <c r="L39" s="151"/>
      <c r="M39" s="151"/>
      <c r="N39" s="142">
        <v>4</v>
      </c>
      <c r="O39" s="139" t="s">
        <v>54</v>
      </c>
    </row>
    <row r="40" spans="1:15" ht="73.5" customHeight="1" x14ac:dyDescent="0.45">
      <c r="A40" s="148"/>
      <c r="B40" s="149"/>
      <c r="C40" s="149"/>
      <c r="D40" s="149"/>
      <c r="E40" s="149"/>
      <c r="F40" s="149"/>
      <c r="G40" s="152"/>
      <c r="H40" s="152"/>
      <c r="I40" s="152"/>
      <c r="J40" s="152"/>
      <c r="K40" s="152"/>
      <c r="L40" s="152"/>
      <c r="M40" s="152"/>
      <c r="N40" s="187"/>
      <c r="O40" s="188"/>
    </row>
    <row r="41" spans="1:15" x14ac:dyDescent="0.45">
      <c r="A41" s="155" t="s">
        <v>55</v>
      </c>
      <c r="B41" s="156"/>
      <c r="C41" s="156"/>
      <c r="D41" s="156"/>
      <c r="E41" s="156"/>
      <c r="F41" s="156"/>
      <c r="G41" s="161" t="s">
        <v>56</v>
      </c>
      <c r="H41" s="161"/>
      <c r="I41" s="161"/>
      <c r="J41" s="161"/>
      <c r="K41" s="161"/>
      <c r="L41" s="161"/>
      <c r="M41" s="161"/>
      <c r="N41" s="189"/>
      <c r="O41" s="190"/>
    </row>
    <row r="42" spans="1:15" x14ac:dyDescent="0.45">
      <c r="A42" s="157"/>
      <c r="B42" s="158"/>
      <c r="C42" s="158"/>
      <c r="D42" s="158"/>
      <c r="E42" s="158"/>
      <c r="F42" s="158"/>
      <c r="G42" s="162"/>
      <c r="H42" s="162"/>
      <c r="I42" s="162"/>
      <c r="J42" s="162"/>
      <c r="K42" s="162"/>
      <c r="L42" s="162"/>
      <c r="M42" s="162"/>
      <c r="N42" s="142">
        <v>4</v>
      </c>
      <c r="O42" s="139" t="s">
        <v>54</v>
      </c>
    </row>
    <row r="43" spans="1:15" ht="84" customHeight="1" x14ac:dyDescent="0.45">
      <c r="A43" s="159"/>
      <c r="B43" s="160"/>
      <c r="C43" s="160"/>
      <c r="D43" s="160"/>
      <c r="E43" s="160"/>
      <c r="F43" s="160"/>
      <c r="G43" s="163"/>
      <c r="H43" s="163"/>
      <c r="I43" s="163"/>
      <c r="J43" s="163"/>
      <c r="K43" s="163"/>
      <c r="L43" s="163"/>
      <c r="M43" s="163"/>
      <c r="N43" s="187"/>
      <c r="O43" s="188"/>
    </row>
    <row r="44" spans="1:15" x14ac:dyDescent="0.45">
      <c r="J44" s="128" t="s">
        <v>57</v>
      </c>
      <c r="K44" s="129"/>
      <c r="L44" s="129"/>
      <c r="M44" s="129"/>
      <c r="N44" s="22">
        <f>D25+D26+I25+I26+N25+N26+N36+N37+I37+I36+D37+D36+N42+N39</f>
        <v>20</v>
      </c>
      <c r="O44" s="31" t="s">
        <v>58</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R38"/>
  <sheetViews>
    <sheetView topLeftCell="A10" zoomScale="70" zoomScaleNormal="70" workbookViewId="0">
      <selection activeCell="R37" sqref="R37"/>
    </sheetView>
  </sheetViews>
  <sheetFormatPr defaultRowHeight="14.25" x14ac:dyDescent="0.45"/>
  <cols>
    <col min="15" max="15" width="17.265625" customWidth="1"/>
    <col min="16" max="16" width="10" customWidth="1"/>
    <col min="17" max="17" width="10.265625" customWidth="1"/>
  </cols>
  <sheetData>
    <row r="1" spans="1:17" x14ac:dyDescent="0.45">
      <c r="A1" s="191" t="s">
        <v>59</v>
      </c>
      <c r="B1" s="192"/>
      <c r="C1" s="192"/>
      <c r="D1" s="192"/>
      <c r="E1" s="192"/>
      <c r="F1" s="192"/>
      <c r="G1" s="192"/>
      <c r="H1" s="192"/>
      <c r="I1" s="192"/>
      <c r="J1" s="192"/>
      <c r="K1" s="192"/>
      <c r="L1" s="192"/>
      <c r="M1" s="192"/>
      <c r="N1" s="193"/>
      <c r="O1" s="228" t="s">
        <v>60</v>
      </c>
      <c r="P1" s="229"/>
      <c r="Q1" s="230"/>
    </row>
    <row r="2" spans="1:17" ht="14.65" thickBot="1" x14ac:dyDescent="0.5">
      <c r="A2" s="194"/>
      <c r="B2" s="124"/>
      <c r="C2" s="124"/>
      <c r="D2" s="124"/>
      <c r="E2" s="124"/>
      <c r="F2" s="124"/>
      <c r="G2" s="124"/>
      <c r="H2" s="124"/>
      <c r="I2" s="124"/>
      <c r="J2" s="124"/>
      <c r="K2" s="124"/>
      <c r="L2" s="124"/>
      <c r="M2" s="124"/>
      <c r="N2" s="195"/>
      <c r="O2" s="231"/>
      <c r="P2" s="232"/>
      <c r="Q2" s="233"/>
    </row>
    <row r="3" spans="1:17" ht="14.65" thickBot="1" x14ac:dyDescent="0.5">
      <c r="A3" s="196"/>
      <c r="B3" s="197"/>
      <c r="C3" s="197"/>
      <c r="D3" s="197"/>
      <c r="E3" s="197"/>
      <c r="F3" s="197"/>
      <c r="G3" s="197"/>
      <c r="H3" s="197"/>
      <c r="I3" s="197"/>
      <c r="J3" s="197"/>
      <c r="K3" s="197"/>
      <c r="L3" s="197"/>
      <c r="M3" s="197"/>
      <c r="N3" s="198"/>
      <c r="O3" s="234" t="s">
        <v>61</v>
      </c>
      <c r="P3" s="235"/>
      <c r="Q3" s="236"/>
    </row>
    <row r="4" spans="1:17" ht="23.65" thickBot="1" x14ac:dyDescent="0.5">
      <c r="A4" s="332" t="s">
        <v>1</v>
      </c>
      <c r="B4" s="333"/>
      <c r="C4" s="333"/>
      <c r="D4" s="333"/>
      <c r="E4" s="333"/>
      <c r="F4" s="333"/>
      <c r="G4" s="333"/>
      <c r="H4" s="333"/>
      <c r="I4" s="333"/>
      <c r="J4" s="333"/>
      <c r="K4" s="333"/>
      <c r="L4" s="333"/>
      <c r="M4" s="333"/>
      <c r="N4" s="334"/>
      <c r="O4" s="237"/>
      <c r="P4" s="238"/>
      <c r="Q4" s="239"/>
    </row>
    <row r="5" spans="1:17" ht="23.65" thickBot="1" x14ac:dyDescent="0.5">
      <c r="A5" s="335" t="s">
        <v>2</v>
      </c>
      <c r="B5" s="336"/>
      <c r="C5" s="336"/>
      <c r="D5" s="336"/>
      <c r="E5" s="336"/>
      <c r="F5" s="336"/>
      <c r="G5" s="336"/>
      <c r="H5" s="336"/>
      <c r="I5" s="336"/>
      <c r="J5" s="336"/>
      <c r="K5" s="336"/>
      <c r="L5" s="336"/>
      <c r="M5" s="336"/>
      <c r="N5" s="336"/>
      <c r="O5" s="240" t="s">
        <v>21</v>
      </c>
      <c r="P5" s="241"/>
      <c r="Q5" s="242"/>
    </row>
    <row r="6" spans="1:17" ht="23.65" thickBot="1" x14ac:dyDescent="0.75">
      <c r="A6" s="337" t="s">
        <v>62</v>
      </c>
      <c r="B6" s="338"/>
      <c r="C6" s="338"/>
      <c r="D6" s="338"/>
      <c r="E6" s="338"/>
      <c r="F6" s="339"/>
      <c r="G6" s="340" t="s">
        <v>63</v>
      </c>
      <c r="H6" s="338"/>
      <c r="I6" s="338"/>
      <c r="J6" s="338"/>
      <c r="K6" s="338"/>
      <c r="L6" s="338"/>
      <c r="M6" s="338"/>
      <c r="N6" s="341"/>
      <c r="O6" s="243"/>
      <c r="P6" s="244"/>
      <c r="Q6" s="245"/>
    </row>
    <row r="7" spans="1:17" ht="23.65" thickBot="1" x14ac:dyDescent="0.75">
      <c r="A7" s="283" t="s">
        <v>64</v>
      </c>
      <c r="B7" s="284"/>
      <c r="C7" s="284"/>
      <c r="D7" s="284"/>
      <c r="E7" s="284"/>
      <c r="F7" s="285"/>
      <c r="G7" s="330">
        <v>78.25</v>
      </c>
      <c r="H7" s="331"/>
      <c r="I7" s="287">
        <v>78.25</v>
      </c>
      <c r="J7" s="287"/>
      <c r="K7" s="287">
        <v>78.260000000000005</v>
      </c>
      <c r="L7" s="287"/>
      <c r="M7" s="287">
        <v>78.25</v>
      </c>
      <c r="N7" s="288"/>
      <c r="O7" s="251">
        <v>1</v>
      </c>
      <c r="P7" s="252"/>
      <c r="Q7" s="11" t="s">
        <v>65</v>
      </c>
    </row>
    <row r="8" spans="1:17" ht="23.65" thickBot="1" x14ac:dyDescent="0.75">
      <c r="A8" s="317" t="s">
        <v>66</v>
      </c>
      <c r="B8" s="318"/>
      <c r="C8" s="318"/>
      <c r="D8" s="318"/>
      <c r="E8" s="318"/>
      <c r="F8" s="319"/>
      <c r="G8" s="320">
        <v>78.959999999999994</v>
      </c>
      <c r="H8" s="321"/>
      <c r="I8" s="321">
        <v>78.94</v>
      </c>
      <c r="J8" s="321"/>
      <c r="K8" s="321">
        <v>78.900000000000006</v>
      </c>
      <c r="L8" s="321"/>
      <c r="M8" s="321">
        <v>78.930000000000007</v>
      </c>
      <c r="N8" s="322"/>
      <c r="O8" s="253">
        <v>1</v>
      </c>
      <c r="P8" s="142"/>
      <c r="Q8" s="12" t="s">
        <v>65</v>
      </c>
    </row>
    <row r="9" spans="1:17" ht="23.25" customHeight="1" x14ac:dyDescent="0.7">
      <c r="A9" s="299" t="s">
        <v>67</v>
      </c>
      <c r="B9" s="300"/>
      <c r="C9" s="300"/>
      <c r="D9" s="300"/>
      <c r="E9" s="300"/>
      <c r="F9" s="301"/>
      <c r="G9" s="305">
        <v>47.98</v>
      </c>
      <c r="H9" s="306"/>
      <c r="I9" s="306">
        <v>47.98</v>
      </c>
      <c r="J9" s="306"/>
      <c r="K9" s="306">
        <v>48</v>
      </c>
      <c r="L9" s="306"/>
      <c r="M9" s="306">
        <v>47.98</v>
      </c>
      <c r="N9" s="308"/>
      <c r="O9" s="253">
        <v>1</v>
      </c>
      <c r="P9" s="142"/>
      <c r="Q9" s="250" t="s">
        <v>65</v>
      </c>
    </row>
    <row r="10" spans="1:17" ht="23.65" thickBot="1" x14ac:dyDescent="0.75">
      <c r="A10" s="323"/>
      <c r="B10" s="324"/>
      <c r="C10" s="324"/>
      <c r="D10" s="324"/>
      <c r="E10" s="324"/>
      <c r="F10" s="325"/>
      <c r="G10" s="326">
        <v>47.99</v>
      </c>
      <c r="H10" s="327"/>
      <c r="I10" s="328"/>
      <c r="J10" s="328"/>
      <c r="K10" s="328"/>
      <c r="L10" s="328"/>
      <c r="M10" s="328"/>
      <c r="N10" s="329"/>
      <c r="O10" s="253"/>
      <c r="P10" s="142"/>
      <c r="Q10" s="250"/>
    </row>
    <row r="11" spans="1:17" ht="23.65" thickBot="1" x14ac:dyDescent="0.75">
      <c r="A11" s="317" t="s">
        <v>68</v>
      </c>
      <c r="B11" s="318"/>
      <c r="C11" s="318"/>
      <c r="D11" s="318"/>
      <c r="E11" s="318"/>
      <c r="F11" s="319"/>
      <c r="G11" s="320">
        <v>43.98</v>
      </c>
      <c r="H11" s="321"/>
      <c r="I11" s="321">
        <v>44</v>
      </c>
      <c r="J11" s="321"/>
      <c r="K11" s="321">
        <v>44.01</v>
      </c>
      <c r="L11" s="321"/>
      <c r="M11" s="321">
        <v>43.97</v>
      </c>
      <c r="N11" s="322"/>
      <c r="O11" s="253">
        <v>1</v>
      </c>
      <c r="P11" s="142"/>
      <c r="Q11" s="12" t="s">
        <v>65</v>
      </c>
    </row>
    <row r="12" spans="1:17" ht="23.65" thickBot="1" x14ac:dyDescent="0.75">
      <c r="A12" s="283" t="s">
        <v>69</v>
      </c>
      <c r="B12" s="284"/>
      <c r="C12" s="284"/>
      <c r="D12" s="284"/>
      <c r="E12" s="284"/>
      <c r="F12" s="285"/>
      <c r="G12" s="286">
        <v>0.28000000000000003</v>
      </c>
      <c r="H12" s="287"/>
      <c r="I12" s="287"/>
      <c r="J12" s="287"/>
      <c r="K12" s="287" t="s">
        <v>70</v>
      </c>
      <c r="L12" s="287"/>
      <c r="M12" s="287"/>
      <c r="N12" s="288"/>
      <c r="O12" s="253">
        <v>2</v>
      </c>
      <c r="P12" s="142"/>
      <c r="Q12" s="12" t="s">
        <v>71</v>
      </c>
    </row>
    <row r="13" spans="1:17" ht="23.65" thickBot="1" x14ac:dyDescent="0.75">
      <c r="A13" s="317" t="s">
        <v>72</v>
      </c>
      <c r="B13" s="318"/>
      <c r="C13" s="318"/>
      <c r="D13" s="318"/>
      <c r="E13" s="318"/>
      <c r="F13" s="319"/>
      <c r="G13" s="320">
        <v>79.03</v>
      </c>
      <c r="H13" s="321"/>
      <c r="I13" s="321">
        <v>79.010000000000005</v>
      </c>
      <c r="J13" s="321"/>
      <c r="K13" s="321">
        <v>79.12</v>
      </c>
      <c r="L13" s="321"/>
      <c r="M13" s="321">
        <v>79.11</v>
      </c>
      <c r="N13" s="322"/>
      <c r="O13" s="253">
        <v>1</v>
      </c>
      <c r="P13" s="142"/>
      <c r="Q13" s="12" t="s">
        <v>65</v>
      </c>
    </row>
    <row r="14" spans="1:17" ht="23.65" thickBot="1" x14ac:dyDescent="0.75">
      <c r="A14" s="283" t="s">
        <v>73</v>
      </c>
      <c r="B14" s="284"/>
      <c r="C14" s="284"/>
      <c r="D14" s="284"/>
      <c r="E14" s="284"/>
      <c r="F14" s="285"/>
      <c r="G14" s="286">
        <v>81.34</v>
      </c>
      <c r="H14" s="287"/>
      <c r="I14" s="287"/>
      <c r="J14" s="287"/>
      <c r="K14" s="287"/>
      <c r="L14" s="287"/>
      <c r="M14" s="287"/>
      <c r="N14" s="288"/>
      <c r="O14" s="253">
        <v>1</v>
      </c>
      <c r="P14" s="142"/>
      <c r="Q14" s="12" t="s">
        <v>65</v>
      </c>
    </row>
    <row r="15" spans="1:17" ht="23.25" x14ac:dyDescent="0.7">
      <c r="A15" s="309" t="s">
        <v>74</v>
      </c>
      <c r="B15" s="310"/>
      <c r="C15" s="310"/>
      <c r="D15" s="310"/>
      <c r="E15" s="310"/>
      <c r="F15" s="311"/>
      <c r="G15" s="312">
        <v>3.03</v>
      </c>
      <c r="H15" s="313"/>
      <c r="I15" s="313">
        <v>3.03</v>
      </c>
      <c r="J15" s="313"/>
      <c r="K15" s="313">
        <v>3.07</v>
      </c>
      <c r="L15" s="313"/>
      <c r="M15" s="314">
        <v>3.03</v>
      </c>
      <c r="N15" s="315"/>
      <c r="O15" s="253">
        <v>1</v>
      </c>
      <c r="P15" s="142"/>
      <c r="Q15" s="250" t="s">
        <v>65</v>
      </c>
    </row>
    <row r="16" spans="1:17" ht="23.25" x14ac:dyDescent="0.7">
      <c r="A16" s="302"/>
      <c r="B16" s="303"/>
      <c r="C16" s="303"/>
      <c r="D16" s="303"/>
      <c r="E16" s="303"/>
      <c r="F16" s="304"/>
      <c r="G16" s="316">
        <v>3.03</v>
      </c>
      <c r="H16" s="297"/>
      <c r="I16" s="295">
        <v>3.03</v>
      </c>
      <c r="J16" s="297"/>
      <c r="K16" s="295">
        <v>3.03</v>
      </c>
      <c r="L16" s="297"/>
      <c r="M16" s="297">
        <v>3</v>
      </c>
      <c r="N16" s="296"/>
      <c r="O16" s="253"/>
      <c r="P16" s="142"/>
      <c r="Q16" s="250"/>
    </row>
    <row r="17" spans="1:17" ht="23.25" x14ac:dyDescent="0.7">
      <c r="A17" s="299" t="s">
        <v>75</v>
      </c>
      <c r="B17" s="300"/>
      <c r="C17" s="300"/>
      <c r="D17" s="300"/>
      <c r="E17" s="300"/>
      <c r="F17" s="301"/>
      <c r="G17" s="305">
        <v>1.55</v>
      </c>
      <c r="H17" s="306"/>
      <c r="I17" s="307">
        <v>1.55</v>
      </c>
      <c r="J17" s="306"/>
      <c r="K17" s="306">
        <v>1.5</v>
      </c>
      <c r="L17" s="306"/>
      <c r="M17" s="307">
        <v>1.5</v>
      </c>
      <c r="N17" s="308"/>
      <c r="O17" s="253">
        <v>1</v>
      </c>
      <c r="P17" s="142"/>
      <c r="Q17" s="250" t="s">
        <v>65</v>
      </c>
    </row>
    <row r="18" spans="1:17" ht="23.25" x14ac:dyDescent="0.7">
      <c r="A18" s="302"/>
      <c r="B18" s="303"/>
      <c r="C18" s="303"/>
      <c r="D18" s="303"/>
      <c r="E18" s="303"/>
      <c r="F18" s="304"/>
      <c r="G18" s="298">
        <v>1.53</v>
      </c>
      <c r="H18" s="297"/>
      <c r="I18" s="295">
        <v>1.55</v>
      </c>
      <c r="J18" s="297"/>
      <c r="K18" s="295">
        <v>1.5</v>
      </c>
      <c r="L18" s="297"/>
      <c r="M18" s="295">
        <v>1.5</v>
      </c>
      <c r="N18" s="296"/>
      <c r="O18" s="253"/>
      <c r="P18" s="142"/>
      <c r="Q18" s="250"/>
    </row>
    <row r="19" spans="1:17" ht="23.65" thickBot="1" x14ac:dyDescent="0.75">
      <c r="A19" s="283" t="s">
        <v>76</v>
      </c>
      <c r="B19" s="284"/>
      <c r="C19" s="284"/>
      <c r="D19" s="284"/>
      <c r="E19" s="284"/>
      <c r="F19" s="285"/>
      <c r="G19" s="286">
        <v>48.2</v>
      </c>
      <c r="H19" s="287"/>
      <c r="I19" s="287"/>
      <c r="J19" s="287"/>
      <c r="K19" s="287"/>
      <c r="L19" s="287"/>
      <c r="M19" s="287"/>
      <c r="N19" s="288"/>
      <c r="O19" s="253">
        <v>1</v>
      </c>
      <c r="P19" s="142"/>
      <c r="Q19" s="12" t="s">
        <v>65</v>
      </c>
    </row>
    <row r="20" spans="1:17" ht="23.65" thickBot="1" x14ac:dyDescent="0.75">
      <c r="A20" s="283" t="s">
        <v>77</v>
      </c>
      <c r="B20" s="284"/>
      <c r="C20" s="284"/>
      <c r="D20" s="284"/>
      <c r="E20" s="284"/>
      <c r="F20" s="285"/>
      <c r="G20" s="286">
        <v>5.96</v>
      </c>
      <c r="H20" s="287"/>
      <c r="I20" s="287"/>
      <c r="J20" s="287"/>
      <c r="K20" s="287"/>
      <c r="L20" s="287"/>
      <c r="M20" s="287"/>
      <c r="N20" s="288"/>
      <c r="O20" s="253">
        <v>1</v>
      </c>
      <c r="P20" s="142"/>
      <c r="Q20" s="12" t="s">
        <v>65</v>
      </c>
    </row>
    <row r="21" spans="1:17" ht="23.65" thickBot="1" x14ac:dyDescent="0.75">
      <c r="A21" s="283" t="s">
        <v>78</v>
      </c>
      <c r="B21" s="284"/>
      <c r="C21" s="284"/>
      <c r="D21" s="284"/>
      <c r="E21" s="284"/>
      <c r="F21" s="285"/>
      <c r="G21" s="286">
        <v>30.13</v>
      </c>
      <c r="H21" s="287"/>
      <c r="I21" s="287"/>
      <c r="J21" s="287"/>
      <c r="K21" s="287"/>
      <c r="L21" s="287"/>
      <c r="M21" s="287"/>
      <c r="N21" s="288"/>
      <c r="O21" s="254">
        <v>1</v>
      </c>
      <c r="P21" s="255"/>
      <c r="Q21" s="13" t="s">
        <v>65</v>
      </c>
    </row>
    <row r="22" spans="1:17" x14ac:dyDescent="0.45">
      <c r="A22" s="289" t="s">
        <v>79</v>
      </c>
      <c r="B22" s="290"/>
      <c r="C22" s="290"/>
      <c r="D22" s="290"/>
      <c r="E22" s="290"/>
      <c r="F22" s="290"/>
      <c r="G22" s="290"/>
      <c r="H22" s="290"/>
      <c r="I22" s="290"/>
      <c r="J22" s="290"/>
      <c r="K22" s="290"/>
      <c r="L22" s="290"/>
      <c r="M22" s="290"/>
      <c r="N22" s="291"/>
      <c r="O22" s="262"/>
      <c r="P22" s="263"/>
      <c r="Q22" s="264"/>
    </row>
    <row r="23" spans="1:17" ht="34.5" customHeight="1" thickBot="1" x14ac:dyDescent="0.5">
      <c r="A23" s="292"/>
      <c r="B23" s="293"/>
      <c r="C23" s="293"/>
      <c r="D23" s="293"/>
      <c r="E23" s="293"/>
      <c r="F23" s="293"/>
      <c r="G23" s="293"/>
      <c r="H23" s="293"/>
      <c r="I23" s="293"/>
      <c r="J23" s="293"/>
      <c r="K23" s="293"/>
      <c r="L23" s="293"/>
      <c r="M23" s="293"/>
      <c r="N23" s="294"/>
      <c r="O23" s="265"/>
      <c r="P23" s="266"/>
      <c r="Q23" s="267"/>
    </row>
    <row r="24" spans="1:17" ht="21" x14ac:dyDescent="0.65">
      <c r="A24" s="258" t="s">
        <v>213</v>
      </c>
      <c r="B24" s="259"/>
      <c r="C24" s="259"/>
      <c r="D24" s="259"/>
      <c r="E24" s="259"/>
      <c r="F24" s="259"/>
      <c r="G24" s="259"/>
      <c r="H24" s="259"/>
      <c r="I24" s="259"/>
      <c r="J24" s="259"/>
      <c r="K24" s="259"/>
      <c r="L24" s="259"/>
      <c r="M24" s="259"/>
      <c r="N24" s="259"/>
      <c r="O24" s="14" t="s">
        <v>80</v>
      </c>
      <c r="P24" s="9">
        <v>2</v>
      </c>
      <c r="Q24" s="15" t="s">
        <v>71</v>
      </c>
    </row>
    <row r="25" spans="1:17" ht="21" x14ac:dyDescent="0.65">
      <c r="A25" s="260"/>
      <c r="B25" s="261"/>
      <c r="C25" s="261"/>
      <c r="D25" s="261"/>
      <c r="E25" s="261"/>
      <c r="F25" s="261"/>
      <c r="G25" s="261"/>
      <c r="H25" s="261"/>
      <c r="I25" s="261"/>
      <c r="J25" s="261"/>
      <c r="K25" s="261"/>
      <c r="L25" s="261"/>
      <c r="M25" s="261"/>
      <c r="N25" s="261"/>
      <c r="O25" s="16" t="s">
        <v>81</v>
      </c>
      <c r="P25" s="10">
        <v>1</v>
      </c>
      <c r="Q25" s="13" t="s">
        <v>65</v>
      </c>
    </row>
    <row r="26" spans="1:17" x14ac:dyDescent="0.45">
      <c r="A26" s="277" t="s">
        <v>82</v>
      </c>
      <c r="B26" s="278"/>
      <c r="C26" s="278"/>
      <c r="D26" s="278"/>
      <c r="E26" s="278"/>
      <c r="F26" s="278"/>
      <c r="G26" s="278"/>
      <c r="H26" s="278"/>
      <c r="I26" s="278"/>
      <c r="J26" s="278"/>
      <c r="K26" s="278"/>
      <c r="L26" s="278"/>
      <c r="M26" s="278"/>
      <c r="N26" s="279"/>
      <c r="O26" s="262"/>
      <c r="P26" s="263"/>
      <c r="Q26" s="264"/>
    </row>
    <row r="27" spans="1:17" ht="33" customHeight="1" thickBot="1" x14ac:dyDescent="0.5">
      <c r="A27" s="280"/>
      <c r="B27" s="281"/>
      <c r="C27" s="281"/>
      <c r="D27" s="281"/>
      <c r="E27" s="281"/>
      <c r="F27" s="281"/>
      <c r="G27" s="281"/>
      <c r="H27" s="281"/>
      <c r="I27" s="281"/>
      <c r="J27" s="281"/>
      <c r="K27" s="281"/>
      <c r="L27" s="281"/>
      <c r="M27" s="281"/>
      <c r="N27" s="282"/>
      <c r="O27" s="265"/>
      <c r="P27" s="266"/>
      <c r="Q27" s="267"/>
    </row>
    <row r="28" spans="1:17" x14ac:dyDescent="0.45">
      <c r="A28" s="258" t="s">
        <v>214</v>
      </c>
      <c r="B28" s="259"/>
      <c r="C28" s="259"/>
      <c r="D28" s="259"/>
      <c r="E28" s="259"/>
      <c r="F28" s="259"/>
      <c r="G28" s="259"/>
      <c r="H28" s="259"/>
      <c r="I28" s="259"/>
      <c r="J28" s="259"/>
      <c r="K28" s="259"/>
      <c r="L28" s="259"/>
      <c r="M28" s="259"/>
      <c r="N28" s="259"/>
      <c r="O28" s="246" t="s">
        <v>83</v>
      </c>
      <c r="P28" s="248">
        <v>2</v>
      </c>
      <c r="Q28" s="249" t="s">
        <v>71</v>
      </c>
    </row>
    <row r="29" spans="1:17" ht="19.5" customHeight="1" x14ac:dyDescent="0.45">
      <c r="A29" s="258"/>
      <c r="B29" s="259"/>
      <c r="C29" s="259"/>
      <c r="D29" s="259"/>
      <c r="E29" s="259"/>
      <c r="F29" s="259"/>
      <c r="G29" s="259"/>
      <c r="H29" s="259"/>
      <c r="I29" s="259"/>
      <c r="J29" s="259"/>
      <c r="K29" s="259"/>
      <c r="L29" s="259"/>
      <c r="M29" s="259"/>
      <c r="N29" s="259"/>
      <c r="O29" s="247"/>
      <c r="P29" s="142"/>
      <c r="Q29" s="250"/>
    </row>
    <row r="30" spans="1:17" ht="18" x14ac:dyDescent="0.55000000000000004">
      <c r="A30" s="258"/>
      <c r="B30" s="259"/>
      <c r="C30" s="259"/>
      <c r="D30" s="259"/>
      <c r="E30" s="259"/>
      <c r="F30" s="259"/>
      <c r="G30" s="259"/>
      <c r="H30" s="259"/>
      <c r="I30" s="259"/>
      <c r="J30" s="259"/>
      <c r="K30" s="259"/>
      <c r="L30" s="259"/>
      <c r="M30" s="259"/>
      <c r="N30" s="259"/>
      <c r="O30" s="17" t="s">
        <v>84</v>
      </c>
      <c r="P30" s="5">
        <v>1</v>
      </c>
      <c r="Q30" s="12" t="s">
        <v>65</v>
      </c>
    </row>
    <row r="31" spans="1:17" ht="90" customHeight="1" x14ac:dyDescent="0.55000000000000004">
      <c r="A31" s="260"/>
      <c r="B31" s="261"/>
      <c r="C31" s="261"/>
      <c r="D31" s="261"/>
      <c r="E31" s="261"/>
      <c r="F31" s="261"/>
      <c r="G31" s="261"/>
      <c r="H31" s="261"/>
      <c r="I31" s="261"/>
      <c r="J31" s="261"/>
      <c r="K31" s="261"/>
      <c r="L31" s="261"/>
      <c r="M31" s="261"/>
      <c r="N31" s="261"/>
      <c r="O31" s="18" t="s">
        <v>85</v>
      </c>
      <c r="P31" s="10">
        <v>1</v>
      </c>
      <c r="Q31" s="13" t="s">
        <v>65</v>
      </c>
    </row>
    <row r="32" spans="1:17" x14ac:dyDescent="0.45">
      <c r="A32" s="277" t="s">
        <v>86</v>
      </c>
      <c r="B32" s="278"/>
      <c r="C32" s="278"/>
      <c r="D32" s="278"/>
      <c r="E32" s="278"/>
      <c r="F32" s="278"/>
      <c r="G32" s="278"/>
      <c r="H32" s="278"/>
      <c r="I32" s="278"/>
      <c r="J32" s="278"/>
      <c r="K32" s="278"/>
      <c r="L32" s="278"/>
      <c r="M32" s="278"/>
      <c r="N32" s="279"/>
      <c r="O32" s="268"/>
      <c r="P32" s="269"/>
      <c r="Q32" s="270"/>
    </row>
    <row r="33" spans="1:18" ht="36" customHeight="1" thickBot="1" x14ac:dyDescent="0.5">
      <c r="A33" s="280"/>
      <c r="B33" s="281"/>
      <c r="C33" s="281"/>
      <c r="D33" s="281"/>
      <c r="E33" s="281"/>
      <c r="F33" s="281"/>
      <c r="G33" s="281"/>
      <c r="H33" s="281"/>
      <c r="I33" s="281"/>
      <c r="J33" s="281"/>
      <c r="K33" s="281"/>
      <c r="L33" s="281"/>
      <c r="M33" s="281"/>
      <c r="N33" s="282"/>
      <c r="O33" s="271"/>
      <c r="P33" s="272"/>
      <c r="Q33" s="273"/>
    </row>
    <row r="34" spans="1:18" x14ac:dyDescent="0.45">
      <c r="A34" s="256" t="s">
        <v>215</v>
      </c>
      <c r="B34" s="257"/>
      <c r="C34" s="257"/>
      <c r="D34" s="257"/>
      <c r="E34" s="257"/>
      <c r="F34" s="257"/>
      <c r="G34" s="257"/>
      <c r="H34" s="257"/>
      <c r="I34" s="257"/>
      <c r="J34" s="257"/>
      <c r="K34" s="257"/>
      <c r="L34" s="257"/>
      <c r="M34" s="257"/>
      <c r="N34" s="257"/>
      <c r="O34" s="275">
        <v>2.5</v>
      </c>
      <c r="P34" s="248"/>
      <c r="Q34" s="249" t="s">
        <v>87</v>
      </c>
    </row>
    <row r="35" spans="1:18" x14ac:dyDescent="0.45">
      <c r="A35" s="258"/>
      <c r="B35" s="259"/>
      <c r="C35" s="259"/>
      <c r="D35" s="259"/>
      <c r="E35" s="259"/>
      <c r="F35" s="259"/>
      <c r="G35" s="259"/>
      <c r="H35" s="259"/>
      <c r="I35" s="259"/>
      <c r="J35" s="259"/>
      <c r="K35" s="259"/>
      <c r="L35" s="259"/>
      <c r="M35" s="259"/>
      <c r="N35" s="259"/>
      <c r="O35" s="253"/>
      <c r="P35" s="142"/>
      <c r="Q35" s="250"/>
    </row>
    <row r="36" spans="1:18" x14ac:dyDescent="0.45">
      <c r="A36" s="258"/>
      <c r="B36" s="259"/>
      <c r="C36" s="259"/>
      <c r="D36" s="259"/>
      <c r="E36" s="259"/>
      <c r="F36" s="259"/>
      <c r="G36" s="259"/>
      <c r="H36" s="259"/>
      <c r="I36" s="259"/>
      <c r="J36" s="259"/>
      <c r="K36" s="259"/>
      <c r="L36" s="259"/>
      <c r="M36" s="259"/>
      <c r="N36" s="259"/>
      <c r="O36" s="253"/>
      <c r="P36" s="142"/>
      <c r="Q36" s="250"/>
      <c r="R36" s="46" t="s">
        <v>220</v>
      </c>
    </row>
    <row r="37" spans="1:18" ht="75.75" customHeight="1" x14ac:dyDescent="0.45">
      <c r="A37" s="260"/>
      <c r="B37" s="261"/>
      <c r="C37" s="261"/>
      <c r="D37" s="261"/>
      <c r="E37" s="261"/>
      <c r="F37" s="261"/>
      <c r="G37" s="261"/>
      <c r="H37" s="261"/>
      <c r="I37" s="261"/>
      <c r="J37" s="261"/>
      <c r="K37" s="261"/>
      <c r="L37" s="261"/>
      <c r="M37" s="261"/>
      <c r="N37" s="261"/>
      <c r="O37" s="276"/>
      <c r="P37" s="187"/>
      <c r="Q37" s="274"/>
    </row>
    <row r="38" spans="1:18" ht="18.75" customHeight="1" x14ac:dyDescent="0.55000000000000004">
      <c r="O38" s="6" t="s">
        <v>29</v>
      </c>
      <c r="P38" s="7">
        <f>O34+P31+P30+P28+P25+P24+SUM(O7:P21)</f>
        <v>22.5</v>
      </c>
      <c r="Q38" s="8" t="s">
        <v>88</v>
      </c>
    </row>
  </sheetData>
  <mergeCells count="93">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G12:J12"/>
    <mergeCell ref="K12:N12"/>
    <mergeCell ref="A11:F11"/>
    <mergeCell ref="A13:F13"/>
    <mergeCell ref="G13:H13"/>
    <mergeCell ref="I13:J13"/>
    <mergeCell ref="K13:L13"/>
    <mergeCell ref="M13:N13"/>
    <mergeCell ref="A14:F14"/>
    <mergeCell ref="G14:N14"/>
    <mergeCell ref="A15:F16"/>
    <mergeCell ref="G15:H15"/>
    <mergeCell ref="I15:J15"/>
    <mergeCell ref="K15:L15"/>
    <mergeCell ref="M15:N15"/>
    <mergeCell ref="M16:N16"/>
    <mergeCell ref="K16:L16"/>
    <mergeCell ref="I16:J16"/>
    <mergeCell ref="G16:H16"/>
    <mergeCell ref="M18:N18"/>
    <mergeCell ref="K18:L18"/>
    <mergeCell ref="I18:J18"/>
    <mergeCell ref="G18:H18"/>
    <mergeCell ref="A19:F19"/>
    <mergeCell ref="G19:N19"/>
    <mergeCell ref="A17:F18"/>
    <mergeCell ref="G17:H17"/>
    <mergeCell ref="I17:J17"/>
    <mergeCell ref="K17:L17"/>
    <mergeCell ref="M17:N17"/>
    <mergeCell ref="A20:F20"/>
    <mergeCell ref="A21:F21"/>
    <mergeCell ref="G20:N20"/>
    <mergeCell ref="G21:N21"/>
    <mergeCell ref="A22:N23"/>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Q23"/>
  <sheetViews>
    <sheetView workbookViewId="0">
      <selection activeCell="O18" sqref="O18"/>
    </sheetView>
  </sheetViews>
  <sheetFormatPr defaultRowHeight="14.25" x14ac:dyDescent="0.45"/>
  <cols>
    <col min="6" max="6" width="10" customWidth="1"/>
    <col min="7" max="7" width="10.59765625" customWidth="1"/>
  </cols>
  <sheetData>
    <row r="1" spans="1:17" x14ac:dyDescent="0.45">
      <c r="A1" s="191" t="s">
        <v>89</v>
      </c>
      <c r="B1" s="192"/>
      <c r="C1" s="192"/>
      <c r="D1" s="192"/>
      <c r="E1" s="192"/>
      <c r="F1" s="192"/>
      <c r="G1" s="192"/>
      <c r="H1" s="192"/>
      <c r="I1" s="192"/>
      <c r="J1" s="192"/>
      <c r="K1" s="192"/>
      <c r="L1" s="192"/>
      <c r="M1" s="192"/>
      <c r="N1" s="193"/>
    </row>
    <row r="2" spans="1:17" x14ac:dyDescent="0.45">
      <c r="A2" s="194"/>
      <c r="B2" s="124"/>
      <c r="C2" s="124"/>
      <c r="D2" s="124"/>
      <c r="E2" s="124"/>
      <c r="F2" s="124"/>
      <c r="G2" s="124"/>
      <c r="H2" s="124"/>
      <c r="I2" s="124"/>
      <c r="J2" s="124"/>
      <c r="K2" s="124"/>
      <c r="L2" s="124"/>
      <c r="M2" s="124"/>
      <c r="N2" s="195"/>
    </row>
    <row r="3" spans="1:17" ht="14.65" thickBot="1" x14ac:dyDescent="0.5">
      <c r="A3" s="196"/>
      <c r="B3" s="197"/>
      <c r="C3" s="197"/>
      <c r="D3" s="197"/>
      <c r="E3" s="197"/>
      <c r="F3" s="197"/>
      <c r="G3" s="197"/>
      <c r="H3" s="197"/>
      <c r="I3" s="197"/>
      <c r="J3" s="197"/>
      <c r="K3" s="197"/>
      <c r="L3" s="197"/>
      <c r="M3" s="197"/>
      <c r="N3" s="198"/>
    </row>
    <row r="4" spans="1:17" ht="23.25" x14ac:dyDescent="0.45">
      <c r="A4" s="332" t="s">
        <v>1</v>
      </c>
      <c r="B4" s="333"/>
      <c r="C4" s="333"/>
      <c r="D4" s="333"/>
      <c r="E4" s="333"/>
      <c r="F4" s="333"/>
      <c r="G4" s="333"/>
      <c r="H4" s="333"/>
      <c r="I4" s="333"/>
      <c r="J4" s="333"/>
      <c r="K4" s="333"/>
      <c r="L4" s="333"/>
      <c r="M4" s="333"/>
      <c r="N4" s="334"/>
    </row>
    <row r="5" spans="1:17" ht="23.25" x14ac:dyDescent="0.45">
      <c r="A5" s="364" t="s">
        <v>2</v>
      </c>
      <c r="B5" s="365"/>
      <c r="C5" s="365"/>
      <c r="D5" s="365"/>
      <c r="E5" s="365"/>
      <c r="F5" s="365"/>
      <c r="G5" s="365"/>
      <c r="H5" s="365"/>
      <c r="I5" s="365"/>
      <c r="J5" s="365"/>
      <c r="K5" s="365"/>
      <c r="L5" s="365"/>
      <c r="M5" s="365"/>
      <c r="N5" s="365"/>
      <c r="O5" s="382" t="s">
        <v>21</v>
      </c>
      <c r="P5" s="383"/>
    </row>
    <row r="6" spans="1:17" x14ac:dyDescent="0.45">
      <c r="A6" s="372" t="s">
        <v>90</v>
      </c>
      <c r="B6" s="373"/>
      <c r="C6" s="373"/>
      <c r="D6" s="373"/>
      <c r="E6" s="373"/>
      <c r="F6" s="373"/>
      <c r="G6" s="373"/>
      <c r="H6" s="373"/>
      <c r="I6" s="373"/>
      <c r="J6" s="373"/>
      <c r="K6" s="373"/>
      <c r="L6" s="373"/>
      <c r="M6" s="373"/>
      <c r="N6" s="374"/>
      <c r="O6" s="384"/>
      <c r="P6" s="385"/>
    </row>
    <row r="7" spans="1:17" ht="14.25" customHeight="1" x14ac:dyDescent="0.45">
      <c r="A7" s="366" t="s">
        <v>91</v>
      </c>
      <c r="B7" s="367"/>
      <c r="C7" s="367"/>
      <c r="D7" s="367"/>
      <c r="E7" s="368"/>
      <c r="F7" s="375" t="s">
        <v>92</v>
      </c>
      <c r="G7" s="375"/>
      <c r="H7" s="48" t="s">
        <v>93</v>
      </c>
      <c r="I7" s="48">
        <v>-148</v>
      </c>
      <c r="J7" s="48" t="s">
        <v>94</v>
      </c>
      <c r="K7" s="48">
        <v>182.35</v>
      </c>
      <c r="L7" s="48" t="s">
        <v>95</v>
      </c>
      <c r="M7" s="49">
        <v>311.08</v>
      </c>
      <c r="N7" s="377"/>
      <c r="O7" s="52">
        <v>1.5</v>
      </c>
      <c r="P7" s="53" t="s">
        <v>96</v>
      </c>
    </row>
    <row r="8" spans="1:17" ht="14.65" customHeight="1" x14ac:dyDescent="0.45">
      <c r="A8" s="369"/>
      <c r="B8" s="370"/>
      <c r="C8" s="370"/>
      <c r="D8" s="370"/>
      <c r="E8" s="371"/>
      <c r="F8" s="376" t="s">
        <v>97</v>
      </c>
      <c r="G8" s="376"/>
      <c r="H8" s="50" t="s">
        <v>93</v>
      </c>
      <c r="I8" s="50">
        <v>-65.7</v>
      </c>
      <c r="J8" s="50" t="s">
        <v>94</v>
      </c>
      <c r="K8" s="50">
        <v>737</v>
      </c>
      <c r="L8" s="50" t="s">
        <v>95</v>
      </c>
      <c r="M8" s="51">
        <v>348.59</v>
      </c>
      <c r="N8" s="378"/>
      <c r="O8" s="52">
        <v>1.5</v>
      </c>
      <c r="P8" s="53" t="s">
        <v>96</v>
      </c>
    </row>
    <row r="9" spans="1:17" x14ac:dyDescent="0.45">
      <c r="A9" s="404" t="s">
        <v>98</v>
      </c>
      <c r="B9" s="405"/>
      <c r="C9" s="405"/>
      <c r="D9" s="405"/>
      <c r="E9" s="405"/>
      <c r="F9" s="406"/>
      <c r="G9" s="406"/>
      <c r="H9" s="406"/>
      <c r="I9" s="406"/>
      <c r="J9" s="406"/>
      <c r="K9" s="406"/>
      <c r="L9" s="406"/>
      <c r="M9" s="406"/>
      <c r="N9" s="407"/>
      <c r="O9" s="392"/>
      <c r="P9" s="393"/>
    </row>
    <row r="10" spans="1:17" ht="26.25" customHeight="1" x14ac:dyDescent="0.45">
      <c r="A10" s="155" t="s">
        <v>99</v>
      </c>
      <c r="B10" s="156"/>
      <c r="C10" s="156"/>
      <c r="D10" s="156"/>
      <c r="E10" s="408"/>
      <c r="F10" s="358" t="s">
        <v>100</v>
      </c>
      <c r="G10" s="350" t="s">
        <v>101</v>
      </c>
      <c r="H10" s="350"/>
      <c r="I10" s="350"/>
      <c r="J10" s="350"/>
      <c r="K10" s="350"/>
      <c r="L10" s="350"/>
      <c r="M10" s="350"/>
      <c r="N10" s="351"/>
      <c r="O10" s="396">
        <v>4</v>
      </c>
      <c r="P10" s="394" t="s">
        <v>54</v>
      </c>
    </row>
    <row r="11" spans="1:17" ht="38.25" customHeight="1" x14ac:dyDescent="0.45">
      <c r="A11" s="157"/>
      <c r="B11" s="158"/>
      <c r="C11" s="158"/>
      <c r="D11" s="158"/>
      <c r="E11" s="409"/>
      <c r="F11" s="359"/>
      <c r="G11" s="151" t="s">
        <v>102</v>
      </c>
      <c r="H11" s="151"/>
      <c r="I11" s="151"/>
      <c r="J11" s="151"/>
      <c r="K11" s="151"/>
      <c r="L11" s="151"/>
      <c r="M11" s="151"/>
      <c r="N11" s="360"/>
      <c r="O11" s="397"/>
      <c r="P11" s="395"/>
    </row>
    <row r="12" spans="1:17" ht="21.75" customHeight="1" thickBot="1" x14ac:dyDescent="0.5">
      <c r="A12" s="159"/>
      <c r="B12" s="160"/>
      <c r="C12" s="160"/>
      <c r="D12" s="160"/>
      <c r="E12" s="410"/>
      <c r="F12" s="33" t="s">
        <v>103</v>
      </c>
      <c r="G12" s="226" t="s">
        <v>104</v>
      </c>
      <c r="H12" s="226"/>
      <c r="I12" s="226"/>
      <c r="J12" s="226"/>
      <c r="K12" s="226"/>
      <c r="L12" s="226"/>
      <c r="M12" s="226"/>
      <c r="N12" s="352"/>
      <c r="O12" s="57">
        <v>1</v>
      </c>
      <c r="P12" s="53" t="s">
        <v>105</v>
      </c>
      <c r="Q12" s="46" t="s">
        <v>221</v>
      </c>
    </row>
    <row r="13" spans="1:17" ht="14.65" thickBot="1" x14ac:dyDescent="0.5">
      <c r="A13" s="411" t="s">
        <v>106</v>
      </c>
      <c r="B13" s="412"/>
      <c r="C13" s="412"/>
      <c r="D13" s="412"/>
      <c r="E13" s="412"/>
      <c r="F13" s="412"/>
      <c r="G13" s="412"/>
      <c r="H13" s="412"/>
      <c r="I13" s="412"/>
      <c r="J13" s="412"/>
      <c r="K13" s="412"/>
      <c r="L13" s="412"/>
      <c r="M13" s="412"/>
      <c r="N13" s="412"/>
      <c r="O13" s="386"/>
      <c r="P13" s="387"/>
    </row>
    <row r="14" spans="1:17" ht="14.25" customHeight="1" x14ac:dyDescent="0.45">
      <c r="A14" s="344" t="s">
        <v>107</v>
      </c>
      <c r="B14" s="345"/>
      <c r="C14" s="345"/>
      <c r="D14" s="345"/>
      <c r="E14" s="346"/>
      <c r="F14" s="342" t="s">
        <v>108</v>
      </c>
      <c r="G14" s="343"/>
      <c r="H14" s="343" t="s">
        <v>109</v>
      </c>
      <c r="I14" s="343"/>
      <c r="J14" s="26" t="s">
        <v>110</v>
      </c>
      <c r="K14" s="353" t="s">
        <v>111</v>
      </c>
      <c r="L14" s="354"/>
      <c r="M14" s="353" t="s">
        <v>112</v>
      </c>
      <c r="N14" s="355"/>
      <c r="O14" s="388"/>
      <c r="P14" s="389"/>
    </row>
    <row r="15" spans="1:17" x14ac:dyDescent="0.45">
      <c r="A15" s="347"/>
      <c r="B15" s="348"/>
      <c r="C15" s="348"/>
      <c r="D15" s="348"/>
      <c r="E15" s="349"/>
      <c r="F15" s="27" t="s">
        <v>113</v>
      </c>
      <c r="G15" s="25" t="s">
        <v>114</v>
      </c>
      <c r="H15" s="25" t="s">
        <v>113</v>
      </c>
      <c r="I15" s="25" t="s">
        <v>114</v>
      </c>
      <c r="J15" s="356" t="s">
        <v>115</v>
      </c>
      <c r="K15" s="25" t="s">
        <v>113</v>
      </c>
      <c r="L15" s="25" t="s">
        <v>114</v>
      </c>
      <c r="M15" s="25" t="s">
        <v>113</v>
      </c>
      <c r="N15" s="47" t="s">
        <v>114</v>
      </c>
      <c r="O15" s="390"/>
      <c r="P15" s="391"/>
    </row>
    <row r="16" spans="1:17" x14ac:dyDescent="0.45">
      <c r="A16" s="347"/>
      <c r="B16" s="348"/>
      <c r="C16" s="348"/>
      <c r="D16" s="348"/>
      <c r="E16" s="349"/>
      <c r="F16" s="28" t="s">
        <v>116</v>
      </c>
      <c r="G16" s="23" t="s">
        <v>117</v>
      </c>
      <c r="H16" s="23" t="s">
        <v>118</v>
      </c>
      <c r="I16" s="23" t="s">
        <v>119</v>
      </c>
      <c r="J16" s="357"/>
      <c r="K16" s="23" t="s">
        <v>120</v>
      </c>
      <c r="L16" s="23" t="s">
        <v>121</v>
      </c>
      <c r="M16" s="23" t="s">
        <v>122</v>
      </c>
      <c r="N16" s="54" t="s">
        <v>117</v>
      </c>
      <c r="O16" s="52">
        <v>3</v>
      </c>
      <c r="P16" s="53" t="s">
        <v>54</v>
      </c>
      <c r="Q16" s="46" t="s">
        <v>222</v>
      </c>
    </row>
    <row r="17" spans="1:17" x14ac:dyDescent="0.45">
      <c r="A17" s="347"/>
      <c r="B17" s="348"/>
      <c r="C17" s="348"/>
      <c r="D17" s="348"/>
      <c r="E17" s="349"/>
      <c r="F17" s="402" t="s">
        <v>123</v>
      </c>
      <c r="G17" s="363"/>
      <c r="H17" s="362" t="s">
        <v>124</v>
      </c>
      <c r="I17" s="363"/>
      <c r="J17" s="361" t="s">
        <v>125</v>
      </c>
      <c r="K17" s="361"/>
      <c r="L17" s="361" t="s">
        <v>126</v>
      </c>
      <c r="M17" s="361"/>
      <c r="N17" s="400"/>
      <c r="O17" s="392"/>
      <c r="P17" s="393"/>
      <c r="Q17" s="46" t="s">
        <v>223</v>
      </c>
    </row>
    <row r="18" spans="1:17" ht="14.65" thickBot="1" x14ac:dyDescent="0.5">
      <c r="A18" s="347"/>
      <c r="B18" s="348"/>
      <c r="C18" s="348"/>
      <c r="D18" s="348"/>
      <c r="E18" s="349"/>
      <c r="F18" s="29"/>
      <c r="G18" s="19">
        <v>6.7000000000000004E-2</v>
      </c>
      <c r="H18" s="20"/>
      <c r="I18" s="19">
        <v>3.5999999999999997E-2</v>
      </c>
      <c r="J18" s="226">
        <v>6.8000000000000005E-2</v>
      </c>
      <c r="K18" s="226"/>
      <c r="L18" s="226">
        <v>0.14499999999999999</v>
      </c>
      <c r="M18" s="226"/>
      <c r="N18" s="401"/>
      <c r="O18" s="57">
        <v>0</v>
      </c>
      <c r="P18" s="53" t="s">
        <v>54</v>
      </c>
      <c r="Q18" s="46" t="s">
        <v>224</v>
      </c>
    </row>
    <row r="19" spans="1:17" x14ac:dyDescent="0.45">
      <c r="A19" s="342" t="s">
        <v>127</v>
      </c>
      <c r="B19" s="343"/>
      <c r="C19" s="343"/>
      <c r="D19" s="343"/>
      <c r="E19" s="343"/>
      <c r="F19" s="343"/>
      <c r="G19" s="343"/>
      <c r="H19" s="343"/>
      <c r="I19" s="343"/>
      <c r="J19" s="343"/>
      <c r="K19" s="343"/>
      <c r="L19" s="343"/>
      <c r="M19" s="343"/>
      <c r="N19" s="353"/>
      <c r="O19" s="386"/>
      <c r="P19" s="387"/>
      <c r="Q19" s="46" t="s">
        <v>225</v>
      </c>
    </row>
    <row r="20" spans="1:17" x14ac:dyDescent="0.45">
      <c r="A20" s="403" t="s">
        <v>128</v>
      </c>
      <c r="B20" s="361"/>
      <c r="C20" s="361"/>
      <c r="D20" s="361"/>
      <c r="E20" s="361"/>
      <c r="F20" s="361"/>
      <c r="G20" s="361"/>
      <c r="H20" s="361"/>
      <c r="I20" s="361"/>
      <c r="J20" s="361"/>
      <c r="K20" s="361"/>
      <c r="L20" s="361"/>
      <c r="M20" s="361"/>
      <c r="N20" s="362"/>
      <c r="O20" s="388"/>
      <c r="P20" s="389"/>
    </row>
    <row r="21" spans="1:17" x14ac:dyDescent="0.45">
      <c r="A21" s="403" t="s">
        <v>129</v>
      </c>
      <c r="B21" s="361"/>
      <c r="C21" s="361"/>
      <c r="D21" s="361"/>
      <c r="E21" s="361"/>
      <c r="F21" s="361"/>
      <c r="G21" s="361"/>
      <c r="H21" s="361"/>
      <c r="I21" s="361"/>
      <c r="J21" s="361"/>
      <c r="K21" s="361"/>
      <c r="L21" s="361"/>
      <c r="M21" s="361"/>
      <c r="N21" s="362"/>
      <c r="O21" s="388"/>
      <c r="P21" s="389"/>
    </row>
    <row r="22" spans="1:17" x14ac:dyDescent="0.45">
      <c r="A22" s="379" t="s">
        <v>130</v>
      </c>
      <c r="B22" s="380"/>
      <c r="C22" s="380"/>
      <c r="D22" s="380"/>
      <c r="E22" s="380"/>
      <c r="F22" s="380"/>
      <c r="G22" s="380"/>
      <c r="H22" s="380"/>
      <c r="I22" s="380"/>
      <c r="J22" s="380"/>
      <c r="K22" s="380"/>
      <c r="L22" s="380"/>
      <c r="M22" s="380"/>
      <c r="N22" s="381"/>
      <c r="O22" s="398"/>
      <c r="P22" s="399"/>
    </row>
    <row r="23" spans="1:17" x14ac:dyDescent="0.45">
      <c r="N23" s="30" t="s">
        <v>29</v>
      </c>
      <c r="O23" s="22">
        <f>O18+O16+O12+O10+O8+O7</f>
        <v>11</v>
      </c>
      <c r="P23" s="31" t="s">
        <v>131</v>
      </c>
    </row>
  </sheetData>
  <mergeCells count="39">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R22"/>
  <sheetViews>
    <sheetView topLeftCell="A3" workbookViewId="0">
      <selection activeCell="R22" sqref="R22"/>
    </sheetView>
  </sheetViews>
  <sheetFormatPr defaultRowHeight="14.25" x14ac:dyDescent="0.45"/>
  <sheetData>
    <row r="1" spans="1:18" x14ac:dyDescent="0.45">
      <c r="A1" s="191" t="s">
        <v>132</v>
      </c>
      <c r="B1" s="192"/>
      <c r="C1" s="192"/>
      <c r="D1" s="192"/>
      <c r="E1" s="192"/>
      <c r="F1" s="192"/>
      <c r="G1" s="192"/>
      <c r="H1" s="192"/>
      <c r="I1" s="192"/>
      <c r="J1" s="192"/>
      <c r="K1" s="192"/>
      <c r="L1" s="192"/>
      <c r="M1" s="192"/>
      <c r="N1" s="193"/>
    </row>
    <row r="2" spans="1:18" x14ac:dyDescent="0.45">
      <c r="A2" s="194"/>
      <c r="B2" s="124"/>
      <c r="C2" s="124"/>
      <c r="D2" s="124"/>
      <c r="E2" s="124"/>
      <c r="F2" s="124"/>
      <c r="G2" s="124"/>
      <c r="H2" s="124"/>
      <c r="I2" s="124"/>
      <c r="J2" s="124"/>
      <c r="K2" s="124"/>
      <c r="L2" s="124"/>
      <c r="M2" s="124"/>
      <c r="N2" s="195"/>
    </row>
    <row r="3" spans="1:18" ht="14.65" thickBot="1" x14ac:dyDescent="0.5">
      <c r="A3" s="196"/>
      <c r="B3" s="197"/>
      <c r="C3" s="197"/>
      <c r="D3" s="197"/>
      <c r="E3" s="197"/>
      <c r="F3" s="197"/>
      <c r="G3" s="197"/>
      <c r="H3" s="197"/>
      <c r="I3" s="197"/>
      <c r="J3" s="197"/>
      <c r="K3" s="197"/>
      <c r="L3" s="197"/>
      <c r="M3" s="197"/>
      <c r="N3" s="198"/>
    </row>
    <row r="4" spans="1:18" ht="23.65" thickBot="1" x14ac:dyDescent="0.5">
      <c r="A4" s="332" t="s">
        <v>1</v>
      </c>
      <c r="B4" s="333"/>
      <c r="C4" s="333"/>
      <c r="D4" s="333"/>
      <c r="E4" s="333"/>
      <c r="F4" s="333"/>
      <c r="G4" s="333"/>
      <c r="H4" s="333"/>
      <c r="I4" s="333"/>
      <c r="J4" s="333"/>
      <c r="K4" s="333"/>
      <c r="L4" s="333"/>
      <c r="M4" s="333"/>
      <c r="N4" s="334"/>
      <c r="O4" s="240" t="s">
        <v>21</v>
      </c>
      <c r="P4" s="241"/>
      <c r="Q4" s="242"/>
    </row>
    <row r="5" spans="1:18" ht="23.65" thickBot="1" x14ac:dyDescent="0.5">
      <c r="A5" s="364" t="s">
        <v>2</v>
      </c>
      <c r="B5" s="365"/>
      <c r="C5" s="365"/>
      <c r="D5" s="365"/>
      <c r="E5" s="365"/>
      <c r="F5" s="365"/>
      <c r="G5" s="365"/>
      <c r="H5" s="365"/>
      <c r="I5" s="365"/>
      <c r="J5" s="365"/>
      <c r="K5" s="365"/>
      <c r="L5" s="365"/>
      <c r="M5" s="365"/>
      <c r="N5" s="365"/>
      <c r="O5" s="430"/>
      <c r="P5" s="431"/>
      <c r="Q5" s="432"/>
    </row>
    <row r="6" spans="1:18" x14ac:dyDescent="0.45">
      <c r="A6" s="413" t="s">
        <v>133</v>
      </c>
      <c r="B6" s="414"/>
      <c r="C6" s="414"/>
      <c r="D6" s="414"/>
      <c r="E6" s="414"/>
      <c r="F6" s="415"/>
      <c r="G6" s="419" t="s">
        <v>134</v>
      </c>
      <c r="H6" s="420"/>
      <c r="I6" s="420"/>
      <c r="J6" s="420"/>
      <c r="K6" s="420"/>
      <c r="L6" s="420"/>
      <c r="M6" s="420"/>
      <c r="N6" s="421"/>
      <c r="O6" s="251">
        <v>1</v>
      </c>
      <c r="P6" s="252"/>
      <c r="Q6" s="433" t="s">
        <v>105</v>
      </c>
    </row>
    <row r="7" spans="1:18" ht="52.5" customHeight="1" x14ac:dyDescent="0.45">
      <c r="A7" s="416"/>
      <c r="B7" s="417"/>
      <c r="C7" s="417"/>
      <c r="D7" s="417"/>
      <c r="E7" s="417"/>
      <c r="F7" s="418"/>
      <c r="G7" s="422"/>
      <c r="H7" s="423"/>
      <c r="I7" s="423"/>
      <c r="J7" s="423"/>
      <c r="K7" s="423"/>
      <c r="L7" s="423"/>
      <c r="M7" s="423"/>
      <c r="N7" s="424"/>
      <c r="O7" s="253"/>
      <c r="P7" s="142"/>
      <c r="Q7" s="143"/>
      <c r="R7" s="46" t="s">
        <v>226</v>
      </c>
    </row>
    <row r="8" spans="1:18" x14ac:dyDescent="0.45">
      <c r="A8" s="416" t="s">
        <v>135</v>
      </c>
      <c r="B8" s="417"/>
      <c r="C8" s="417"/>
      <c r="D8" s="417"/>
      <c r="E8" s="417"/>
      <c r="F8" s="418"/>
      <c r="G8" s="422" t="s">
        <v>217</v>
      </c>
      <c r="H8" s="423"/>
      <c r="I8" s="423"/>
      <c r="J8" s="423"/>
      <c r="K8" s="423"/>
      <c r="L8" s="423"/>
      <c r="M8" s="423"/>
      <c r="N8" s="424"/>
      <c r="O8" s="253">
        <v>4</v>
      </c>
      <c r="P8" s="142"/>
      <c r="Q8" s="143" t="s">
        <v>54</v>
      </c>
    </row>
    <row r="9" spans="1:18" x14ac:dyDescent="0.45">
      <c r="A9" s="416"/>
      <c r="B9" s="417"/>
      <c r="C9" s="417"/>
      <c r="D9" s="417"/>
      <c r="E9" s="417"/>
      <c r="F9" s="418"/>
      <c r="G9" s="422"/>
      <c r="H9" s="423"/>
      <c r="I9" s="423"/>
      <c r="J9" s="423"/>
      <c r="K9" s="423"/>
      <c r="L9" s="423"/>
      <c r="M9" s="423"/>
      <c r="N9" s="424"/>
      <c r="O9" s="253"/>
      <c r="P9" s="142"/>
      <c r="Q9" s="143"/>
    </row>
    <row r="10" spans="1:18" x14ac:dyDescent="0.45">
      <c r="A10" s="416"/>
      <c r="B10" s="417"/>
      <c r="C10" s="417"/>
      <c r="D10" s="417"/>
      <c r="E10" s="417"/>
      <c r="F10" s="418"/>
      <c r="G10" s="422"/>
      <c r="H10" s="423"/>
      <c r="I10" s="423"/>
      <c r="J10" s="423"/>
      <c r="K10" s="423"/>
      <c r="L10" s="423"/>
      <c r="M10" s="423"/>
      <c r="N10" s="424"/>
      <c r="O10" s="253"/>
      <c r="P10" s="142"/>
      <c r="Q10" s="143"/>
    </row>
    <row r="11" spans="1:18" x14ac:dyDescent="0.45">
      <c r="A11" s="416"/>
      <c r="B11" s="417"/>
      <c r="C11" s="417"/>
      <c r="D11" s="417"/>
      <c r="E11" s="417"/>
      <c r="F11" s="418"/>
      <c r="G11" s="422"/>
      <c r="H11" s="423"/>
      <c r="I11" s="423"/>
      <c r="J11" s="423"/>
      <c r="K11" s="423"/>
      <c r="L11" s="423"/>
      <c r="M11" s="423"/>
      <c r="N11" s="424"/>
      <c r="O11" s="253"/>
      <c r="P11" s="142"/>
      <c r="Q11" s="143"/>
    </row>
    <row r="12" spans="1:18" x14ac:dyDescent="0.45">
      <c r="A12" s="416"/>
      <c r="B12" s="417"/>
      <c r="C12" s="417"/>
      <c r="D12" s="417"/>
      <c r="E12" s="417"/>
      <c r="F12" s="418"/>
      <c r="G12" s="422"/>
      <c r="H12" s="423"/>
      <c r="I12" s="423"/>
      <c r="J12" s="423"/>
      <c r="K12" s="423"/>
      <c r="L12" s="423"/>
      <c r="M12" s="423"/>
      <c r="N12" s="424"/>
      <c r="O12" s="253"/>
      <c r="P12" s="142"/>
      <c r="Q12" s="143"/>
    </row>
    <row r="13" spans="1:18" x14ac:dyDescent="0.45">
      <c r="A13" s="416"/>
      <c r="B13" s="417"/>
      <c r="C13" s="417"/>
      <c r="D13" s="417"/>
      <c r="E13" s="417"/>
      <c r="F13" s="418"/>
      <c r="G13" s="422"/>
      <c r="H13" s="423"/>
      <c r="I13" s="423"/>
      <c r="J13" s="423"/>
      <c r="K13" s="423"/>
      <c r="L13" s="423"/>
      <c r="M13" s="423"/>
      <c r="N13" s="424"/>
      <c r="O13" s="253"/>
      <c r="P13" s="142"/>
      <c r="Q13" s="143"/>
    </row>
    <row r="14" spans="1:18" x14ac:dyDescent="0.45">
      <c r="A14" s="416"/>
      <c r="B14" s="417"/>
      <c r="C14" s="417"/>
      <c r="D14" s="417"/>
      <c r="E14" s="417"/>
      <c r="F14" s="418"/>
      <c r="G14" s="422"/>
      <c r="H14" s="423"/>
      <c r="I14" s="423"/>
      <c r="J14" s="423"/>
      <c r="K14" s="423"/>
      <c r="L14" s="423"/>
      <c r="M14" s="423"/>
      <c r="N14" s="424"/>
      <c r="O14" s="253"/>
      <c r="P14" s="142"/>
      <c r="Q14" s="143"/>
      <c r="R14" s="34"/>
    </row>
    <row r="15" spans="1:18" x14ac:dyDescent="0.45">
      <c r="A15" s="416"/>
      <c r="B15" s="417"/>
      <c r="C15" s="417"/>
      <c r="D15" s="417"/>
      <c r="E15" s="417"/>
      <c r="F15" s="418"/>
      <c r="G15" s="422"/>
      <c r="H15" s="423"/>
      <c r="I15" s="423"/>
      <c r="J15" s="423"/>
      <c r="K15" s="423"/>
      <c r="L15" s="423"/>
      <c r="M15" s="423"/>
      <c r="N15" s="424"/>
      <c r="O15" s="253"/>
      <c r="P15" s="142"/>
      <c r="Q15" s="143"/>
    </row>
    <row r="16" spans="1:18" x14ac:dyDescent="0.45">
      <c r="A16" s="425" t="s">
        <v>136</v>
      </c>
      <c r="B16" s="426"/>
      <c r="C16" s="426"/>
      <c r="D16" s="426"/>
      <c r="E16" s="426"/>
      <c r="F16" s="427"/>
      <c r="G16" s="428" t="s">
        <v>137</v>
      </c>
      <c r="H16" s="151"/>
      <c r="I16" s="151"/>
      <c r="J16" s="151"/>
      <c r="K16" s="151"/>
      <c r="L16" s="151"/>
      <c r="M16" s="151"/>
      <c r="N16" s="429"/>
      <c r="O16" s="253">
        <v>1</v>
      </c>
      <c r="P16" s="142"/>
      <c r="Q16" s="143" t="s">
        <v>138</v>
      </c>
    </row>
    <row r="17" spans="1:18" x14ac:dyDescent="0.45">
      <c r="A17" s="425"/>
      <c r="B17" s="426"/>
      <c r="C17" s="426"/>
      <c r="D17" s="426"/>
      <c r="E17" s="426"/>
      <c r="F17" s="427"/>
      <c r="G17" s="428"/>
      <c r="H17" s="151"/>
      <c r="I17" s="151"/>
      <c r="J17" s="151"/>
      <c r="K17" s="151"/>
      <c r="L17" s="151"/>
      <c r="M17" s="151"/>
      <c r="N17" s="429"/>
      <c r="O17" s="253"/>
      <c r="P17" s="142"/>
      <c r="Q17" s="143"/>
    </row>
    <row r="18" spans="1:18" x14ac:dyDescent="0.45">
      <c r="A18" s="416" t="s">
        <v>139</v>
      </c>
      <c r="B18" s="417"/>
      <c r="C18" s="417"/>
      <c r="D18" s="417"/>
      <c r="E18" s="417"/>
      <c r="F18" s="418"/>
      <c r="G18" s="428" t="s">
        <v>140</v>
      </c>
      <c r="H18" s="151"/>
      <c r="I18" s="151"/>
      <c r="J18" s="151"/>
      <c r="K18" s="151"/>
      <c r="L18" s="151"/>
      <c r="M18" s="151"/>
      <c r="N18" s="429"/>
      <c r="O18" s="253">
        <v>2</v>
      </c>
      <c r="P18" s="142"/>
      <c r="Q18" s="143" t="s">
        <v>105</v>
      </c>
    </row>
    <row r="19" spans="1:18" ht="26.25" customHeight="1" x14ac:dyDescent="0.45">
      <c r="A19" s="416"/>
      <c r="B19" s="417"/>
      <c r="C19" s="417"/>
      <c r="D19" s="417"/>
      <c r="E19" s="417"/>
      <c r="F19" s="418"/>
      <c r="G19" s="428"/>
      <c r="H19" s="151"/>
      <c r="I19" s="151"/>
      <c r="J19" s="151"/>
      <c r="K19" s="151"/>
      <c r="L19" s="151"/>
      <c r="M19" s="151"/>
      <c r="N19" s="429"/>
      <c r="O19" s="253"/>
      <c r="P19" s="142"/>
      <c r="Q19" s="143"/>
    </row>
    <row r="20" spans="1:18" x14ac:dyDescent="0.45">
      <c r="A20" s="425" t="s">
        <v>141</v>
      </c>
      <c r="B20" s="426"/>
      <c r="C20" s="426"/>
      <c r="D20" s="426"/>
      <c r="E20" s="426"/>
      <c r="F20" s="427"/>
      <c r="G20" s="428" t="s">
        <v>142</v>
      </c>
      <c r="H20" s="151"/>
      <c r="I20" s="151"/>
      <c r="J20" s="151"/>
      <c r="K20" s="151"/>
      <c r="L20" s="151"/>
      <c r="M20" s="151"/>
      <c r="N20" s="429"/>
      <c r="O20" s="253">
        <v>2</v>
      </c>
      <c r="P20" s="142"/>
      <c r="Q20" s="143" t="s">
        <v>143</v>
      </c>
    </row>
    <row r="21" spans="1:18" ht="96" customHeight="1" x14ac:dyDescent="0.45">
      <c r="A21" s="434"/>
      <c r="B21" s="435"/>
      <c r="C21" s="435"/>
      <c r="D21" s="435"/>
      <c r="E21" s="435"/>
      <c r="F21" s="436"/>
      <c r="G21" s="437"/>
      <c r="H21" s="152"/>
      <c r="I21" s="152"/>
      <c r="J21" s="152"/>
      <c r="K21" s="152"/>
      <c r="L21" s="152"/>
      <c r="M21" s="152"/>
      <c r="N21" s="438"/>
      <c r="O21" s="276"/>
      <c r="P21" s="187"/>
      <c r="Q21" s="439"/>
      <c r="R21" s="46" t="s">
        <v>227</v>
      </c>
    </row>
    <row r="22" spans="1:18" ht="15" customHeight="1" x14ac:dyDescent="0.45">
      <c r="O22" s="21" t="s">
        <v>29</v>
      </c>
      <c r="P22" s="22">
        <f>SUM(O6:P21)</f>
        <v>10</v>
      </c>
      <c r="Q22" s="31" t="s">
        <v>144</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R31"/>
  <sheetViews>
    <sheetView workbookViewId="0">
      <selection activeCell="O20" sqref="O20:P21"/>
    </sheetView>
  </sheetViews>
  <sheetFormatPr defaultRowHeight="14.25" x14ac:dyDescent="0.45"/>
  <sheetData>
    <row r="1" spans="1:18" x14ac:dyDescent="0.45">
      <c r="A1" s="191" t="s">
        <v>145</v>
      </c>
      <c r="B1" s="192"/>
      <c r="C1" s="192"/>
      <c r="D1" s="192"/>
      <c r="E1" s="192"/>
      <c r="F1" s="192"/>
      <c r="G1" s="192"/>
      <c r="H1" s="192"/>
      <c r="I1" s="192"/>
      <c r="J1" s="192"/>
      <c r="K1" s="192"/>
      <c r="L1" s="192"/>
      <c r="M1" s="192"/>
      <c r="N1" s="193"/>
    </row>
    <row r="2" spans="1:18" x14ac:dyDescent="0.45">
      <c r="A2" s="194"/>
      <c r="B2" s="124"/>
      <c r="C2" s="124"/>
      <c r="D2" s="124"/>
      <c r="E2" s="124"/>
      <c r="F2" s="124"/>
      <c r="G2" s="124"/>
      <c r="H2" s="124"/>
      <c r="I2" s="124"/>
      <c r="J2" s="124"/>
      <c r="K2" s="124"/>
      <c r="L2" s="124"/>
      <c r="M2" s="124"/>
      <c r="N2" s="195"/>
    </row>
    <row r="3" spans="1:18" ht="14.65" thickBot="1" x14ac:dyDescent="0.5">
      <c r="A3" s="196"/>
      <c r="B3" s="197"/>
      <c r="C3" s="197"/>
      <c r="D3" s="197"/>
      <c r="E3" s="197"/>
      <c r="F3" s="197"/>
      <c r="G3" s="197"/>
      <c r="H3" s="197"/>
      <c r="I3" s="197"/>
      <c r="J3" s="197"/>
      <c r="K3" s="197"/>
      <c r="L3" s="197"/>
      <c r="M3" s="197"/>
      <c r="N3" s="198"/>
    </row>
    <row r="4" spans="1:18" ht="23.65" thickBot="1" x14ac:dyDescent="0.5">
      <c r="A4" s="332" t="s">
        <v>1</v>
      </c>
      <c r="B4" s="333"/>
      <c r="C4" s="333"/>
      <c r="D4" s="333"/>
      <c r="E4" s="333"/>
      <c r="F4" s="333"/>
      <c r="G4" s="333"/>
      <c r="H4" s="333"/>
      <c r="I4" s="333"/>
      <c r="J4" s="333"/>
      <c r="K4" s="333"/>
      <c r="L4" s="333"/>
      <c r="M4" s="333"/>
      <c r="N4" s="334"/>
      <c r="O4" s="240" t="s">
        <v>21</v>
      </c>
      <c r="P4" s="241"/>
      <c r="Q4" s="242"/>
    </row>
    <row r="5" spans="1:18" ht="23.65" thickBot="1" x14ac:dyDescent="0.5">
      <c r="A5" s="335" t="s">
        <v>2</v>
      </c>
      <c r="B5" s="336"/>
      <c r="C5" s="336"/>
      <c r="D5" s="336"/>
      <c r="E5" s="336"/>
      <c r="F5" s="336"/>
      <c r="G5" s="336"/>
      <c r="H5" s="336"/>
      <c r="I5" s="336"/>
      <c r="J5" s="336"/>
      <c r="K5" s="336"/>
      <c r="L5" s="336"/>
      <c r="M5" s="336"/>
      <c r="N5" s="453"/>
      <c r="O5" s="430"/>
      <c r="P5" s="431"/>
      <c r="Q5" s="432"/>
    </row>
    <row r="6" spans="1:18" ht="14.65" customHeight="1" x14ac:dyDescent="0.45">
      <c r="A6" s="413" t="s">
        <v>146</v>
      </c>
      <c r="B6" s="414"/>
      <c r="C6" s="414"/>
      <c r="D6" s="414"/>
      <c r="E6" s="414"/>
      <c r="F6" s="415"/>
      <c r="G6" s="449" t="s">
        <v>147</v>
      </c>
      <c r="H6" s="450"/>
      <c r="I6" s="450"/>
      <c r="J6" s="450"/>
      <c r="K6" s="450"/>
      <c r="L6" s="450"/>
      <c r="M6" s="450"/>
      <c r="N6" s="451"/>
      <c r="O6" s="251">
        <v>2</v>
      </c>
      <c r="P6" s="252"/>
      <c r="Q6" s="446" t="s">
        <v>71</v>
      </c>
    </row>
    <row r="7" spans="1:18" x14ac:dyDescent="0.45">
      <c r="A7" s="416"/>
      <c r="B7" s="417"/>
      <c r="C7" s="417"/>
      <c r="D7" s="417"/>
      <c r="E7" s="417"/>
      <c r="F7" s="418"/>
      <c r="G7" s="422"/>
      <c r="H7" s="423"/>
      <c r="I7" s="423"/>
      <c r="J7" s="423"/>
      <c r="K7" s="423"/>
      <c r="L7" s="423"/>
      <c r="M7" s="423"/>
      <c r="N7" s="452"/>
      <c r="O7" s="253"/>
      <c r="P7" s="142"/>
      <c r="Q7" s="440"/>
    </row>
    <row r="8" spans="1:18" x14ac:dyDescent="0.45">
      <c r="A8" s="416" t="s">
        <v>148</v>
      </c>
      <c r="B8" s="417"/>
      <c r="C8" s="417"/>
      <c r="D8" s="417"/>
      <c r="E8" s="417"/>
      <c r="F8" s="418"/>
      <c r="G8" s="422" t="s">
        <v>149</v>
      </c>
      <c r="H8" s="423"/>
      <c r="I8" s="423"/>
      <c r="J8" s="423"/>
      <c r="K8" s="423"/>
      <c r="L8" s="423"/>
      <c r="M8" s="423"/>
      <c r="N8" s="452"/>
      <c r="O8" s="447">
        <v>2.5</v>
      </c>
      <c r="P8" s="448"/>
      <c r="Q8" s="440" t="s">
        <v>150</v>
      </c>
    </row>
    <row r="9" spans="1:18" x14ac:dyDescent="0.45">
      <c r="A9" s="416"/>
      <c r="B9" s="417"/>
      <c r="C9" s="417"/>
      <c r="D9" s="417"/>
      <c r="E9" s="417"/>
      <c r="F9" s="418"/>
      <c r="G9" s="422"/>
      <c r="H9" s="423"/>
      <c r="I9" s="423"/>
      <c r="J9" s="423"/>
      <c r="K9" s="423"/>
      <c r="L9" s="423"/>
      <c r="M9" s="423"/>
      <c r="N9" s="452"/>
      <c r="O9" s="447"/>
      <c r="P9" s="448"/>
      <c r="Q9" s="440"/>
    </row>
    <row r="10" spans="1:18" x14ac:dyDescent="0.45">
      <c r="A10" s="416"/>
      <c r="B10" s="417"/>
      <c r="C10" s="417"/>
      <c r="D10" s="417"/>
      <c r="E10" s="417"/>
      <c r="F10" s="418"/>
      <c r="G10" s="422"/>
      <c r="H10" s="423"/>
      <c r="I10" s="423"/>
      <c r="J10" s="423"/>
      <c r="K10" s="423"/>
      <c r="L10" s="423"/>
      <c r="M10" s="423"/>
      <c r="N10" s="452"/>
      <c r="O10" s="447"/>
      <c r="P10" s="448"/>
      <c r="Q10" s="440"/>
    </row>
    <row r="11" spans="1:18" x14ac:dyDescent="0.45">
      <c r="A11" s="416"/>
      <c r="B11" s="417"/>
      <c r="C11" s="417"/>
      <c r="D11" s="417"/>
      <c r="E11" s="417"/>
      <c r="F11" s="418"/>
      <c r="G11" s="422"/>
      <c r="H11" s="423"/>
      <c r="I11" s="423"/>
      <c r="J11" s="423"/>
      <c r="K11" s="423"/>
      <c r="L11" s="423"/>
      <c r="M11" s="423"/>
      <c r="N11" s="452"/>
      <c r="O11" s="447"/>
      <c r="P11" s="448"/>
      <c r="Q11" s="440"/>
    </row>
    <row r="12" spans="1:18" x14ac:dyDescent="0.45">
      <c r="A12" s="416"/>
      <c r="B12" s="417"/>
      <c r="C12" s="417"/>
      <c r="D12" s="417"/>
      <c r="E12" s="417"/>
      <c r="F12" s="418"/>
      <c r="G12" s="422"/>
      <c r="H12" s="423"/>
      <c r="I12" s="423"/>
      <c r="J12" s="423"/>
      <c r="K12" s="423"/>
      <c r="L12" s="423"/>
      <c r="M12" s="423"/>
      <c r="N12" s="452"/>
      <c r="O12" s="447"/>
      <c r="P12" s="448"/>
      <c r="Q12" s="440"/>
    </row>
    <row r="13" spans="1:18" x14ac:dyDescent="0.45">
      <c r="A13" s="416"/>
      <c r="B13" s="417"/>
      <c r="C13" s="417"/>
      <c r="D13" s="417"/>
      <c r="E13" s="417"/>
      <c r="F13" s="418"/>
      <c r="G13" s="422"/>
      <c r="H13" s="423"/>
      <c r="I13" s="423"/>
      <c r="J13" s="423"/>
      <c r="K13" s="423"/>
      <c r="L13" s="423"/>
      <c r="M13" s="423"/>
      <c r="N13" s="452"/>
      <c r="O13" s="447"/>
      <c r="P13" s="448"/>
      <c r="Q13" s="440"/>
      <c r="R13" s="46" t="s">
        <v>228</v>
      </c>
    </row>
    <row r="14" spans="1:18" x14ac:dyDescent="0.45">
      <c r="A14" s="416"/>
      <c r="B14" s="417"/>
      <c r="C14" s="417"/>
      <c r="D14" s="417"/>
      <c r="E14" s="417"/>
      <c r="F14" s="418"/>
      <c r="G14" s="422"/>
      <c r="H14" s="423"/>
      <c r="I14" s="423"/>
      <c r="J14" s="423"/>
      <c r="K14" s="423"/>
      <c r="L14" s="423"/>
      <c r="M14" s="423"/>
      <c r="N14" s="452"/>
      <c r="O14" s="447"/>
      <c r="P14" s="448"/>
      <c r="Q14" s="440"/>
    </row>
    <row r="15" spans="1:18" x14ac:dyDescent="0.45">
      <c r="A15" s="416"/>
      <c r="B15" s="417"/>
      <c r="C15" s="417"/>
      <c r="D15" s="417"/>
      <c r="E15" s="417"/>
      <c r="F15" s="418"/>
      <c r="G15" s="422"/>
      <c r="H15" s="423"/>
      <c r="I15" s="423"/>
      <c r="J15" s="423"/>
      <c r="K15" s="423"/>
      <c r="L15" s="423"/>
      <c r="M15" s="423"/>
      <c r="N15" s="452"/>
      <c r="O15" s="447"/>
      <c r="P15" s="448"/>
      <c r="Q15" s="440"/>
    </row>
    <row r="16" spans="1:18" x14ac:dyDescent="0.45">
      <c r="A16" s="416"/>
      <c r="B16" s="417"/>
      <c r="C16" s="417"/>
      <c r="D16" s="417"/>
      <c r="E16" s="417"/>
      <c r="F16" s="418"/>
      <c r="G16" s="422"/>
      <c r="H16" s="423"/>
      <c r="I16" s="423"/>
      <c r="J16" s="423"/>
      <c r="K16" s="423"/>
      <c r="L16" s="423"/>
      <c r="M16" s="423"/>
      <c r="N16" s="452"/>
      <c r="O16" s="447"/>
      <c r="P16" s="448"/>
      <c r="Q16" s="440"/>
    </row>
    <row r="17" spans="1:17" x14ac:dyDescent="0.45">
      <c r="A17" s="416"/>
      <c r="B17" s="417"/>
      <c r="C17" s="417"/>
      <c r="D17" s="417"/>
      <c r="E17" s="417"/>
      <c r="F17" s="418"/>
      <c r="G17" s="422"/>
      <c r="H17" s="423"/>
      <c r="I17" s="423"/>
      <c r="J17" s="423"/>
      <c r="K17" s="423"/>
      <c r="L17" s="423"/>
      <c r="M17" s="423"/>
      <c r="N17" s="452"/>
      <c r="O17" s="447"/>
      <c r="P17" s="448"/>
      <c r="Q17" s="440"/>
    </row>
    <row r="18" spans="1:17" x14ac:dyDescent="0.45">
      <c r="A18" s="416"/>
      <c r="B18" s="417"/>
      <c r="C18" s="417"/>
      <c r="D18" s="417"/>
      <c r="E18" s="417"/>
      <c r="F18" s="418"/>
      <c r="G18" s="422"/>
      <c r="H18" s="423"/>
      <c r="I18" s="423"/>
      <c r="J18" s="423"/>
      <c r="K18" s="423"/>
      <c r="L18" s="423"/>
      <c r="M18" s="423"/>
      <c r="N18" s="452"/>
      <c r="O18" s="447"/>
      <c r="P18" s="448"/>
      <c r="Q18" s="440"/>
    </row>
    <row r="19" spans="1:17" x14ac:dyDescent="0.45">
      <c r="A19" s="416"/>
      <c r="B19" s="417"/>
      <c r="C19" s="417"/>
      <c r="D19" s="417"/>
      <c r="E19" s="417"/>
      <c r="F19" s="418"/>
      <c r="G19" s="422"/>
      <c r="H19" s="423"/>
      <c r="I19" s="423"/>
      <c r="J19" s="423"/>
      <c r="K19" s="423"/>
      <c r="L19" s="423"/>
      <c r="M19" s="423"/>
      <c r="N19" s="452"/>
      <c r="O19" s="447"/>
      <c r="P19" s="448"/>
      <c r="Q19" s="440"/>
    </row>
    <row r="20" spans="1:17" x14ac:dyDescent="0.45">
      <c r="A20" s="416" t="s">
        <v>151</v>
      </c>
      <c r="B20" s="417"/>
      <c r="C20" s="417"/>
      <c r="D20" s="417"/>
      <c r="E20" s="417"/>
      <c r="F20" s="418"/>
      <c r="G20" s="428" t="s">
        <v>152</v>
      </c>
      <c r="H20" s="151"/>
      <c r="I20" s="151"/>
      <c r="J20" s="151"/>
      <c r="K20" s="151"/>
      <c r="L20" s="151"/>
      <c r="M20" s="151"/>
      <c r="N20" s="360"/>
      <c r="O20" s="253">
        <v>2</v>
      </c>
      <c r="P20" s="142"/>
      <c r="Q20" s="440" t="s">
        <v>71</v>
      </c>
    </row>
    <row r="21" spans="1:17" ht="73.5" customHeight="1" x14ac:dyDescent="0.45">
      <c r="A21" s="416"/>
      <c r="B21" s="417"/>
      <c r="C21" s="417"/>
      <c r="D21" s="417"/>
      <c r="E21" s="417"/>
      <c r="F21" s="418"/>
      <c r="G21" s="428"/>
      <c r="H21" s="151"/>
      <c r="I21" s="151"/>
      <c r="J21" s="151"/>
      <c r="K21" s="151"/>
      <c r="L21" s="151"/>
      <c r="M21" s="151"/>
      <c r="N21" s="360"/>
      <c r="O21" s="253"/>
      <c r="P21" s="142"/>
      <c r="Q21" s="440"/>
    </row>
    <row r="22" spans="1:17" x14ac:dyDescent="0.45">
      <c r="A22" s="416" t="s">
        <v>153</v>
      </c>
      <c r="B22" s="417"/>
      <c r="C22" s="417"/>
      <c r="D22" s="417"/>
      <c r="E22" s="417"/>
      <c r="F22" s="418"/>
      <c r="G22" s="428" t="s">
        <v>154</v>
      </c>
      <c r="H22" s="151"/>
      <c r="I22" s="151"/>
      <c r="J22" s="151"/>
      <c r="K22" s="151"/>
      <c r="L22" s="151"/>
      <c r="M22" s="151"/>
      <c r="N22" s="360"/>
      <c r="O22" s="253">
        <v>2</v>
      </c>
      <c r="P22" s="142"/>
      <c r="Q22" s="440" t="s">
        <v>71</v>
      </c>
    </row>
    <row r="23" spans="1:17" ht="77.25" customHeight="1" thickBot="1" x14ac:dyDescent="0.5">
      <c r="A23" s="442"/>
      <c r="B23" s="443"/>
      <c r="C23" s="443"/>
      <c r="D23" s="443"/>
      <c r="E23" s="443"/>
      <c r="F23" s="444"/>
      <c r="G23" s="437"/>
      <c r="H23" s="152"/>
      <c r="I23" s="152"/>
      <c r="J23" s="152"/>
      <c r="K23" s="152"/>
      <c r="L23" s="152"/>
      <c r="M23" s="152"/>
      <c r="N23" s="445"/>
      <c r="O23" s="276"/>
      <c r="P23" s="187"/>
      <c r="Q23" s="441"/>
    </row>
    <row r="24" spans="1:17" ht="14.65" thickBot="1" x14ac:dyDescent="0.5">
      <c r="O24" s="21" t="s">
        <v>29</v>
      </c>
      <c r="P24" s="22">
        <f>SUM(O6:P23)</f>
        <v>8.5</v>
      </c>
      <c r="Q24" s="31" t="s">
        <v>155</v>
      </c>
    </row>
    <row r="31" spans="1:17" x14ac:dyDescent="0.45">
      <c r="J31" s="46"/>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topLeftCell="A9" workbookViewId="0">
      <selection activeCell="G26" sqref="G26"/>
    </sheetView>
  </sheetViews>
  <sheetFormatPr defaultRowHeight="14.25" x14ac:dyDescent="0.45"/>
  <cols>
    <col min="1" max="1" width="5.3984375" customWidth="1"/>
  </cols>
  <sheetData>
    <row r="1" spans="1:15" x14ac:dyDescent="0.45">
      <c r="A1" s="191" t="s">
        <v>156</v>
      </c>
      <c r="B1" s="192"/>
      <c r="C1" s="192"/>
      <c r="D1" s="192"/>
      <c r="E1" s="192"/>
      <c r="F1" s="192"/>
      <c r="G1" s="192"/>
      <c r="H1" s="192"/>
      <c r="I1" s="192"/>
      <c r="J1" s="192"/>
      <c r="K1" s="192"/>
      <c r="L1" s="192"/>
      <c r="M1" s="192"/>
      <c r="N1" s="192"/>
      <c r="O1" s="193"/>
    </row>
    <row r="2" spans="1:15" x14ac:dyDescent="0.45">
      <c r="A2" s="194"/>
      <c r="B2" s="124"/>
      <c r="C2" s="124"/>
      <c r="D2" s="124"/>
      <c r="E2" s="124"/>
      <c r="F2" s="124"/>
      <c r="G2" s="124"/>
      <c r="H2" s="124"/>
      <c r="I2" s="124"/>
      <c r="J2" s="124"/>
      <c r="K2" s="124"/>
      <c r="L2" s="124"/>
      <c r="M2" s="124"/>
      <c r="N2" s="124"/>
      <c r="O2" s="195"/>
    </row>
    <row r="3" spans="1:15" ht="14.65" thickBot="1" x14ac:dyDescent="0.5">
      <c r="A3" s="196"/>
      <c r="B3" s="197"/>
      <c r="C3" s="197"/>
      <c r="D3" s="197"/>
      <c r="E3" s="197"/>
      <c r="F3" s="197"/>
      <c r="G3" s="197"/>
      <c r="H3" s="197"/>
      <c r="I3" s="197"/>
      <c r="J3" s="197"/>
      <c r="K3" s="197"/>
      <c r="L3" s="197"/>
      <c r="M3" s="197"/>
      <c r="N3" s="197"/>
      <c r="O3" s="198"/>
    </row>
    <row r="4" spans="1:15" ht="23.65" thickBot="1" x14ac:dyDescent="0.5">
      <c r="A4" s="332" t="s">
        <v>1</v>
      </c>
      <c r="B4" s="333"/>
      <c r="C4" s="333"/>
      <c r="D4" s="333"/>
      <c r="E4" s="333"/>
      <c r="F4" s="333"/>
      <c r="G4" s="333"/>
      <c r="H4" s="333"/>
      <c r="I4" s="333"/>
      <c r="J4" s="333"/>
      <c r="K4" s="333"/>
      <c r="L4" s="333"/>
      <c r="M4" s="333"/>
      <c r="N4" s="333"/>
      <c r="O4" s="334"/>
    </row>
    <row r="5" spans="1:15" ht="23.65" thickBot="1" x14ac:dyDescent="0.5">
      <c r="A5" s="335" t="s">
        <v>2</v>
      </c>
      <c r="B5" s="336"/>
      <c r="C5" s="336"/>
      <c r="D5" s="336"/>
      <c r="E5" s="336"/>
      <c r="F5" s="336"/>
      <c r="G5" s="365"/>
      <c r="H5" s="365"/>
      <c r="I5" s="365"/>
      <c r="J5" s="365"/>
      <c r="K5" s="365"/>
      <c r="L5" s="365"/>
      <c r="M5" s="365"/>
      <c r="N5" s="365"/>
      <c r="O5" s="488"/>
    </row>
    <row r="6" spans="1:15" x14ac:dyDescent="0.45">
      <c r="A6" s="413" t="s">
        <v>157</v>
      </c>
      <c r="B6" s="414"/>
      <c r="C6" s="414"/>
      <c r="D6" s="414"/>
      <c r="E6" s="414"/>
      <c r="F6" s="489"/>
      <c r="G6" s="423" t="s">
        <v>158</v>
      </c>
      <c r="H6" s="423"/>
      <c r="I6" s="423"/>
      <c r="J6" s="423"/>
      <c r="K6" s="423"/>
      <c r="L6" s="423"/>
      <c r="M6" s="423"/>
      <c r="N6" s="423"/>
      <c r="O6" s="424"/>
    </row>
    <row r="7" spans="1:15" ht="31.15" customHeight="1" x14ac:dyDescent="0.45">
      <c r="A7" s="416"/>
      <c r="B7" s="417"/>
      <c r="C7" s="417"/>
      <c r="D7" s="417"/>
      <c r="E7" s="417"/>
      <c r="F7" s="490"/>
      <c r="G7" s="423"/>
      <c r="H7" s="423"/>
      <c r="I7" s="423"/>
      <c r="J7" s="423"/>
      <c r="K7" s="423"/>
      <c r="L7" s="423"/>
      <c r="M7" s="423"/>
      <c r="N7" s="423"/>
      <c r="O7" s="424"/>
    </row>
    <row r="8" spans="1:15" x14ac:dyDescent="0.45">
      <c r="A8" s="470" t="s">
        <v>159</v>
      </c>
      <c r="B8" s="471"/>
      <c r="C8" s="471"/>
      <c r="D8" s="471"/>
      <c r="E8" s="471"/>
      <c r="F8" s="471"/>
      <c r="G8" s="468" t="s">
        <v>216</v>
      </c>
      <c r="H8" s="474"/>
      <c r="I8" s="474"/>
      <c r="J8" s="474"/>
      <c r="K8" s="474"/>
      <c r="L8" s="474"/>
      <c r="M8" s="474"/>
      <c r="N8" s="474"/>
      <c r="O8" s="475"/>
    </row>
    <row r="9" spans="1:15" ht="39.75" customHeight="1" x14ac:dyDescent="0.45">
      <c r="A9" s="472"/>
      <c r="B9" s="473"/>
      <c r="C9" s="473"/>
      <c r="D9" s="473"/>
      <c r="E9" s="473"/>
      <c r="F9" s="473"/>
      <c r="G9" s="476"/>
      <c r="H9" s="477"/>
      <c r="I9" s="477"/>
      <c r="J9" s="477"/>
      <c r="K9" s="477"/>
      <c r="L9" s="477"/>
      <c r="M9" s="477"/>
      <c r="N9" s="477"/>
      <c r="O9" s="478"/>
    </row>
    <row r="10" spans="1:15" x14ac:dyDescent="0.45">
      <c r="A10" s="55"/>
      <c r="B10" s="479" t="s">
        <v>160</v>
      </c>
      <c r="C10" s="479"/>
      <c r="D10" s="480"/>
      <c r="E10" s="483" t="s">
        <v>161</v>
      </c>
      <c r="F10" s="479"/>
      <c r="G10" s="480"/>
      <c r="H10" s="483" t="s">
        <v>162</v>
      </c>
      <c r="I10" s="479"/>
      <c r="J10" s="480"/>
      <c r="K10" s="483" t="s">
        <v>163</v>
      </c>
      <c r="L10" s="479"/>
      <c r="M10" s="480"/>
      <c r="N10" s="483" t="s">
        <v>164</v>
      </c>
      <c r="O10" s="485"/>
    </row>
    <row r="11" spans="1:15" x14ac:dyDescent="0.45">
      <c r="A11" s="56"/>
      <c r="B11" s="481"/>
      <c r="C11" s="481"/>
      <c r="D11" s="482"/>
      <c r="E11" s="484"/>
      <c r="F11" s="481"/>
      <c r="G11" s="482"/>
      <c r="H11" s="484"/>
      <c r="I11" s="481"/>
      <c r="J11" s="482"/>
      <c r="K11" s="484"/>
      <c r="L11" s="481"/>
      <c r="M11" s="482"/>
      <c r="N11" s="484"/>
      <c r="O11" s="486"/>
    </row>
    <row r="12" spans="1:15" x14ac:dyDescent="0.45">
      <c r="A12" s="487">
        <v>1</v>
      </c>
      <c r="B12" s="454" t="s">
        <v>165</v>
      </c>
      <c r="C12" s="455"/>
      <c r="D12" s="456"/>
      <c r="E12" s="454" t="s">
        <v>166</v>
      </c>
      <c r="F12" s="455"/>
      <c r="G12" s="456"/>
      <c r="H12" s="454" t="s">
        <v>167</v>
      </c>
      <c r="I12" s="455"/>
      <c r="J12" s="456"/>
      <c r="K12" s="454" t="s">
        <v>168</v>
      </c>
      <c r="L12" s="455"/>
      <c r="M12" s="456"/>
      <c r="N12" s="468" t="s">
        <v>169</v>
      </c>
      <c r="O12" s="475"/>
    </row>
    <row r="13" spans="1:15" ht="56.25" customHeight="1" x14ac:dyDescent="0.45">
      <c r="A13" s="358"/>
      <c r="B13" s="457"/>
      <c r="C13" s="458"/>
      <c r="D13" s="459"/>
      <c r="E13" s="457"/>
      <c r="F13" s="458"/>
      <c r="G13" s="459"/>
      <c r="H13" s="457"/>
      <c r="I13" s="458"/>
      <c r="J13" s="459"/>
      <c r="K13" s="457"/>
      <c r="L13" s="458"/>
      <c r="M13" s="459"/>
      <c r="N13" s="476"/>
      <c r="O13" s="478"/>
    </row>
    <row r="14" spans="1:15" x14ac:dyDescent="0.45">
      <c r="A14" s="487">
        <v>2</v>
      </c>
      <c r="B14" s="454" t="s">
        <v>170</v>
      </c>
      <c r="C14" s="455"/>
      <c r="D14" s="456"/>
      <c r="E14" s="454" t="s">
        <v>171</v>
      </c>
      <c r="F14" s="455"/>
      <c r="G14" s="456"/>
      <c r="H14" s="454" t="s">
        <v>172</v>
      </c>
      <c r="I14" s="455"/>
      <c r="J14" s="456"/>
      <c r="K14" s="454" t="s">
        <v>173</v>
      </c>
      <c r="L14" s="455"/>
      <c r="M14" s="456"/>
      <c r="N14" s="468" t="s">
        <v>174</v>
      </c>
      <c r="O14" s="475"/>
    </row>
    <row r="15" spans="1:15" ht="74.25" customHeight="1" x14ac:dyDescent="0.45">
      <c r="A15" s="358"/>
      <c r="B15" s="457"/>
      <c r="C15" s="458"/>
      <c r="D15" s="459"/>
      <c r="E15" s="457"/>
      <c r="F15" s="458"/>
      <c r="G15" s="459"/>
      <c r="H15" s="457"/>
      <c r="I15" s="458"/>
      <c r="J15" s="459"/>
      <c r="K15" s="457"/>
      <c r="L15" s="458"/>
      <c r="M15" s="459"/>
      <c r="N15" s="476"/>
      <c r="O15" s="478"/>
    </row>
    <row r="16" spans="1:15" x14ac:dyDescent="0.45">
      <c r="A16" s="487">
        <v>3</v>
      </c>
      <c r="B16" s="454" t="s">
        <v>175</v>
      </c>
      <c r="C16" s="455"/>
      <c r="D16" s="456"/>
      <c r="E16" s="454" t="s">
        <v>176</v>
      </c>
      <c r="F16" s="455"/>
      <c r="G16" s="456"/>
      <c r="H16" s="454" t="s">
        <v>177</v>
      </c>
      <c r="I16" s="455"/>
      <c r="J16" s="456"/>
      <c r="K16" s="454" t="s">
        <v>178</v>
      </c>
      <c r="L16" s="455"/>
      <c r="M16" s="456"/>
      <c r="N16" s="468" t="s">
        <v>179</v>
      </c>
      <c r="O16" s="475"/>
    </row>
    <row r="17" spans="1:16" ht="41.25" customHeight="1" x14ac:dyDescent="0.45">
      <c r="A17" s="358"/>
      <c r="B17" s="457"/>
      <c r="C17" s="458"/>
      <c r="D17" s="459"/>
      <c r="E17" s="457"/>
      <c r="F17" s="458"/>
      <c r="G17" s="459"/>
      <c r="H17" s="457"/>
      <c r="I17" s="458"/>
      <c r="J17" s="459"/>
      <c r="K17" s="457"/>
      <c r="L17" s="458"/>
      <c r="M17" s="459"/>
      <c r="N17" s="476"/>
      <c r="O17" s="478"/>
    </row>
    <row r="18" spans="1:16" x14ac:dyDescent="0.45">
      <c r="A18" s="487">
        <v>4</v>
      </c>
      <c r="B18" s="454" t="s">
        <v>180</v>
      </c>
      <c r="C18" s="455"/>
      <c r="D18" s="456"/>
      <c r="E18" s="454" t="s">
        <v>181</v>
      </c>
      <c r="F18" s="455"/>
      <c r="G18" s="456"/>
      <c r="H18" s="454" t="s">
        <v>182</v>
      </c>
      <c r="I18" s="455"/>
      <c r="J18" s="456"/>
      <c r="K18" s="454" t="s">
        <v>183</v>
      </c>
      <c r="L18" s="455"/>
      <c r="M18" s="456"/>
      <c r="N18" s="468" t="s">
        <v>184</v>
      </c>
      <c r="O18" s="475"/>
    </row>
    <row r="19" spans="1:16" ht="88.5" customHeight="1" x14ac:dyDescent="0.45">
      <c r="A19" s="358"/>
      <c r="B19" s="457"/>
      <c r="C19" s="458"/>
      <c r="D19" s="459"/>
      <c r="E19" s="457"/>
      <c r="F19" s="458"/>
      <c r="G19" s="459"/>
      <c r="H19" s="457"/>
      <c r="I19" s="458"/>
      <c r="J19" s="459"/>
      <c r="K19" s="457"/>
      <c r="L19" s="458"/>
      <c r="M19" s="459"/>
      <c r="N19" s="476"/>
      <c r="O19" s="478"/>
    </row>
    <row r="20" spans="1:16" x14ac:dyDescent="0.45">
      <c r="A20" s="425" t="s">
        <v>185</v>
      </c>
      <c r="B20" s="426"/>
      <c r="C20" s="426"/>
      <c r="D20" s="426"/>
      <c r="E20" s="426"/>
      <c r="F20" s="427"/>
      <c r="G20" s="428" t="s">
        <v>186</v>
      </c>
      <c r="H20" s="151"/>
      <c r="I20" s="151"/>
      <c r="J20" s="151"/>
      <c r="K20" s="151"/>
      <c r="L20" s="151"/>
      <c r="M20" s="151"/>
      <c r="N20" s="360"/>
      <c r="O20" s="429"/>
    </row>
    <row r="21" spans="1:16" ht="31.15" customHeight="1" x14ac:dyDescent="0.45">
      <c r="A21" s="425"/>
      <c r="B21" s="426"/>
      <c r="C21" s="426"/>
      <c r="D21" s="426"/>
      <c r="E21" s="426"/>
      <c r="F21" s="427"/>
      <c r="G21" s="428"/>
      <c r="H21" s="151"/>
      <c r="I21" s="151"/>
      <c r="J21" s="151"/>
      <c r="K21" s="151"/>
      <c r="L21" s="151"/>
      <c r="M21" s="151"/>
      <c r="N21" s="360"/>
      <c r="O21" s="429"/>
    </row>
    <row r="22" spans="1:16" x14ac:dyDescent="0.45">
      <c r="A22" s="416" t="s">
        <v>187</v>
      </c>
      <c r="B22" s="417"/>
      <c r="C22" s="417"/>
      <c r="D22" s="417"/>
      <c r="E22" s="417"/>
      <c r="F22" s="418"/>
      <c r="G22" s="428" t="s">
        <v>188</v>
      </c>
      <c r="H22" s="151"/>
      <c r="I22" s="151"/>
      <c r="J22" s="151"/>
      <c r="K22" s="151"/>
      <c r="L22" s="151"/>
      <c r="M22" s="151"/>
      <c r="N22" s="360"/>
      <c r="O22" s="429"/>
    </row>
    <row r="23" spans="1:16" ht="39" customHeight="1" x14ac:dyDescent="0.45">
      <c r="A23" s="463"/>
      <c r="B23" s="464"/>
      <c r="C23" s="464"/>
      <c r="D23" s="464"/>
      <c r="E23" s="464"/>
      <c r="F23" s="465"/>
      <c r="G23" s="466"/>
      <c r="H23" s="467"/>
      <c r="I23" s="467"/>
      <c r="J23" s="467"/>
      <c r="K23" s="467"/>
      <c r="L23" s="467"/>
      <c r="M23" s="467"/>
      <c r="N23" s="468"/>
      <c r="O23" s="469"/>
    </row>
    <row r="24" spans="1:16" ht="18" x14ac:dyDescent="0.55000000000000004">
      <c r="A24" s="462" t="s">
        <v>21</v>
      </c>
      <c r="B24" s="462"/>
      <c r="C24" s="462"/>
      <c r="D24" s="462"/>
      <c r="E24" s="462"/>
      <c r="F24" s="462"/>
      <c r="G24" s="462"/>
      <c r="H24" s="462"/>
      <c r="I24" s="462"/>
      <c r="J24" s="462"/>
      <c r="K24" s="462"/>
      <c r="L24" s="462"/>
      <c r="M24" s="462"/>
      <c r="N24" s="462"/>
      <c r="O24" s="462"/>
      <c r="P24" s="1"/>
    </row>
    <row r="25" spans="1:16" x14ac:dyDescent="0.45">
      <c r="A25" s="460" t="s">
        <v>189</v>
      </c>
      <c r="B25" s="461"/>
      <c r="C25" s="461"/>
      <c r="D25" s="461"/>
      <c r="E25" s="461"/>
      <c r="F25" s="461"/>
      <c r="G25" s="248" t="s">
        <v>229</v>
      </c>
      <c r="H25" s="248"/>
      <c r="I25" s="248"/>
      <c r="J25" s="248"/>
      <c r="K25" s="248"/>
      <c r="L25" s="248"/>
      <c r="M25" s="248"/>
      <c r="N25" s="248"/>
      <c r="O25" s="248"/>
      <c r="P25" s="34"/>
    </row>
  </sheetData>
  <mergeCells count="43">
    <mergeCell ref="A1:O3"/>
    <mergeCell ref="A4:O4"/>
    <mergeCell ref="A5:O5"/>
    <mergeCell ref="A6:F7"/>
    <mergeCell ref="G6:O7"/>
    <mergeCell ref="N16:O17"/>
    <mergeCell ref="N18:O19"/>
    <mergeCell ref="H12:J13"/>
    <mergeCell ref="K12:M13"/>
    <mergeCell ref="H14:J15"/>
    <mergeCell ref="H16:J17"/>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opLeftCell="A10" zoomScale="115" zoomScaleNormal="115" workbookViewId="0">
      <selection activeCell="Q38" sqref="Q38"/>
    </sheetView>
  </sheetViews>
  <sheetFormatPr defaultRowHeight="14.25" x14ac:dyDescent="0.45"/>
  <cols>
    <col min="17" max="17" width="14.1328125" customWidth="1"/>
  </cols>
  <sheetData>
    <row r="1" spans="1:18" ht="15.6" customHeight="1" x14ac:dyDescent="0.45">
      <c r="A1" s="123" t="s">
        <v>190</v>
      </c>
      <c r="B1" s="124"/>
      <c r="C1" s="124"/>
      <c r="D1" s="124"/>
      <c r="E1" s="124"/>
      <c r="F1" s="124"/>
      <c r="G1" s="124"/>
      <c r="H1" s="124"/>
      <c r="I1" s="124"/>
      <c r="J1" s="124"/>
      <c r="K1" s="124"/>
      <c r="L1" s="124"/>
      <c r="M1" s="124"/>
      <c r="N1" s="124"/>
      <c r="O1" s="124"/>
      <c r="P1" s="124"/>
    </row>
    <row r="2" spans="1:18" ht="15.6" customHeight="1" x14ac:dyDescent="0.45">
      <c r="A2" s="123"/>
      <c r="B2" s="124"/>
      <c r="C2" s="124"/>
      <c r="D2" s="124"/>
      <c r="E2" s="124"/>
      <c r="F2" s="124"/>
      <c r="G2" s="124"/>
      <c r="H2" s="124"/>
      <c r="I2" s="124"/>
      <c r="J2" s="124"/>
      <c r="K2" s="124"/>
      <c r="L2" s="124"/>
      <c r="M2" s="124"/>
      <c r="N2" s="124"/>
      <c r="O2" s="124"/>
      <c r="P2" s="124"/>
    </row>
    <row r="3" spans="1:18" ht="14.65" customHeight="1" thickBot="1" x14ac:dyDescent="0.5">
      <c r="A3" s="123"/>
      <c r="B3" s="124"/>
      <c r="C3" s="124"/>
      <c r="D3" s="124"/>
      <c r="E3" s="124"/>
      <c r="F3" s="124"/>
      <c r="G3" s="124"/>
      <c r="H3" s="124"/>
      <c r="I3" s="124"/>
      <c r="J3" s="124"/>
      <c r="K3" s="124"/>
      <c r="L3" s="124"/>
      <c r="M3" s="124"/>
      <c r="N3" s="124"/>
      <c r="O3" s="124"/>
      <c r="P3" s="124"/>
    </row>
    <row r="4" spans="1:18" ht="23.65" thickBot="1" x14ac:dyDescent="0.5">
      <c r="A4" s="332" t="s">
        <v>1</v>
      </c>
      <c r="B4" s="333"/>
      <c r="C4" s="333"/>
      <c r="D4" s="333"/>
      <c r="E4" s="333"/>
      <c r="F4" s="333"/>
      <c r="G4" s="333"/>
      <c r="H4" s="333"/>
      <c r="I4" s="333"/>
      <c r="J4" s="333"/>
      <c r="K4" s="333"/>
      <c r="L4" s="333"/>
      <c r="M4" s="333"/>
      <c r="N4" s="333"/>
      <c r="O4" s="333"/>
      <c r="P4" s="334"/>
    </row>
    <row r="5" spans="1:18" ht="23.65" thickBot="1" x14ac:dyDescent="0.5">
      <c r="A5" s="62" t="s">
        <v>2</v>
      </c>
      <c r="B5" s="63"/>
      <c r="C5" s="63"/>
      <c r="D5" s="63"/>
      <c r="E5" s="63"/>
      <c r="F5" s="63"/>
      <c r="G5" s="63"/>
      <c r="H5" s="63"/>
      <c r="I5" s="63"/>
      <c r="J5" s="63"/>
      <c r="K5" s="63"/>
      <c r="L5" s="63"/>
      <c r="M5" s="63"/>
      <c r="N5" s="63"/>
      <c r="O5" s="63"/>
      <c r="P5" s="64"/>
    </row>
    <row r="6" spans="1:18" ht="15" thickTop="1" thickBot="1" x14ac:dyDescent="0.5">
      <c r="A6" s="499" t="s">
        <v>191</v>
      </c>
      <c r="B6" s="500"/>
      <c r="C6" s="500"/>
      <c r="D6" s="500"/>
      <c r="E6" s="500"/>
      <c r="F6" s="500"/>
      <c r="G6" s="500"/>
      <c r="H6" s="500"/>
      <c r="I6" s="500"/>
      <c r="J6" s="500"/>
      <c r="K6" s="500"/>
      <c r="L6" s="500"/>
      <c r="M6" s="500"/>
      <c r="N6" s="500"/>
      <c r="O6" s="500"/>
      <c r="P6" s="500"/>
      <c r="Q6" s="240" t="s">
        <v>21</v>
      </c>
      <c r="R6" s="242"/>
    </row>
    <row r="7" spans="1:18" ht="15" thickTop="1" thickBot="1" x14ac:dyDescent="0.5">
      <c r="A7" s="499"/>
      <c r="B7" s="500"/>
      <c r="C7" s="500"/>
      <c r="D7" s="500"/>
      <c r="E7" s="500"/>
      <c r="F7" s="500"/>
      <c r="G7" s="500"/>
      <c r="H7" s="500"/>
      <c r="I7" s="500"/>
      <c r="J7" s="500"/>
      <c r="K7" s="500"/>
      <c r="L7" s="500"/>
      <c r="M7" s="500"/>
      <c r="N7" s="500"/>
      <c r="O7" s="500"/>
      <c r="P7" s="500"/>
      <c r="Q7" s="243"/>
      <c r="R7" s="245"/>
    </row>
    <row r="8" spans="1:18" x14ac:dyDescent="0.45">
      <c r="A8" s="98" t="s">
        <v>192</v>
      </c>
      <c r="B8" s="99"/>
      <c r="C8" s="99"/>
      <c r="D8" s="99"/>
      <c r="E8" s="99"/>
      <c r="F8" s="99"/>
      <c r="G8" s="99"/>
      <c r="H8" s="99"/>
      <c r="I8" s="99"/>
      <c r="J8" s="99"/>
      <c r="K8" s="99"/>
      <c r="L8" s="99"/>
      <c r="M8" s="99"/>
      <c r="N8" s="99"/>
      <c r="O8" s="99"/>
      <c r="P8" s="99"/>
      <c r="Q8" s="251">
        <v>3</v>
      </c>
      <c r="R8" s="513" t="s">
        <v>143</v>
      </c>
    </row>
    <row r="9" spans="1:18" ht="15" thickTop="1" thickBot="1" x14ac:dyDescent="0.5">
      <c r="A9" s="98"/>
      <c r="B9" s="99"/>
      <c r="C9" s="99"/>
      <c r="D9" s="99"/>
      <c r="E9" s="99"/>
      <c r="F9" s="99"/>
      <c r="G9" s="99"/>
      <c r="H9" s="99"/>
      <c r="I9" s="99"/>
      <c r="J9" s="99"/>
      <c r="K9" s="99"/>
      <c r="L9" s="99"/>
      <c r="M9" s="99"/>
      <c r="N9" s="99"/>
      <c r="O9" s="99"/>
      <c r="P9" s="99"/>
      <c r="Q9" s="253"/>
      <c r="R9" s="514"/>
    </row>
    <row r="10" spans="1:18" ht="15" thickTop="1" thickBot="1" x14ac:dyDescent="0.5">
      <c r="A10" s="98"/>
      <c r="B10" s="99"/>
      <c r="C10" s="99"/>
      <c r="D10" s="99"/>
      <c r="E10" s="99"/>
      <c r="F10" s="99"/>
      <c r="G10" s="99"/>
      <c r="H10" s="99"/>
      <c r="I10" s="99"/>
      <c r="J10" s="99"/>
      <c r="K10" s="99"/>
      <c r="L10" s="99"/>
      <c r="M10" s="99"/>
      <c r="N10" s="99"/>
      <c r="O10" s="99"/>
      <c r="P10" s="99"/>
      <c r="Q10" s="253"/>
      <c r="R10" s="514"/>
    </row>
    <row r="11" spans="1:18" ht="15" thickTop="1" thickBot="1" x14ac:dyDescent="0.5">
      <c r="A11" s="98"/>
      <c r="B11" s="99"/>
      <c r="C11" s="99"/>
      <c r="D11" s="99"/>
      <c r="E11" s="99"/>
      <c r="F11" s="99"/>
      <c r="G11" s="99"/>
      <c r="H11" s="99"/>
      <c r="I11" s="99"/>
      <c r="J11" s="99"/>
      <c r="K11" s="99"/>
      <c r="L11" s="99"/>
      <c r="M11" s="99"/>
      <c r="N11" s="99"/>
      <c r="O11" s="99"/>
      <c r="P11" s="99"/>
      <c r="Q11" s="253"/>
      <c r="R11" s="514"/>
    </row>
    <row r="12" spans="1:18" ht="15" thickTop="1" thickBot="1" x14ac:dyDescent="0.5">
      <c r="A12" s="98"/>
      <c r="B12" s="99"/>
      <c r="C12" s="99"/>
      <c r="D12" s="99"/>
      <c r="E12" s="99"/>
      <c r="F12" s="99"/>
      <c r="G12" s="99"/>
      <c r="H12" s="99"/>
      <c r="I12" s="99"/>
      <c r="J12" s="99"/>
      <c r="K12" s="99"/>
      <c r="L12" s="99"/>
      <c r="M12" s="99"/>
      <c r="N12" s="99"/>
      <c r="O12" s="99"/>
      <c r="P12" s="99"/>
      <c r="Q12" s="253"/>
      <c r="R12" s="514"/>
    </row>
    <row r="13" spans="1:18" ht="15" thickTop="1" thickBot="1" x14ac:dyDescent="0.5">
      <c r="A13" s="98"/>
      <c r="B13" s="99"/>
      <c r="C13" s="99"/>
      <c r="D13" s="99"/>
      <c r="E13" s="99"/>
      <c r="F13" s="99"/>
      <c r="G13" s="99"/>
      <c r="H13" s="99"/>
      <c r="I13" s="99"/>
      <c r="J13" s="99"/>
      <c r="K13" s="99"/>
      <c r="L13" s="99"/>
      <c r="M13" s="99"/>
      <c r="N13" s="99"/>
      <c r="O13" s="99"/>
      <c r="P13" s="99"/>
      <c r="Q13" s="253"/>
      <c r="R13" s="514"/>
    </row>
    <row r="14" spans="1:18" ht="15" thickTop="1" thickBot="1" x14ac:dyDescent="0.5">
      <c r="A14" s="98"/>
      <c r="B14" s="99"/>
      <c r="C14" s="99"/>
      <c r="D14" s="99"/>
      <c r="E14" s="99"/>
      <c r="F14" s="99"/>
      <c r="G14" s="99"/>
      <c r="H14" s="99"/>
      <c r="I14" s="99"/>
      <c r="J14" s="99"/>
      <c r="K14" s="99"/>
      <c r="L14" s="99"/>
      <c r="M14" s="99"/>
      <c r="N14" s="99"/>
      <c r="O14" s="99"/>
      <c r="P14" s="99"/>
      <c r="Q14" s="253"/>
      <c r="R14" s="514"/>
    </row>
    <row r="15" spans="1:18" ht="15" thickTop="1" thickBot="1" x14ac:dyDescent="0.5">
      <c r="A15" s="98"/>
      <c r="B15" s="99"/>
      <c r="C15" s="99"/>
      <c r="D15" s="99"/>
      <c r="E15" s="99"/>
      <c r="F15" s="99"/>
      <c r="G15" s="99"/>
      <c r="H15" s="99"/>
      <c r="I15" s="99"/>
      <c r="J15" s="99"/>
      <c r="K15" s="99"/>
      <c r="L15" s="99"/>
      <c r="M15" s="99"/>
      <c r="N15" s="99"/>
      <c r="O15" s="99"/>
      <c r="P15" s="99"/>
      <c r="Q15" s="253"/>
      <c r="R15" s="514"/>
    </row>
    <row r="16" spans="1:18" ht="15" thickTop="1" thickBot="1" x14ac:dyDescent="0.5">
      <c r="A16" s="98"/>
      <c r="B16" s="99"/>
      <c r="C16" s="99"/>
      <c r="D16" s="99"/>
      <c r="E16" s="99"/>
      <c r="F16" s="99"/>
      <c r="G16" s="99"/>
      <c r="H16" s="99"/>
      <c r="I16" s="99"/>
      <c r="J16" s="99"/>
      <c r="K16" s="99"/>
      <c r="L16" s="99"/>
      <c r="M16" s="99"/>
      <c r="N16" s="99"/>
      <c r="O16" s="99"/>
      <c r="P16" s="99"/>
      <c r="Q16" s="253"/>
      <c r="R16" s="514"/>
    </row>
    <row r="17" spans="1:18" ht="15" thickTop="1" thickBot="1" x14ac:dyDescent="0.5">
      <c r="A17" s="98"/>
      <c r="B17" s="99"/>
      <c r="C17" s="99"/>
      <c r="D17" s="99"/>
      <c r="E17" s="99"/>
      <c r="F17" s="99"/>
      <c r="G17" s="99"/>
      <c r="H17" s="99"/>
      <c r="I17" s="99"/>
      <c r="J17" s="99"/>
      <c r="K17" s="99"/>
      <c r="L17" s="99"/>
      <c r="M17" s="99"/>
      <c r="N17" s="99"/>
      <c r="O17" s="99"/>
      <c r="P17" s="99"/>
      <c r="Q17" s="276"/>
      <c r="R17" s="515"/>
    </row>
    <row r="18" spans="1:18" ht="18" customHeight="1" thickTop="1" thickBot="1" x14ac:dyDescent="0.5">
      <c r="A18" s="492" t="s">
        <v>193</v>
      </c>
      <c r="B18" s="493"/>
      <c r="C18" s="493"/>
      <c r="D18" s="493"/>
      <c r="E18" s="493"/>
      <c r="F18" s="493"/>
      <c r="G18" s="493"/>
      <c r="H18" s="493"/>
      <c r="I18" s="493"/>
      <c r="J18" s="493"/>
      <c r="K18" s="493"/>
      <c r="L18" s="493"/>
      <c r="M18" s="493"/>
      <c r="N18" s="493"/>
      <c r="O18" s="493"/>
      <c r="P18" s="493"/>
      <c r="Q18" s="509"/>
      <c r="R18" s="510"/>
    </row>
    <row r="19" spans="1:18" ht="18.75" customHeight="1" thickTop="1" thickBot="1" x14ac:dyDescent="0.5">
      <c r="A19" s="492"/>
      <c r="B19" s="493"/>
      <c r="C19" s="493"/>
      <c r="D19" s="493"/>
      <c r="E19" s="493"/>
      <c r="F19" s="493"/>
      <c r="G19" s="493"/>
      <c r="H19" s="493"/>
      <c r="I19" s="493"/>
      <c r="J19" s="493"/>
      <c r="K19" s="493"/>
      <c r="L19" s="493"/>
      <c r="M19" s="493"/>
      <c r="N19" s="493"/>
      <c r="O19" s="493"/>
      <c r="P19" s="493"/>
      <c r="Q19" s="511"/>
      <c r="R19" s="512"/>
    </row>
    <row r="20" spans="1:18" x14ac:dyDescent="0.45">
      <c r="A20" s="100" t="s">
        <v>212</v>
      </c>
      <c r="B20" s="101"/>
      <c r="C20" s="101"/>
      <c r="D20" s="101"/>
      <c r="E20" s="101"/>
      <c r="F20" s="101"/>
      <c r="G20" s="101"/>
      <c r="H20" s="101"/>
      <c r="I20" s="101"/>
      <c r="J20" s="101"/>
      <c r="K20" s="101"/>
      <c r="L20" s="101"/>
      <c r="M20" s="101"/>
      <c r="N20" s="101"/>
      <c r="O20" s="101"/>
      <c r="P20" s="494"/>
      <c r="Q20" s="251">
        <v>1</v>
      </c>
      <c r="R20" s="513" t="s">
        <v>138</v>
      </c>
    </row>
    <row r="21" spans="1:18" x14ac:dyDescent="0.45">
      <c r="A21" s="495"/>
      <c r="B21" s="106"/>
      <c r="C21" s="106"/>
      <c r="D21" s="106"/>
      <c r="E21" s="106"/>
      <c r="F21" s="106"/>
      <c r="G21" s="106"/>
      <c r="H21" s="106"/>
      <c r="I21" s="106"/>
      <c r="J21" s="106"/>
      <c r="K21" s="106"/>
      <c r="L21" s="106"/>
      <c r="M21" s="106"/>
      <c r="N21" s="106"/>
      <c r="O21" s="106"/>
      <c r="P21" s="107"/>
      <c r="Q21" s="253"/>
      <c r="R21" s="514"/>
    </row>
    <row r="22" spans="1:18" x14ac:dyDescent="0.45">
      <c r="A22" s="495"/>
      <c r="B22" s="106"/>
      <c r="C22" s="106"/>
      <c r="D22" s="106"/>
      <c r="E22" s="106"/>
      <c r="F22" s="106"/>
      <c r="G22" s="106"/>
      <c r="H22" s="106"/>
      <c r="I22" s="106"/>
      <c r="J22" s="106"/>
      <c r="K22" s="106"/>
      <c r="L22" s="106"/>
      <c r="M22" s="106"/>
      <c r="N22" s="106"/>
      <c r="O22" s="106"/>
      <c r="P22" s="107"/>
      <c r="Q22" s="253"/>
      <c r="R22" s="514"/>
    </row>
    <row r="23" spans="1:18" x14ac:dyDescent="0.45">
      <c r="A23" s="495"/>
      <c r="B23" s="106"/>
      <c r="C23" s="106"/>
      <c r="D23" s="106"/>
      <c r="E23" s="106"/>
      <c r="F23" s="106"/>
      <c r="G23" s="106"/>
      <c r="H23" s="106"/>
      <c r="I23" s="106"/>
      <c r="J23" s="106"/>
      <c r="K23" s="106"/>
      <c r="L23" s="106"/>
      <c r="M23" s="106"/>
      <c r="N23" s="106"/>
      <c r="O23" s="106"/>
      <c r="P23" s="107"/>
      <c r="Q23" s="253"/>
      <c r="R23" s="514"/>
    </row>
    <row r="24" spans="1:18" x14ac:dyDescent="0.45">
      <c r="A24" s="495"/>
      <c r="B24" s="106"/>
      <c r="C24" s="106"/>
      <c r="D24" s="106"/>
      <c r="E24" s="106"/>
      <c r="F24" s="106"/>
      <c r="G24" s="106"/>
      <c r="H24" s="106"/>
      <c r="I24" s="106"/>
      <c r="J24" s="106"/>
      <c r="K24" s="106"/>
      <c r="L24" s="106"/>
      <c r="M24" s="106"/>
      <c r="N24" s="106"/>
      <c r="O24" s="106"/>
      <c r="P24" s="107"/>
      <c r="Q24" s="253"/>
      <c r="R24" s="514"/>
    </row>
    <row r="25" spans="1:18" x14ac:dyDescent="0.45">
      <c r="A25" s="495"/>
      <c r="B25" s="106"/>
      <c r="C25" s="106"/>
      <c r="D25" s="106"/>
      <c r="E25" s="106"/>
      <c r="F25" s="106"/>
      <c r="G25" s="106"/>
      <c r="H25" s="106"/>
      <c r="I25" s="106"/>
      <c r="J25" s="106"/>
      <c r="K25" s="106"/>
      <c r="L25" s="106"/>
      <c r="M25" s="106"/>
      <c r="N25" s="106"/>
      <c r="O25" s="106"/>
      <c r="P25" s="107"/>
      <c r="Q25" s="253"/>
      <c r="R25" s="514"/>
    </row>
    <row r="26" spans="1:18" ht="14.65" thickBot="1" x14ac:dyDescent="0.5">
      <c r="A26" s="496"/>
      <c r="B26" s="497"/>
      <c r="C26" s="497"/>
      <c r="D26" s="497"/>
      <c r="E26" s="497"/>
      <c r="F26" s="497"/>
      <c r="G26" s="497"/>
      <c r="H26" s="497"/>
      <c r="I26" s="497"/>
      <c r="J26" s="497"/>
      <c r="K26" s="497"/>
      <c r="L26" s="497"/>
      <c r="M26" s="497"/>
      <c r="N26" s="497"/>
      <c r="O26" s="497"/>
      <c r="P26" s="498"/>
      <c r="Q26" s="276"/>
      <c r="R26" s="515"/>
    </row>
    <row r="27" spans="1:18" ht="15" thickTop="1" thickBot="1" x14ac:dyDescent="0.5">
      <c r="A27" s="499" t="s">
        <v>194</v>
      </c>
      <c r="B27" s="500"/>
      <c r="C27" s="500"/>
      <c r="D27" s="500"/>
      <c r="E27" s="500"/>
      <c r="F27" s="500"/>
      <c r="G27" s="500"/>
      <c r="H27" s="500"/>
      <c r="I27" s="500"/>
      <c r="J27" s="500"/>
      <c r="K27" s="500"/>
      <c r="L27" s="500"/>
      <c r="M27" s="500"/>
      <c r="N27" s="500"/>
      <c r="O27" s="500"/>
      <c r="P27" s="500"/>
      <c r="Q27" s="509"/>
      <c r="R27" s="510"/>
    </row>
    <row r="28" spans="1:18" ht="15" thickTop="1" thickBot="1" x14ac:dyDescent="0.5">
      <c r="A28" s="501"/>
      <c r="B28" s="502"/>
      <c r="C28" s="502"/>
      <c r="D28" s="502"/>
      <c r="E28" s="502"/>
      <c r="F28" s="502"/>
      <c r="G28" s="502"/>
      <c r="H28" s="502"/>
      <c r="I28" s="502"/>
      <c r="J28" s="502"/>
      <c r="K28" s="502"/>
      <c r="L28" s="502"/>
      <c r="M28" s="502"/>
      <c r="N28" s="502"/>
      <c r="O28" s="502"/>
      <c r="P28" s="502"/>
      <c r="Q28" s="511"/>
      <c r="R28" s="512"/>
    </row>
    <row r="29" spans="1:18" x14ac:dyDescent="0.45">
      <c r="A29" s="504" t="s">
        <v>195</v>
      </c>
      <c r="B29" s="505"/>
      <c r="C29" s="505"/>
      <c r="D29" s="505"/>
      <c r="E29" s="505"/>
      <c r="F29" s="505"/>
      <c r="G29" s="505"/>
      <c r="H29" s="505"/>
      <c r="I29" s="505"/>
      <c r="J29" s="505"/>
      <c r="K29" s="505"/>
      <c r="L29" s="505"/>
      <c r="M29" s="505"/>
      <c r="N29" s="505"/>
      <c r="O29" s="505"/>
      <c r="P29" s="505"/>
      <c r="Q29" s="251">
        <v>2</v>
      </c>
      <c r="R29" s="513" t="s">
        <v>105</v>
      </c>
    </row>
    <row r="30" spans="1:18" ht="15" thickTop="1" thickBot="1" x14ac:dyDescent="0.5">
      <c r="A30" s="506"/>
      <c r="B30" s="99"/>
      <c r="C30" s="99"/>
      <c r="D30" s="99"/>
      <c r="E30" s="99"/>
      <c r="F30" s="99"/>
      <c r="G30" s="99"/>
      <c r="H30" s="99"/>
      <c r="I30" s="99"/>
      <c r="J30" s="99"/>
      <c r="K30" s="99"/>
      <c r="L30" s="99"/>
      <c r="M30" s="99"/>
      <c r="N30" s="99"/>
      <c r="O30" s="99"/>
      <c r="P30" s="99"/>
      <c r="Q30" s="253"/>
      <c r="R30" s="514"/>
    </row>
    <row r="31" spans="1:18" ht="15" thickTop="1" thickBot="1" x14ac:dyDescent="0.5">
      <c r="A31" s="506"/>
      <c r="B31" s="99"/>
      <c r="C31" s="99"/>
      <c r="D31" s="99"/>
      <c r="E31" s="99"/>
      <c r="F31" s="99"/>
      <c r="G31" s="99"/>
      <c r="H31" s="99"/>
      <c r="I31" s="99"/>
      <c r="J31" s="99"/>
      <c r="K31" s="99"/>
      <c r="L31" s="99"/>
      <c r="M31" s="99"/>
      <c r="N31" s="99"/>
      <c r="O31" s="99"/>
      <c r="P31" s="99"/>
      <c r="Q31" s="253"/>
      <c r="R31" s="514"/>
    </row>
    <row r="32" spans="1:18" ht="15" thickTop="1" thickBot="1" x14ac:dyDescent="0.5">
      <c r="A32" s="506"/>
      <c r="B32" s="99"/>
      <c r="C32" s="99"/>
      <c r="D32" s="99"/>
      <c r="E32" s="99"/>
      <c r="F32" s="99"/>
      <c r="G32" s="99"/>
      <c r="H32" s="99"/>
      <c r="I32" s="99"/>
      <c r="J32" s="99"/>
      <c r="K32" s="99"/>
      <c r="L32" s="99"/>
      <c r="M32" s="99"/>
      <c r="N32" s="99"/>
      <c r="O32" s="99"/>
      <c r="P32" s="99"/>
      <c r="Q32" s="253"/>
      <c r="R32" s="514"/>
    </row>
    <row r="33" spans="1:20" ht="18.75" thickTop="1" thickBot="1" x14ac:dyDescent="0.6">
      <c r="A33" s="506"/>
      <c r="B33" s="99"/>
      <c r="C33" s="99"/>
      <c r="D33" s="99"/>
      <c r="E33" s="99"/>
      <c r="F33" s="99"/>
      <c r="G33" s="99"/>
      <c r="H33" s="99"/>
      <c r="I33" s="99"/>
      <c r="J33" s="99"/>
      <c r="K33" s="99"/>
      <c r="L33" s="99"/>
      <c r="M33" s="99"/>
      <c r="N33" s="99"/>
      <c r="O33" s="99"/>
      <c r="P33" s="99"/>
      <c r="Q33" s="253"/>
      <c r="R33" s="514"/>
      <c r="T33" s="1"/>
    </row>
    <row r="34" spans="1:20" ht="15" thickTop="1" thickBot="1" x14ac:dyDescent="0.5">
      <c r="A34" s="506"/>
      <c r="B34" s="99"/>
      <c r="C34" s="99"/>
      <c r="D34" s="99"/>
      <c r="E34" s="99"/>
      <c r="F34" s="99"/>
      <c r="G34" s="99"/>
      <c r="H34" s="99"/>
      <c r="I34" s="99"/>
      <c r="J34" s="99"/>
      <c r="K34" s="99"/>
      <c r="L34" s="99"/>
      <c r="M34" s="99"/>
      <c r="N34" s="99"/>
      <c r="O34" s="99"/>
      <c r="P34" s="99"/>
      <c r="Q34" s="253"/>
      <c r="R34" s="514"/>
    </row>
    <row r="35" spans="1:20" ht="15" thickTop="1" thickBot="1" x14ac:dyDescent="0.5">
      <c r="A35" s="506"/>
      <c r="B35" s="99"/>
      <c r="C35" s="99"/>
      <c r="D35" s="99"/>
      <c r="E35" s="99"/>
      <c r="F35" s="99"/>
      <c r="G35" s="99"/>
      <c r="H35" s="99"/>
      <c r="I35" s="99"/>
      <c r="J35" s="99"/>
      <c r="K35" s="99"/>
      <c r="L35" s="99"/>
      <c r="M35" s="99"/>
      <c r="N35" s="99"/>
      <c r="O35" s="99"/>
      <c r="P35" s="99"/>
      <c r="Q35" s="253"/>
      <c r="R35" s="514"/>
    </row>
    <row r="36" spans="1:20" ht="15" thickTop="1" thickBot="1" x14ac:dyDescent="0.5">
      <c r="A36" s="506"/>
      <c r="B36" s="99"/>
      <c r="C36" s="99"/>
      <c r="D36" s="99"/>
      <c r="E36" s="99"/>
      <c r="F36" s="99"/>
      <c r="G36" s="99"/>
      <c r="H36" s="99"/>
      <c r="I36" s="99"/>
      <c r="J36" s="99"/>
      <c r="K36" s="99"/>
      <c r="L36" s="99"/>
      <c r="M36" s="99"/>
      <c r="N36" s="99"/>
      <c r="O36" s="99"/>
      <c r="P36" s="99"/>
      <c r="Q36" s="253"/>
      <c r="R36" s="514"/>
    </row>
    <row r="37" spans="1:20" ht="15" thickTop="1" thickBot="1" x14ac:dyDescent="0.5">
      <c r="A37" s="507"/>
      <c r="B37" s="508"/>
      <c r="C37" s="508"/>
      <c r="D37" s="508"/>
      <c r="E37" s="508"/>
      <c r="F37" s="508"/>
      <c r="G37" s="508"/>
      <c r="H37" s="508"/>
      <c r="I37" s="508"/>
      <c r="J37" s="508"/>
      <c r="K37" s="508"/>
      <c r="L37" s="508"/>
      <c r="M37" s="508"/>
      <c r="N37" s="508"/>
      <c r="O37" s="508"/>
      <c r="P37" s="508"/>
      <c r="Q37" s="276"/>
      <c r="R37" s="515"/>
    </row>
    <row r="38" spans="1:20" ht="18.399999999999999" thickBot="1" x14ac:dyDescent="0.6">
      <c r="A38" s="503"/>
      <c r="B38" s="503"/>
      <c r="C38" s="503"/>
      <c r="D38" s="503"/>
      <c r="E38" s="503"/>
      <c r="F38" s="1"/>
      <c r="G38" s="1"/>
      <c r="H38" s="1"/>
      <c r="I38" s="1"/>
      <c r="J38" s="1"/>
      <c r="K38" s="1"/>
      <c r="L38" s="1"/>
      <c r="M38" s="1"/>
      <c r="N38" s="128" t="s">
        <v>29</v>
      </c>
      <c r="O38" s="129"/>
      <c r="P38" s="129"/>
      <c r="Q38" s="38">
        <f>SUM(Q29+Q20+Q8)</f>
        <v>6</v>
      </c>
      <c r="R38" s="37" t="s">
        <v>196</v>
      </c>
    </row>
    <row r="39" spans="1:20" x14ac:dyDescent="0.45">
      <c r="A39" s="491"/>
      <c r="B39" s="491"/>
      <c r="C39" s="491"/>
      <c r="E39" s="34"/>
    </row>
    <row r="40" spans="1:20" x14ac:dyDescent="0.45">
      <c r="A40" s="491"/>
      <c r="B40" s="491"/>
      <c r="C40" s="491"/>
      <c r="E40" s="34"/>
      <c r="J40" s="2"/>
      <c r="K40" s="2"/>
      <c r="L40" s="2"/>
      <c r="M40" s="2"/>
      <c r="N40" s="2"/>
      <c r="O40" s="2"/>
      <c r="P40" s="2"/>
    </row>
    <row r="41" spans="1:20" x14ac:dyDescent="0.45">
      <c r="A41" s="491"/>
      <c r="B41" s="491"/>
      <c r="C41" s="491"/>
      <c r="E41" s="34"/>
    </row>
    <row r="42" spans="1:20" x14ac:dyDescent="0.45">
      <c r="A42" s="491"/>
      <c r="B42" s="491"/>
      <c r="C42" s="491"/>
      <c r="D42" s="35"/>
      <c r="E42" s="36"/>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tabSelected="1" workbookViewId="0">
      <selection activeCell="I11" sqref="I11"/>
    </sheetView>
  </sheetViews>
  <sheetFormatPr defaultRowHeight="14.25" x14ac:dyDescent="0.45"/>
  <cols>
    <col min="6" max="6" width="9.59765625" customWidth="1"/>
  </cols>
  <sheetData>
    <row r="2" spans="2:6" ht="14.65" thickBot="1" x14ac:dyDescent="0.5">
      <c r="B2" s="516" t="s">
        <v>197</v>
      </c>
      <c r="C2" s="516"/>
      <c r="D2" s="516"/>
      <c r="E2" s="39" t="s">
        <v>198</v>
      </c>
      <c r="F2" s="39" t="s">
        <v>199</v>
      </c>
    </row>
    <row r="3" spans="2:6" x14ac:dyDescent="0.45">
      <c r="B3" s="529" t="s">
        <v>200</v>
      </c>
      <c r="C3" s="530"/>
      <c r="D3" s="531"/>
      <c r="E3" s="32">
        <f>'H&amp;S Overview'!G49</f>
        <v>9.5</v>
      </c>
      <c r="F3" s="5">
        <v>10</v>
      </c>
    </row>
    <row r="4" spans="2:6" x14ac:dyDescent="0.45">
      <c r="B4" s="140" t="s">
        <v>201</v>
      </c>
      <c r="C4" s="141"/>
      <c r="D4" s="532"/>
      <c r="E4" s="32">
        <f>'Machine Shop'!N44</f>
        <v>20</v>
      </c>
      <c r="F4" s="5">
        <v>20</v>
      </c>
    </row>
    <row r="5" spans="2:6" x14ac:dyDescent="0.45">
      <c r="B5" s="140" t="s">
        <v>202</v>
      </c>
      <c r="C5" s="141"/>
      <c r="D5" s="532"/>
      <c r="E5" s="32">
        <f>'Engine Strip'!P38</f>
        <v>22.5</v>
      </c>
      <c r="F5" s="5">
        <v>25</v>
      </c>
    </row>
    <row r="6" spans="2:6" x14ac:dyDescent="0.45">
      <c r="B6" s="140" t="s">
        <v>203</v>
      </c>
      <c r="C6" s="141"/>
      <c r="D6" s="532"/>
      <c r="E6" s="32">
        <f>Suspension!O23</f>
        <v>11</v>
      </c>
      <c r="F6" s="5">
        <v>17</v>
      </c>
    </row>
    <row r="7" spans="2:6" x14ac:dyDescent="0.45">
      <c r="B7" s="140" t="s">
        <v>204</v>
      </c>
      <c r="C7" s="141"/>
      <c r="D7" s="532"/>
      <c r="E7" s="32">
        <f>'Ad Manufacturing'!P22</f>
        <v>10</v>
      </c>
      <c r="F7" s="5">
        <v>12</v>
      </c>
    </row>
    <row r="8" spans="2:6" x14ac:dyDescent="0.45">
      <c r="B8" s="140" t="s">
        <v>205</v>
      </c>
      <c r="C8" s="141"/>
      <c r="D8" s="532"/>
      <c r="E8" s="32">
        <f>Composites!P24</f>
        <v>8.5</v>
      </c>
      <c r="F8" s="5">
        <v>10</v>
      </c>
    </row>
    <row r="9" spans="2:6" x14ac:dyDescent="0.45">
      <c r="B9" s="533" t="s">
        <v>206</v>
      </c>
      <c r="C9" s="534"/>
      <c r="D9" s="535"/>
      <c r="E9" s="43" t="s">
        <v>229</v>
      </c>
      <c r="F9" s="10" t="s">
        <v>189</v>
      </c>
    </row>
    <row r="10" spans="2:6" ht="14.65" thickBot="1" x14ac:dyDescent="0.5">
      <c r="B10" s="523" t="s">
        <v>207</v>
      </c>
      <c r="C10" s="524"/>
      <c r="D10" s="525"/>
      <c r="E10" s="43" cm="1">
        <f t="array" ref="E10">CPD!Q38:Q38</f>
        <v>6</v>
      </c>
      <c r="F10" s="10">
        <v>6</v>
      </c>
    </row>
    <row r="11" spans="2:6" ht="14.65" thickBot="1" x14ac:dyDescent="0.5">
      <c r="B11" s="526" t="s">
        <v>208</v>
      </c>
      <c r="C11" s="527"/>
      <c r="D11" s="528"/>
      <c r="E11" s="44">
        <f>SUM(E3:E10)</f>
        <v>87.5</v>
      </c>
      <c r="F11" s="41">
        <f>F3+F4+F5+F6+F7+F8+F10</f>
        <v>100</v>
      </c>
    </row>
    <row r="12" spans="2:6" ht="14.65" thickBot="1" x14ac:dyDescent="0.5">
      <c r="B12" s="517" t="s">
        <v>209</v>
      </c>
      <c r="C12" s="518"/>
      <c r="D12" s="519"/>
      <c r="E12" s="45">
        <v>80.3</v>
      </c>
      <c r="F12" s="40">
        <v>100</v>
      </c>
    </row>
    <row r="13" spans="2:6" ht="14.65" thickBot="1" x14ac:dyDescent="0.5"/>
    <row r="14" spans="2:6" ht="14.65" thickBot="1" x14ac:dyDescent="0.5">
      <c r="B14" s="520" t="s">
        <v>210</v>
      </c>
      <c r="C14" s="521"/>
      <c r="D14" s="522"/>
      <c r="E14" s="536">
        <f>(E11*0.75)+(E12*0.25)</f>
        <v>85.7</v>
      </c>
      <c r="F14" s="42" t="s">
        <v>211</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Props1.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2.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ED8EE1D-E6D3-441E-B04D-212B504C615B}">
  <ds:schemaRefs>
    <ds:schemaRef ds:uri="http://purl.org/dc/terms/"/>
    <ds:schemaRef ds:uri="http://schemas.microsoft.com/office/2006/documentManagement/types"/>
    <ds:schemaRef ds:uri="7da2dc2f-10e7-442f-ad91-645aa4b47b8a"/>
    <ds:schemaRef ds:uri="c9412f1f-c5de-433b-90f0-e30b35783b17"/>
    <ds:schemaRef ds:uri="http://purl.org/dc/elements/1.1/"/>
    <ds:schemaRef ds:uri="http://www.w3.org/XML/1998/namespace"/>
    <ds:schemaRef ds:uri="http://purl.org/dc/dcmitype/"/>
    <ds:schemaRef ds:uri="http://schemas.microsoft.com/office/infopath/2007/PartnerControls"/>
    <ds:schemaRef ds:uri="http://schemas.openxmlformats.org/package/2006/metadata/core-propertie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Kerry Tudor</cp:lastModifiedBy>
  <cp:revision/>
  <dcterms:created xsi:type="dcterms:W3CDTF">2020-12-20T10:55:52Z</dcterms:created>
  <dcterms:modified xsi:type="dcterms:W3CDTF">2026-05-07T08:55:38Z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