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7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Challenger Case Study\"/>
    </mc:Choice>
  </mc:AlternateContent>
  <bookViews>
    <workbookView xWindow="0" yWindow="0" windowWidth="25710" windowHeight="11235"/>
  </bookViews>
  <sheets>
    <sheet name="Launch Data" sheetId="2" r:id="rId1"/>
    <sheet name="Functions" sheetId="9" r:id="rId2"/>
    <sheet name="Launches" sheetId="10" r:id="rId3"/>
    <sheet name="Problem Launches" sheetId="11" r:id="rId4"/>
    <sheet name="Comparison" sheetId="12" r:id="rId5"/>
    <sheet name="Launches (binned)" sheetId="13" r:id="rId6"/>
    <sheet name="Problem launches (binned)" sheetId="14" r:id="rId7"/>
    <sheet name="Comparison (binned)" sheetId="15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" l="1"/>
  <c r="G11" i="2"/>
  <c r="N3" i="2"/>
  <c r="N4" i="2"/>
  <c r="N5" i="2"/>
  <c r="N6" i="2"/>
  <c r="N7" i="2"/>
  <c r="N8" i="2"/>
  <c r="N9" i="2"/>
  <c r="N2" i="2"/>
  <c r="L2" i="2" a="1"/>
  <c r="L3" i="2" s="1"/>
  <c r="L7" i="2" l="1"/>
  <c r="L6" i="2"/>
  <c r="L5" i="2"/>
  <c r="L4" i="2"/>
  <c r="L10" i="2"/>
  <c r="L2" i="2"/>
  <c r="L9" i="2"/>
  <c r="L8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2" i="2"/>
  <c r="H3" i="2"/>
  <c r="H4" i="2"/>
  <c r="H5" i="2"/>
  <c r="H6" i="2"/>
  <c r="H7" i="2"/>
  <c r="H8" i="2"/>
  <c r="H9" i="2"/>
  <c r="H10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2" i="2"/>
  <c r="G3" i="2"/>
  <c r="G4" i="2"/>
  <c r="G5" i="2"/>
  <c r="G6" i="2"/>
  <c r="G7" i="2"/>
  <c r="G8" i="2"/>
  <c r="G9" i="2"/>
  <c r="G10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2" i="2"/>
</calcChain>
</file>

<file path=xl/sharedStrings.xml><?xml version="1.0" encoding="utf-8"?>
<sst xmlns="http://schemas.openxmlformats.org/spreadsheetml/2006/main" count="72" uniqueCount="68">
  <si>
    <t>Motor</t>
  </si>
  <si>
    <t>DM-4</t>
  </si>
  <si>
    <t>DM-2</t>
  </si>
  <si>
    <t>QM-3</t>
  </si>
  <si>
    <t>QM-4</t>
  </si>
  <si>
    <t>Blow-by Severity</t>
  </si>
  <si>
    <t>SRB-1A</t>
  </si>
  <si>
    <t>SRB-1B</t>
  </si>
  <si>
    <t>SRB-2A</t>
  </si>
  <si>
    <t>SRB-2B</t>
  </si>
  <si>
    <t>SRB-3A</t>
  </si>
  <si>
    <t>SRB-3B</t>
  </si>
  <si>
    <t>SRB-4A</t>
  </si>
  <si>
    <t>SRB-4B</t>
  </si>
  <si>
    <t>SRB-5A</t>
  </si>
  <si>
    <t>SRB-5B</t>
  </si>
  <si>
    <t>SRB-6A</t>
  </si>
  <si>
    <t>SRB-6B</t>
  </si>
  <si>
    <t>SRB-7A</t>
  </si>
  <si>
    <t>SRB-7B</t>
  </si>
  <si>
    <t>SRB-8A</t>
  </si>
  <si>
    <t>SRB-8B</t>
  </si>
  <si>
    <t>SRB-9A</t>
  </si>
  <si>
    <t>SRB-9B</t>
  </si>
  <si>
    <t>SRB-10A</t>
  </si>
  <si>
    <t>SRB-10B</t>
  </si>
  <si>
    <t>SRB-11A</t>
  </si>
  <si>
    <t>SRB-11B</t>
  </si>
  <si>
    <t>SRB-12A</t>
  </si>
  <si>
    <t>SRB-12B</t>
  </si>
  <si>
    <t>SRB-13A</t>
  </si>
  <si>
    <t>SRB-13B</t>
  </si>
  <si>
    <t>SRB-14A</t>
  </si>
  <si>
    <t>SRB-14B</t>
  </si>
  <si>
    <t>SRB-15A</t>
  </si>
  <si>
    <t>SRB-15B</t>
  </si>
  <si>
    <t>SRB-16A</t>
  </si>
  <si>
    <t>SRB-16B</t>
  </si>
  <si>
    <t>SRB-17A</t>
  </si>
  <si>
    <t>SRB-17B</t>
  </si>
  <si>
    <t>SRB-18A</t>
  </si>
  <si>
    <t>SRB-18B</t>
  </si>
  <si>
    <t>SRB-19A</t>
  </si>
  <si>
    <t>SRB-19B</t>
  </si>
  <si>
    <t>SRB-20A</t>
  </si>
  <si>
    <t>SRB-20B</t>
  </si>
  <si>
    <t>SRB-21A</t>
  </si>
  <si>
    <t>SRB-21B</t>
  </si>
  <si>
    <t>SRB-22A</t>
  </si>
  <si>
    <t>SRB-22B</t>
  </si>
  <si>
    <t>SRB-23A</t>
  </si>
  <si>
    <t>SRB-23B</t>
  </si>
  <si>
    <t>SRB-24A</t>
  </si>
  <si>
    <t>SRB-24B</t>
  </si>
  <si>
    <t>O-Ring Temperature (°F)</t>
  </si>
  <si>
    <t>Bench Test</t>
  </si>
  <si>
    <t>Launch</t>
  </si>
  <si>
    <t>Temperature</t>
  </si>
  <si>
    <t>Number of launches</t>
  </si>
  <si>
    <t>Number of problem launches</t>
  </si>
  <si>
    <t>Total number of launches</t>
  </si>
  <si>
    <t>=COUNTIF(D$2:D$55,"="&amp;F2)</t>
  </si>
  <si>
    <t>Number of okay launches</t>
  </si>
  <si>
    <t>Temperature range</t>
  </si>
  <si>
    <t>Launches (binned)</t>
  </si>
  <si>
    <t>Problem launches (binned)</t>
  </si>
  <si>
    <t>Okay launches (binned)</t>
  </si>
  <si>
    <t>=COUNTIFS(D$2:D$53,"&gt;0",C$2:C$53,"="&amp;F2)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</si>
</sst>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'Launch Data'!$H$1</c:f>
              <c:strCache>
                <c:ptCount val="1"/>
                <c:pt idx="0">
                  <c:v>Number of problem launches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'Launch Data'!$F$1:$F$36</c15:sqref>
                  </c15:fullRef>
                </c:ext>
              </c:extLst>
              <c:f>'Launch Data'!$F$2:$F$36</c:f>
              <c:strCache>
                <c:ptCount val="35"/>
                <c:pt idx="0">
                  <c:v>47</c:v>
                </c:pt>
                <c:pt idx="1">
                  <c:v>48</c:v>
                </c:pt>
                <c:pt idx="2">
                  <c:v>49</c:v>
                </c:pt>
                <c:pt idx="3">
                  <c:v>50</c:v>
                </c:pt>
                <c:pt idx="4">
                  <c:v>51</c:v>
                </c:pt>
                <c:pt idx="5">
                  <c:v>52</c:v>
                </c:pt>
                <c:pt idx="6">
                  <c:v>53</c:v>
                </c:pt>
                <c:pt idx="7">
                  <c:v>54</c:v>
                </c:pt>
                <c:pt idx="8">
                  <c:v>55</c:v>
                </c:pt>
                <c:pt idx="9">
                  <c:v>56</c:v>
                </c:pt>
                <c:pt idx="10">
                  <c:v>57</c:v>
                </c:pt>
                <c:pt idx="11">
                  <c:v>58</c:v>
                </c:pt>
                <c:pt idx="12">
                  <c:v>59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  <c:pt idx="29">
                  <c:v>76</c:v>
                </c:pt>
                <c:pt idx="30">
                  <c:v>77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81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'Launch Data'!$H$2:$H$36</c15:sqref>
                  </c15:fullRef>
                </c:ext>
              </c:extLst>
              <c:f>'Launch Data'!$H$3:$H$36</c:f>
              <c:numCache>
                <c:formatCode>General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B4-458A-8A9C-33F4A21A1A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3318808"/>
        <c:axId val="703316840"/>
      </c:barChart>
      <c:catAx>
        <c:axId val="703318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316840"/>
        <c:crosses val="autoZero"/>
        <c:auto val="1"/>
        <c:lblAlgn val="ctr"/>
        <c:lblOffset val="100"/>
        <c:noMultiLvlLbl val="0"/>
      </c:catAx>
      <c:valAx>
        <c:axId val="703316840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31880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'Launch Data'!$G$1</c:f>
              <c:strCache>
                <c:ptCount val="1"/>
                <c:pt idx="0">
                  <c:v>Number of launches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'Launch Data'!$F$2:$F$36</c:f>
              <c:numCache>
                <c:formatCode>General</c:formatCode>
                <c:ptCount val="35"/>
                <c:pt idx="0">
                  <c:v>47</c:v>
                </c:pt>
                <c:pt idx="1">
                  <c:v>48</c:v>
                </c:pt>
                <c:pt idx="2">
                  <c:v>49</c:v>
                </c:pt>
                <c:pt idx="3">
                  <c:v>50</c:v>
                </c:pt>
                <c:pt idx="4">
                  <c:v>51</c:v>
                </c:pt>
                <c:pt idx="5">
                  <c:v>52</c:v>
                </c:pt>
                <c:pt idx="6">
                  <c:v>53</c:v>
                </c:pt>
                <c:pt idx="7">
                  <c:v>54</c:v>
                </c:pt>
                <c:pt idx="8">
                  <c:v>55</c:v>
                </c:pt>
                <c:pt idx="9">
                  <c:v>56</c:v>
                </c:pt>
                <c:pt idx="10">
                  <c:v>57</c:v>
                </c:pt>
                <c:pt idx="11">
                  <c:v>58</c:v>
                </c:pt>
                <c:pt idx="12">
                  <c:v>59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  <c:pt idx="29">
                  <c:v>76</c:v>
                </c:pt>
                <c:pt idx="30">
                  <c:v>77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81</c:v>
                </c:pt>
              </c:numCache>
            </c:numRef>
          </c:cat>
          <c:val>
            <c:numRef>
              <c:f>'Launch Data'!$G$2:$G$36</c:f>
              <c:numCache>
                <c:formatCode>General</c:formatCode>
                <c:ptCount val="3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6</c:v>
                </c:pt>
                <c:pt idx="21">
                  <c:v>2</c:v>
                </c:pt>
                <c:pt idx="22">
                  <c:v>2</c:v>
                </c:pt>
                <c:pt idx="23">
                  <c:v>8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4</c:v>
                </c:pt>
                <c:pt idx="29">
                  <c:v>4</c:v>
                </c:pt>
                <c:pt idx="30">
                  <c:v>0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72-4403-99EA-2EE265F235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3331928"/>
        <c:axId val="703340128"/>
      </c:barChart>
      <c:catAx>
        <c:axId val="703331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340128"/>
        <c:crosses val="autoZero"/>
        <c:auto val="1"/>
        <c:lblAlgn val="ctr"/>
        <c:lblOffset val="100"/>
        <c:noMultiLvlLbl val="0"/>
      </c:catAx>
      <c:valAx>
        <c:axId val="703340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331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Problem and okay launches by</a:t>
            </a:r>
            <a:r>
              <a:rPr lang="en-GB" baseline="0"/>
              <a:t> temperature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'Launch Data'!$H$1</c:f>
              <c:strCache>
                <c:ptCount val="1"/>
                <c:pt idx="0">
                  <c:v>Number of problem launches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'Launch Data'!$F$2:$F$36</c:f>
              <c:numCache>
                <c:formatCode>General</c:formatCode>
                <c:ptCount val="35"/>
                <c:pt idx="0">
                  <c:v>47</c:v>
                </c:pt>
                <c:pt idx="1">
                  <c:v>48</c:v>
                </c:pt>
                <c:pt idx="2">
                  <c:v>49</c:v>
                </c:pt>
                <c:pt idx="3">
                  <c:v>50</c:v>
                </c:pt>
                <c:pt idx="4">
                  <c:v>51</c:v>
                </c:pt>
                <c:pt idx="5">
                  <c:v>52</c:v>
                </c:pt>
                <c:pt idx="6">
                  <c:v>53</c:v>
                </c:pt>
                <c:pt idx="7">
                  <c:v>54</c:v>
                </c:pt>
                <c:pt idx="8">
                  <c:v>55</c:v>
                </c:pt>
                <c:pt idx="9">
                  <c:v>56</c:v>
                </c:pt>
                <c:pt idx="10">
                  <c:v>57</c:v>
                </c:pt>
                <c:pt idx="11">
                  <c:v>58</c:v>
                </c:pt>
                <c:pt idx="12">
                  <c:v>59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  <c:pt idx="29">
                  <c:v>76</c:v>
                </c:pt>
                <c:pt idx="30">
                  <c:v>77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81</c:v>
                </c:pt>
              </c:numCache>
            </c:numRef>
          </c:cat>
          <c:val>
            <c:numRef>
              <c:f>'Launch Data'!$H$2:$H$36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E4-40D2-BFF1-492B878630ED}"/>
            </c:ext>
          </c:extLst>
        </c:ser>
        <c:ser>
          <c:idx val="2"/>
          <c:order val="1"/>
          <c:tx>
            <c:strRef>
              <c:f>'Launch Data'!$I$1</c:f>
              <c:strCache>
                <c:ptCount val="1"/>
                <c:pt idx="0">
                  <c:v>Number of okay launches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'Launch Data'!$F$2:$F$36</c:f>
              <c:numCache>
                <c:formatCode>General</c:formatCode>
                <c:ptCount val="35"/>
                <c:pt idx="0">
                  <c:v>47</c:v>
                </c:pt>
                <c:pt idx="1">
                  <c:v>48</c:v>
                </c:pt>
                <c:pt idx="2">
                  <c:v>49</c:v>
                </c:pt>
                <c:pt idx="3">
                  <c:v>50</c:v>
                </c:pt>
                <c:pt idx="4">
                  <c:v>51</c:v>
                </c:pt>
                <c:pt idx="5">
                  <c:v>52</c:v>
                </c:pt>
                <c:pt idx="6">
                  <c:v>53</c:v>
                </c:pt>
                <c:pt idx="7">
                  <c:v>54</c:v>
                </c:pt>
                <c:pt idx="8">
                  <c:v>55</c:v>
                </c:pt>
                <c:pt idx="9">
                  <c:v>56</c:v>
                </c:pt>
                <c:pt idx="10">
                  <c:v>57</c:v>
                </c:pt>
                <c:pt idx="11">
                  <c:v>58</c:v>
                </c:pt>
                <c:pt idx="12">
                  <c:v>59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  <c:pt idx="29">
                  <c:v>76</c:v>
                </c:pt>
                <c:pt idx="30">
                  <c:v>77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81</c:v>
                </c:pt>
              </c:numCache>
            </c:numRef>
          </c:cat>
          <c:val>
            <c:numRef>
              <c:f>'Launch Data'!$I$2:$I$36</c:f>
              <c:numCache>
                <c:formatCode>General</c:formatCode>
                <c:ptCount val="3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6</c:v>
                </c:pt>
                <c:pt idx="21">
                  <c:v>2</c:v>
                </c:pt>
                <c:pt idx="22">
                  <c:v>2</c:v>
                </c:pt>
                <c:pt idx="23">
                  <c:v>6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3</c:v>
                </c:pt>
                <c:pt idx="29">
                  <c:v>4</c:v>
                </c:pt>
                <c:pt idx="30">
                  <c:v>0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E4-40D2-BFF1-492B878630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1557128"/>
        <c:axId val="551565328"/>
      </c:barChart>
      <c:catAx>
        <c:axId val="551557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565328"/>
        <c:crosses val="autoZero"/>
        <c:auto val="1"/>
        <c:lblAlgn val="ctr"/>
        <c:lblOffset val="100"/>
        <c:noMultiLvlLbl val="0"/>
      </c:catAx>
      <c:valAx>
        <c:axId val="55156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557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'Launch Data'!$M$1</c:f>
              <c:strCache>
                <c:ptCount val="1"/>
                <c:pt idx="0">
                  <c:v>Problem launches (binned)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'Launch Data'!$K$2:$K$9</c:f>
              <c:numCache>
                <c:formatCode>General</c:formatCode>
                <c:ptCount val="8"/>
                <c:pt idx="0">
                  <c:v>50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  <c:pt idx="7">
                  <c:v>85</c:v>
                </c:pt>
              </c:numCache>
            </c:numRef>
          </c:cat>
          <c:val>
            <c:numRef>
              <c:f>'Launch Data'!$M$2:$M$9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12-4378-ACF6-DBA2D89357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2479616"/>
        <c:axId val="542483552"/>
      </c:barChart>
      <c:catAx>
        <c:axId val="542479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483552"/>
        <c:crosses val="autoZero"/>
        <c:auto val="1"/>
        <c:lblAlgn val="ctr"/>
        <c:lblOffset val="100"/>
        <c:noMultiLvlLbl val="0"/>
      </c:catAx>
      <c:valAx>
        <c:axId val="542483552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47961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'Launch Data'!$L$1</c:f>
              <c:strCache>
                <c:ptCount val="1"/>
                <c:pt idx="0">
                  <c:v>Launches (binned)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'Launch Data'!$K$2:$K$9</c:f>
              <c:numCache>
                <c:formatCode>General</c:formatCode>
                <c:ptCount val="8"/>
                <c:pt idx="0">
                  <c:v>50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  <c:pt idx="7">
                  <c:v>85</c:v>
                </c:pt>
              </c:numCache>
            </c:numRef>
          </c:cat>
          <c:val>
            <c:numRef>
              <c:f>'Launch Data'!$L$2:$L$9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4</c:v>
                </c:pt>
                <c:pt idx="3">
                  <c:v>2</c:v>
                </c:pt>
                <c:pt idx="4">
                  <c:v>20</c:v>
                </c:pt>
                <c:pt idx="5">
                  <c:v>8</c:v>
                </c:pt>
                <c:pt idx="6">
                  <c:v>10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8D-4DBE-80EF-5C4D68109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5553088"/>
        <c:axId val="705545544"/>
      </c:barChart>
      <c:catAx>
        <c:axId val="705553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545544"/>
        <c:crosses val="autoZero"/>
        <c:auto val="1"/>
        <c:lblAlgn val="ctr"/>
        <c:lblOffset val="100"/>
        <c:noMultiLvlLbl val="0"/>
      </c:catAx>
      <c:valAx>
        <c:axId val="70554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55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Okay</a:t>
            </a:r>
            <a:r>
              <a:rPr lang="en-GB" baseline="0"/>
              <a:t> and problematic launches </a:t>
            </a:r>
          </a:p>
          <a:p>
            <a:pPr>
              <a:defRPr/>
            </a:pPr>
            <a:r>
              <a:rPr lang="en-GB" baseline="0"/>
              <a:t>(using binned temperature data)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'Launch Data'!$M$1</c:f>
              <c:strCache>
                <c:ptCount val="1"/>
                <c:pt idx="0">
                  <c:v>Problem launches (binned)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'Launch Data'!$K$2:$K$9</c:f>
              <c:numCache>
                <c:formatCode>General</c:formatCode>
                <c:ptCount val="8"/>
                <c:pt idx="0">
                  <c:v>50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  <c:pt idx="7">
                  <c:v>85</c:v>
                </c:pt>
              </c:numCache>
            </c:numRef>
          </c:cat>
          <c:val>
            <c:numRef>
              <c:f>'Launch Data'!$M$2:$M$9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77-453F-B94E-145291FC1BB4}"/>
            </c:ext>
          </c:extLst>
        </c:ser>
        <c:ser>
          <c:idx val="2"/>
          <c:order val="1"/>
          <c:tx>
            <c:strRef>
              <c:f>'Launch Data'!$N$1</c:f>
              <c:strCache>
                <c:ptCount val="1"/>
                <c:pt idx="0">
                  <c:v>Okay launches (binned)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'Launch Data'!$K$2:$K$9</c:f>
              <c:numCache>
                <c:formatCode>General</c:formatCode>
                <c:ptCount val="8"/>
                <c:pt idx="0">
                  <c:v>50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  <c:pt idx="7">
                  <c:v>85</c:v>
                </c:pt>
              </c:numCache>
            </c:numRef>
          </c:cat>
          <c:val>
            <c:numRef>
              <c:f>'Launch Data'!$N$2:$N$9</c:f>
              <c:numCache>
                <c:formatCode>General</c:formatCode>
                <c:ptCount val="8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20</c:v>
                </c:pt>
                <c:pt idx="5">
                  <c:v>6</c:v>
                </c:pt>
                <c:pt idx="6">
                  <c:v>9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77-453F-B94E-145291FC1B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3180800"/>
        <c:axId val="713181128"/>
      </c:barChart>
      <c:catAx>
        <c:axId val="713180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181128"/>
        <c:crosses val="autoZero"/>
        <c:auto val="1"/>
        <c:lblAlgn val="ctr"/>
        <c:lblOffset val="100"/>
        <c:noMultiLvlLbl val="0"/>
      </c:catAx>
      <c:valAx>
        <c:axId val="713181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180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'Launch Data'!$G$1</c:f>
              <c:strCache>
                <c:ptCount val="1"/>
                <c:pt idx="0">
                  <c:v>Number of launches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'Launch Data'!$F$2:$F$36</c:f>
              <c:numCache>
                <c:formatCode>General</c:formatCode>
                <c:ptCount val="35"/>
                <c:pt idx="0">
                  <c:v>47</c:v>
                </c:pt>
                <c:pt idx="1">
                  <c:v>48</c:v>
                </c:pt>
                <c:pt idx="2">
                  <c:v>49</c:v>
                </c:pt>
                <c:pt idx="3">
                  <c:v>50</c:v>
                </c:pt>
                <c:pt idx="4">
                  <c:v>51</c:v>
                </c:pt>
                <c:pt idx="5">
                  <c:v>52</c:v>
                </c:pt>
                <c:pt idx="6">
                  <c:v>53</c:v>
                </c:pt>
                <c:pt idx="7">
                  <c:v>54</c:v>
                </c:pt>
                <c:pt idx="8">
                  <c:v>55</c:v>
                </c:pt>
                <c:pt idx="9">
                  <c:v>56</c:v>
                </c:pt>
                <c:pt idx="10">
                  <c:v>57</c:v>
                </c:pt>
                <c:pt idx="11">
                  <c:v>58</c:v>
                </c:pt>
                <c:pt idx="12">
                  <c:v>59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  <c:pt idx="29">
                  <c:v>76</c:v>
                </c:pt>
                <c:pt idx="30">
                  <c:v>77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81</c:v>
                </c:pt>
              </c:numCache>
            </c:numRef>
          </c:cat>
          <c:val>
            <c:numRef>
              <c:f>'Launch Data'!$G$2:$G$36</c:f>
              <c:numCache>
                <c:formatCode>General</c:formatCode>
                <c:ptCount val="3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6</c:v>
                </c:pt>
                <c:pt idx="21">
                  <c:v>2</c:v>
                </c:pt>
                <c:pt idx="22">
                  <c:v>2</c:v>
                </c:pt>
                <c:pt idx="23">
                  <c:v>8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4</c:v>
                </c:pt>
                <c:pt idx="29">
                  <c:v>4</c:v>
                </c:pt>
                <c:pt idx="30">
                  <c:v>0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7D-45C1-95CC-3996CB1D0E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3331928"/>
        <c:axId val="703340128"/>
      </c:barChart>
      <c:catAx>
        <c:axId val="703331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340128"/>
        <c:crosses val="autoZero"/>
        <c:auto val="1"/>
        <c:lblAlgn val="ctr"/>
        <c:lblOffset val="100"/>
        <c:noMultiLvlLbl val="0"/>
      </c:catAx>
      <c:valAx>
        <c:axId val="703340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331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'Launch Data'!$H$1</c:f>
              <c:strCache>
                <c:ptCount val="1"/>
                <c:pt idx="0">
                  <c:v>Number of problem launches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'Launch Data'!$F$1:$F$36</c15:sqref>
                  </c15:fullRef>
                </c:ext>
              </c:extLst>
              <c:f>'Launch Data'!$F$2:$F$36</c:f>
              <c:strCache>
                <c:ptCount val="35"/>
                <c:pt idx="0">
                  <c:v>47</c:v>
                </c:pt>
                <c:pt idx="1">
                  <c:v>48</c:v>
                </c:pt>
                <c:pt idx="2">
                  <c:v>49</c:v>
                </c:pt>
                <c:pt idx="3">
                  <c:v>50</c:v>
                </c:pt>
                <c:pt idx="4">
                  <c:v>51</c:v>
                </c:pt>
                <c:pt idx="5">
                  <c:v>52</c:v>
                </c:pt>
                <c:pt idx="6">
                  <c:v>53</c:v>
                </c:pt>
                <c:pt idx="7">
                  <c:v>54</c:v>
                </c:pt>
                <c:pt idx="8">
                  <c:v>55</c:v>
                </c:pt>
                <c:pt idx="9">
                  <c:v>56</c:v>
                </c:pt>
                <c:pt idx="10">
                  <c:v>57</c:v>
                </c:pt>
                <c:pt idx="11">
                  <c:v>58</c:v>
                </c:pt>
                <c:pt idx="12">
                  <c:v>59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  <c:pt idx="29">
                  <c:v>76</c:v>
                </c:pt>
                <c:pt idx="30">
                  <c:v>77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81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'Launch Data'!$H$2:$H$36</c15:sqref>
                  </c15:fullRef>
                </c:ext>
              </c:extLst>
              <c:f>'Launch Data'!$H$3:$H$36</c:f>
              <c:numCache>
                <c:formatCode>General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15-4376-8B26-DA6C2AA02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3318808"/>
        <c:axId val="703316840"/>
      </c:barChart>
      <c:catAx>
        <c:axId val="703318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316840"/>
        <c:crosses val="autoZero"/>
        <c:auto val="1"/>
        <c:lblAlgn val="ctr"/>
        <c:lblOffset val="100"/>
        <c:noMultiLvlLbl val="0"/>
      </c:catAx>
      <c:valAx>
        <c:axId val="703316840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31880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Problem and okay launches by</a:t>
            </a:r>
            <a:r>
              <a:rPr lang="en-GB" baseline="0"/>
              <a:t> temperature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'Launch Data'!$H$1</c:f>
              <c:strCache>
                <c:ptCount val="1"/>
                <c:pt idx="0">
                  <c:v>Number of problem launches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'Launch Data'!$F$2:$F$36</c:f>
              <c:numCache>
                <c:formatCode>General</c:formatCode>
                <c:ptCount val="35"/>
                <c:pt idx="0">
                  <c:v>47</c:v>
                </c:pt>
                <c:pt idx="1">
                  <c:v>48</c:v>
                </c:pt>
                <c:pt idx="2">
                  <c:v>49</c:v>
                </c:pt>
                <c:pt idx="3">
                  <c:v>50</c:v>
                </c:pt>
                <c:pt idx="4">
                  <c:v>51</c:v>
                </c:pt>
                <c:pt idx="5">
                  <c:v>52</c:v>
                </c:pt>
                <c:pt idx="6">
                  <c:v>53</c:v>
                </c:pt>
                <c:pt idx="7">
                  <c:v>54</c:v>
                </c:pt>
                <c:pt idx="8">
                  <c:v>55</c:v>
                </c:pt>
                <c:pt idx="9">
                  <c:v>56</c:v>
                </c:pt>
                <c:pt idx="10">
                  <c:v>57</c:v>
                </c:pt>
                <c:pt idx="11">
                  <c:v>58</c:v>
                </c:pt>
                <c:pt idx="12">
                  <c:v>59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  <c:pt idx="29">
                  <c:v>76</c:v>
                </c:pt>
                <c:pt idx="30">
                  <c:v>77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81</c:v>
                </c:pt>
              </c:numCache>
            </c:numRef>
          </c:cat>
          <c:val>
            <c:numRef>
              <c:f>'Launch Data'!$H$2:$H$36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99-42C4-87CB-0CF0CB5CA411}"/>
            </c:ext>
          </c:extLst>
        </c:ser>
        <c:ser>
          <c:idx val="2"/>
          <c:order val="1"/>
          <c:tx>
            <c:strRef>
              <c:f>'Launch Data'!$I$1</c:f>
              <c:strCache>
                <c:ptCount val="1"/>
                <c:pt idx="0">
                  <c:v>Number of okay launches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'Launch Data'!$F$2:$F$36</c:f>
              <c:numCache>
                <c:formatCode>General</c:formatCode>
                <c:ptCount val="35"/>
                <c:pt idx="0">
                  <c:v>47</c:v>
                </c:pt>
                <c:pt idx="1">
                  <c:v>48</c:v>
                </c:pt>
                <c:pt idx="2">
                  <c:v>49</c:v>
                </c:pt>
                <c:pt idx="3">
                  <c:v>50</c:v>
                </c:pt>
                <c:pt idx="4">
                  <c:v>51</c:v>
                </c:pt>
                <c:pt idx="5">
                  <c:v>52</c:v>
                </c:pt>
                <c:pt idx="6">
                  <c:v>53</c:v>
                </c:pt>
                <c:pt idx="7">
                  <c:v>54</c:v>
                </c:pt>
                <c:pt idx="8">
                  <c:v>55</c:v>
                </c:pt>
                <c:pt idx="9">
                  <c:v>56</c:v>
                </c:pt>
                <c:pt idx="10">
                  <c:v>57</c:v>
                </c:pt>
                <c:pt idx="11">
                  <c:v>58</c:v>
                </c:pt>
                <c:pt idx="12">
                  <c:v>59</c:v>
                </c:pt>
                <c:pt idx="13">
                  <c:v>60</c:v>
                </c:pt>
                <c:pt idx="14">
                  <c:v>61</c:v>
                </c:pt>
                <c:pt idx="15">
                  <c:v>62</c:v>
                </c:pt>
                <c:pt idx="16">
                  <c:v>63</c:v>
                </c:pt>
                <c:pt idx="17">
                  <c:v>64</c:v>
                </c:pt>
                <c:pt idx="18">
                  <c:v>65</c:v>
                </c:pt>
                <c:pt idx="19">
                  <c:v>66</c:v>
                </c:pt>
                <c:pt idx="20">
                  <c:v>67</c:v>
                </c:pt>
                <c:pt idx="21">
                  <c:v>68</c:v>
                </c:pt>
                <c:pt idx="22">
                  <c:v>69</c:v>
                </c:pt>
                <c:pt idx="23">
                  <c:v>70</c:v>
                </c:pt>
                <c:pt idx="24">
                  <c:v>71</c:v>
                </c:pt>
                <c:pt idx="25">
                  <c:v>72</c:v>
                </c:pt>
                <c:pt idx="26">
                  <c:v>73</c:v>
                </c:pt>
                <c:pt idx="27">
                  <c:v>74</c:v>
                </c:pt>
                <c:pt idx="28">
                  <c:v>75</c:v>
                </c:pt>
                <c:pt idx="29">
                  <c:v>76</c:v>
                </c:pt>
                <c:pt idx="30">
                  <c:v>77</c:v>
                </c:pt>
                <c:pt idx="31">
                  <c:v>78</c:v>
                </c:pt>
                <c:pt idx="32">
                  <c:v>79</c:v>
                </c:pt>
                <c:pt idx="33">
                  <c:v>80</c:v>
                </c:pt>
                <c:pt idx="34">
                  <c:v>81</c:v>
                </c:pt>
              </c:numCache>
            </c:numRef>
          </c:cat>
          <c:val>
            <c:numRef>
              <c:f>'Launch Data'!$I$2:$I$36</c:f>
              <c:numCache>
                <c:formatCode>General</c:formatCode>
                <c:ptCount val="3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6</c:v>
                </c:pt>
                <c:pt idx="21">
                  <c:v>2</c:v>
                </c:pt>
                <c:pt idx="22">
                  <c:v>2</c:v>
                </c:pt>
                <c:pt idx="23">
                  <c:v>6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3</c:v>
                </c:pt>
                <c:pt idx="29">
                  <c:v>4</c:v>
                </c:pt>
                <c:pt idx="30">
                  <c:v>0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99-42C4-87CB-0CF0CB5CA4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1557128"/>
        <c:axId val="551565328"/>
      </c:barChart>
      <c:catAx>
        <c:axId val="551557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565328"/>
        <c:crosses val="autoZero"/>
        <c:auto val="1"/>
        <c:lblAlgn val="ctr"/>
        <c:lblOffset val="100"/>
        <c:noMultiLvlLbl val="0"/>
      </c:catAx>
      <c:valAx>
        <c:axId val="55156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557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'Launch Data'!$L$1</c:f>
              <c:strCache>
                <c:ptCount val="1"/>
                <c:pt idx="0">
                  <c:v>Launches (binned)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'Launch Data'!$K$2:$K$9</c:f>
              <c:numCache>
                <c:formatCode>General</c:formatCode>
                <c:ptCount val="8"/>
                <c:pt idx="0">
                  <c:v>50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  <c:pt idx="7">
                  <c:v>85</c:v>
                </c:pt>
              </c:numCache>
            </c:numRef>
          </c:cat>
          <c:val>
            <c:numRef>
              <c:f>'Launch Data'!$L$2:$L$9</c:f>
              <c:numCache>
                <c:formatCode>General</c:formatCode>
                <c:ptCount val="8"/>
                <c:pt idx="0">
                  <c:v>2</c:v>
                </c:pt>
                <c:pt idx="1">
                  <c:v>4</c:v>
                </c:pt>
                <c:pt idx="2">
                  <c:v>4</c:v>
                </c:pt>
                <c:pt idx="3">
                  <c:v>2</c:v>
                </c:pt>
                <c:pt idx="4">
                  <c:v>20</c:v>
                </c:pt>
                <c:pt idx="5">
                  <c:v>8</c:v>
                </c:pt>
                <c:pt idx="6">
                  <c:v>10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41-45AC-8A07-146D765732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5553088"/>
        <c:axId val="705545544"/>
      </c:barChart>
      <c:catAx>
        <c:axId val="705553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545544"/>
        <c:crosses val="autoZero"/>
        <c:auto val="1"/>
        <c:lblAlgn val="ctr"/>
        <c:lblOffset val="100"/>
        <c:noMultiLvlLbl val="0"/>
      </c:catAx>
      <c:valAx>
        <c:axId val="70554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555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'Launch Data'!$M$1</c:f>
              <c:strCache>
                <c:ptCount val="1"/>
                <c:pt idx="0">
                  <c:v>Problem launches (binned)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'Launch Data'!$K$2:$K$9</c:f>
              <c:numCache>
                <c:formatCode>General</c:formatCode>
                <c:ptCount val="8"/>
                <c:pt idx="0">
                  <c:v>50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  <c:pt idx="7">
                  <c:v>85</c:v>
                </c:pt>
              </c:numCache>
            </c:numRef>
          </c:cat>
          <c:val>
            <c:numRef>
              <c:f>'Launch Data'!$M$2:$M$9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8C-474D-BA21-0FA56AE8B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2479616"/>
        <c:axId val="542483552"/>
      </c:barChart>
      <c:catAx>
        <c:axId val="542479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483552"/>
        <c:crosses val="autoZero"/>
        <c:auto val="1"/>
        <c:lblAlgn val="ctr"/>
        <c:lblOffset val="100"/>
        <c:noMultiLvlLbl val="0"/>
      </c:catAx>
      <c:valAx>
        <c:axId val="542483552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47961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Okay</a:t>
            </a:r>
            <a:r>
              <a:rPr lang="en-GB" baseline="0"/>
              <a:t> and problematic launches </a:t>
            </a:r>
          </a:p>
          <a:p>
            <a:pPr>
              <a:defRPr/>
            </a:pPr>
            <a:r>
              <a:rPr lang="en-GB" baseline="0"/>
              <a:t>(using binned temperature data)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'Launch Data'!$M$1</c:f>
              <c:strCache>
                <c:ptCount val="1"/>
                <c:pt idx="0">
                  <c:v>Problem launches (binned)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'Launch Data'!$K$2:$K$9</c:f>
              <c:numCache>
                <c:formatCode>General</c:formatCode>
                <c:ptCount val="8"/>
                <c:pt idx="0">
                  <c:v>50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  <c:pt idx="7">
                  <c:v>85</c:v>
                </c:pt>
              </c:numCache>
            </c:numRef>
          </c:cat>
          <c:val>
            <c:numRef>
              <c:f>'Launch Data'!$M$2:$M$9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5E-408C-BF38-C3805C647E0B}"/>
            </c:ext>
          </c:extLst>
        </c:ser>
        <c:ser>
          <c:idx val="2"/>
          <c:order val="1"/>
          <c:tx>
            <c:strRef>
              <c:f>'Launch Data'!$N$1</c:f>
              <c:strCache>
                <c:ptCount val="1"/>
                <c:pt idx="0">
                  <c:v>Okay launches (binned)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'Launch Data'!$K$2:$K$9</c:f>
              <c:numCache>
                <c:formatCode>General</c:formatCode>
                <c:ptCount val="8"/>
                <c:pt idx="0">
                  <c:v>50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  <c:pt idx="7">
                  <c:v>85</c:v>
                </c:pt>
              </c:numCache>
            </c:numRef>
          </c:cat>
          <c:val>
            <c:numRef>
              <c:f>'Launch Data'!$N$2:$N$9</c:f>
              <c:numCache>
                <c:formatCode>General</c:formatCode>
                <c:ptCount val="8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20</c:v>
                </c:pt>
                <c:pt idx="5">
                  <c:v>6</c:v>
                </c:pt>
                <c:pt idx="6">
                  <c:v>9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5E-408C-BF38-C3805C647E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3180800"/>
        <c:axId val="713181128"/>
      </c:barChart>
      <c:catAx>
        <c:axId val="713180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181128"/>
        <c:crosses val="autoZero"/>
        <c:auto val="1"/>
        <c:lblAlgn val="ctr"/>
        <c:lblOffset val="100"/>
        <c:noMultiLvlLbl val="0"/>
      </c:catAx>
      <c:valAx>
        <c:axId val="713181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180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976310</xdr:colOff>
      <xdr:row>52</xdr:row>
      <xdr:rowOff>61914</xdr:rowOff>
    </xdr:from>
    <xdr:to>
      <xdr:col>20</xdr:col>
      <xdr:colOff>280985</xdr:colOff>
      <xdr:row>82</xdr:row>
      <xdr:rowOff>114302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1023937</xdr:colOff>
      <xdr:row>52</xdr:row>
      <xdr:rowOff>78581</xdr:rowOff>
    </xdr:from>
    <xdr:to>
      <xdr:col>20</xdr:col>
      <xdr:colOff>311943</xdr:colOff>
      <xdr:row>82</xdr:row>
      <xdr:rowOff>85726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1023936</xdr:colOff>
      <xdr:row>52</xdr:row>
      <xdr:rowOff>121443</xdr:rowOff>
    </xdr:from>
    <xdr:to>
      <xdr:col>19</xdr:col>
      <xdr:colOff>364329</xdr:colOff>
      <xdr:row>81</xdr:row>
      <xdr:rowOff>95250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1042987</xdr:colOff>
      <xdr:row>52</xdr:row>
      <xdr:rowOff>64293</xdr:rowOff>
    </xdr:from>
    <xdr:to>
      <xdr:col>19</xdr:col>
      <xdr:colOff>511968</xdr:colOff>
      <xdr:row>79</xdr:row>
      <xdr:rowOff>52388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1014412</xdr:colOff>
      <xdr:row>52</xdr:row>
      <xdr:rowOff>97628</xdr:rowOff>
    </xdr:from>
    <xdr:to>
      <xdr:col>19</xdr:col>
      <xdr:colOff>435768</xdr:colOff>
      <xdr:row>81</xdr:row>
      <xdr:rowOff>90487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1009650</xdr:colOff>
      <xdr:row>52</xdr:row>
      <xdr:rowOff>57151</xdr:rowOff>
    </xdr:from>
    <xdr:to>
      <xdr:col>19</xdr:col>
      <xdr:colOff>571500</xdr:colOff>
      <xdr:row>83</xdr:row>
      <xdr:rowOff>38101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14</xdr:col>
      <xdr:colOff>588168</xdr:colOff>
      <xdr:row>31</xdr:row>
      <xdr:rowOff>7145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14</xdr:col>
      <xdr:colOff>604837</xdr:colOff>
      <xdr:row>31</xdr:row>
      <xdr:rowOff>52388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13</xdr:col>
      <xdr:colOff>640555</xdr:colOff>
      <xdr:row>29</xdr:row>
      <xdr:rowOff>154782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14</xdr:col>
      <xdr:colOff>73818</xdr:colOff>
      <xdr:row>29</xdr:row>
      <xdr:rowOff>173834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14</xdr:col>
      <xdr:colOff>121443</xdr:colOff>
      <xdr:row>27</xdr:row>
      <xdr:rowOff>169070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14</xdr:col>
      <xdr:colOff>214312</xdr:colOff>
      <xdr:row>31</xdr:row>
      <xdr:rowOff>161925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workbookViewId="0">
      <selection activeCell="K14" sqref="K14"/>
    </sheetView>
  </sheetViews>
  <sheetFormatPr defaultRowHeight="14.25" x14ac:dyDescent="0.45"/>
  <cols>
    <col min="1" max="1" width="14.1328125" customWidth="1"/>
    <col min="3" max="3" width="23" bestFit="1" customWidth="1"/>
    <col min="4" max="4" width="16.86328125" customWidth="1"/>
    <col min="6" max="6" width="12.3984375" customWidth="1"/>
    <col min="7" max="7" width="16.9296875" customWidth="1"/>
    <col min="8" max="8" width="17.265625" customWidth="1"/>
    <col min="9" max="9" width="12.9296875" customWidth="1"/>
    <col min="10" max="10" width="14.6640625" customWidth="1"/>
    <col min="11" max="11" width="16.53125" customWidth="1"/>
    <col min="12" max="12" width="18.59765625" customWidth="1"/>
    <col min="13" max="13" width="18" customWidth="1"/>
    <col min="14" max="14" width="13.86328125" customWidth="1"/>
  </cols>
  <sheetData>
    <row r="1" spans="1:14" ht="30" customHeight="1" x14ac:dyDescent="0.45">
      <c r="A1" t="s">
        <v>56</v>
      </c>
      <c r="B1" t="s">
        <v>0</v>
      </c>
      <c r="C1" t="s">
        <v>54</v>
      </c>
      <c r="D1" t="s">
        <v>5</v>
      </c>
      <c r="F1" t="s">
        <v>57</v>
      </c>
      <c r="G1" t="s">
        <v>58</v>
      </c>
      <c r="H1" s="1" t="s">
        <v>59</v>
      </c>
      <c r="I1" s="1" t="s">
        <v>62</v>
      </c>
      <c r="J1" s="1"/>
      <c r="K1" s="1" t="s">
        <v>63</v>
      </c>
      <c r="L1" s="1" t="s">
        <v>64</v>
      </c>
      <c r="M1" s="1" t="s">
        <v>65</v>
      </c>
      <c r="N1" s="1" t="s">
        <v>66</v>
      </c>
    </row>
    <row r="2" spans="1:14" x14ac:dyDescent="0.45">
      <c r="A2" t="s">
        <v>55</v>
      </c>
      <c r="B2" t="s">
        <v>2</v>
      </c>
      <c r="C2">
        <v>52</v>
      </c>
      <c r="D2">
        <v>0</v>
      </c>
      <c r="F2">
        <v>47</v>
      </c>
      <c r="G2">
        <f>COUNTIF(C$2:C$53,"="&amp;F2)</f>
        <v>1</v>
      </c>
      <c r="H2">
        <f>COUNTIFS(D$2:D$53,"&gt;0",C$2:C$53,"="&amp;F2)</f>
        <v>0</v>
      </c>
      <c r="I2">
        <f>G2-H2</f>
        <v>1</v>
      </c>
      <c r="K2">
        <v>50</v>
      </c>
      <c r="L2">
        <f t="array" ref="L2:L10">FREQUENCY(C2:C53,K2:K9)</f>
        <v>2</v>
      </c>
      <c r="M2">
        <v>0</v>
      </c>
      <c r="N2">
        <f>L2-M2</f>
        <v>2</v>
      </c>
    </row>
    <row r="3" spans="1:14" x14ac:dyDescent="0.45">
      <c r="A3" t="s">
        <v>55</v>
      </c>
      <c r="B3" t="s">
        <v>1</v>
      </c>
      <c r="C3">
        <v>47</v>
      </c>
      <c r="D3">
        <v>0</v>
      </c>
      <c r="F3">
        <v>48</v>
      </c>
      <c r="G3">
        <f t="shared" ref="G3:G36" si="0">COUNTIF(C$2:C$53,"="&amp;F3)</f>
        <v>1</v>
      </c>
      <c r="H3">
        <f t="shared" ref="H3:H36" si="1">COUNTIFS(D$2:D$53,"&gt;0",C$2:C$53,"="&amp;F3)</f>
        <v>0</v>
      </c>
      <c r="I3">
        <f t="shared" ref="I3:I36" si="2">G3-H3</f>
        <v>1</v>
      </c>
      <c r="K3">
        <v>55</v>
      </c>
      <c r="L3">
        <v>4</v>
      </c>
      <c r="M3">
        <v>2</v>
      </c>
      <c r="N3">
        <f t="shared" ref="N3:N9" si="3">L3-M3</f>
        <v>2</v>
      </c>
    </row>
    <row r="4" spans="1:14" x14ac:dyDescent="0.45">
      <c r="A4" t="s">
        <v>55</v>
      </c>
      <c r="B4" t="s">
        <v>3</v>
      </c>
      <c r="C4">
        <v>48</v>
      </c>
      <c r="D4">
        <v>0</v>
      </c>
      <c r="F4">
        <v>49</v>
      </c>
      <c r="G4">
        <f t="shared" si="0"/>
        <v>0</v>
      </c>
      <c r="H4">
        <f t="shared" si="1"/>
        <v>0</v>
      </c>
      <c r="I4">
        <f t="shared" si="2"/>
        <v>0</v>
      </c>
      <c r="K4">
        <v>60</v>
      </c>
      <c r="L4">
        <v>4</v>
      </c>
      <c r="M4">
        <v>4</v>
      </c>
      <c r="N4">
        <f t="shared" si="3"/>
        <v>0</v>
      </c>
    </row>
    <row r="5" spans="1:14" x14ac:dyDescent="0.45">
      <c r="A5" t="s">
        <v>55</v>
      </c>
      <c r="B5" t="s">
        <v>4</v>
      </c>
      <c r="C5">
        <v>51</v>
      </c>
      <c r="D5">
        <v>0</v>
      </c>
      <c r="F5">
        <v>50</v>
      </c>
      <c r="G5">
        <f t="shared" si="0"/>
        <v>0</v>
      </c>
      <c r="H5">
        <f t="shared" si="1"/>
        <v>0</v>
      </c>
      <c r="I5">
        <f t="shared" si="2"/>
        <v>0</v>
      </c>
      <c r="K5">
        <v>65</v>
      </c>
      <c r="L5">
        <v>2</v>
      </c>
      <c r="M5">
        <v>1</v>
      </c>
      <c r="N5">
        <f t="shared" si="3"/>
        <v>1</v>
      </c>
    </row>
    <row r="6" spans="1:14" x14ac:dyDescent="0.45">
      <c r="A6">
        <v>1</v>
      </c>
      <c r="B6" t="s">
        <v>6</v>
      </c>
      <c r="C6">
        <v>66</v>
      </c>
      <c r="D6">
        <v>0</v>
      </c>
      <c r="F6">
        <v>51</v>
      </c>
      <c r="G6">
        <f t="shared" si="0"/>
        <v>1</v>
      </c>
      <c r="H6">
        <f t="shared" si="1"/>
        <v>0</v>
      </c>
      <c r="I6">
        <f t="shared" si="2"/>
        <v>1</v>
      </c>
      <c r="K6">
        <v>70</v>
      </c>
      <c r="L6">
        <v>20</v>
      </c>
      <c r="M6">
        <v>0</v>
      </c>
      <c r="N6">
        <f t="shared" si="3"/>
        <v>20</v>
      </c>
    </row>
    <row r="7" spans="1:14" x14ac:dyDescent="0.45">
      <c r="A7">
        <v>1</v>
      </c>
      <c r="B7" t="s">
        <v>7</v>
      </c>
      <c r="C7">
        <v>66</v>
      </c>
      <c r="D7">
        <v>0</v>
      </c>
      <c r="F7">
        <v>52</v>
      </c>
      <c r="G7">
        <f t="shared" si="0"/>
        <v>1</v>
      </c>
      <c r="H7">
        <f t="shared" si="1"/>
        <v>0</v>
      </c>
      <c r="I7">
        <f t="shared" si="2"/>
        <v>1</v>
      </c>
      <c r="K7">
        <v>75</v>
      </c>
      <c r="L7">
        <v>8</v>
      </c>
      <c r="M7">
        <v>2</v>
      </c>
      <c r="N7">
        <f t="shared" si="3"/>
        <v>6</v>
      </c>
    </row>
    <row r="8" spans="1:14" x14ac:dyDescent="0.45">
      <c r="A8">
        <v>2</v>
      </c>
      <c r="B8" t="s">
        <v>8</v>
      </c>
      <c r="C8">
        <v>70</v>
      </c>
      <c r="D8">
        <v>0</v>
      </c>
      <c r="F8">
        <v>53</v>
      </c>
      <c r="G8">
        <f t="shared" si="0"/>
        <v>2</v>
      </c>
      <c r="H8">
        <f t="shared" si="1"/>
        <v>2</v>
      </c>
      <c r="I8">
        <f t="shared" si="2"/>
        <v>0</v>
      </c>
      <c r="K8">
        <v>80</v>
      </c>
      <c r="L8">
        <v>10</v>
      </c>
      <c r="M8">
        <v>1</v>
      </c>
      <c r="N8">
        <f t="shared" si="3"/>
        <v>9</v>
      </c>
    </row>
    <row r="9" spans="1:14" x14ac:dyDescent="0.45">
      <c r="A9">
        <v>2</v>
      </c>
      <c r="B9" t="s">
        <v>9</v>
      </c>
      <c r="C9">
        <v>70</v>
      </c>
      <c r="D9">
        <v>1</v>
      </c>
      <c r="F9">
        <v>54</v>
      </c>
      <c r="G9">
        <f t="shared" si="0"/>
        <v>0</v>
      </c>
      <c r="H9">
        <f t="shared" si="1"/>
        <v>0</v>
      </c>
      <c r="I9">
        <f t="shared" si="2"/>
        <v>0</v>
      </c>
      <c r="K9">
        <v>85</v>
      </c>
      <c r="L9">
        <v>2</v>
      </c>
      <c r="M9">
        <v>0</v>
      </c>
      <c r="N9">
        <f t="shared" si="3"/>
        <v>2</v>
      </c>
    </row>
    <row r="10" spans="1:14" x14ac:dyDescent="0.45">
      <c r="A10">
        <v>3</v>
      </c>
      <c r="B10" t="s">
        <v>10</v>
      </c>
      <c r="C10">
        <v>69</v>
      </c>
      <c r="D10">
        <v>0</v>
      </c>
      <c r="F10">
        <v>55</v>
      </c>
      <c r="G10">
        <f t="shared" si="0"/>
        <v>0</v>
      </c>
      <c r="H10">
        <f t="shared" si="1"/>
        <v>0</v>
      </c>
      <c r="I10">
        <f t="shared" si="2"/>
        <v>0</v>
      </c>
      <c r="L10">
        <v>0</v>
      </c>
    </row>
    <row r="11" spans="1:14" x14ac:dyDescent="0.45">
      <c r="A11">
        <v>3</v>
      </c>
      <c r="B11" t="s">
        <v>11</v>
      </c>
      <c r="C11">
        <v>69</v>
      </c>
      <c r="D11">
        <v>0</v>
      </c>
      <c r="F11">
        <v>56</v>
      </c>
      <c r="G11">
        <f t="shared" si="0"/>
        <v>0</v>
      </c>
      <c r="H11">
        <f t="shared" si="1"/>
        <v>0</v>
      </c>
      <c r="I11">
        <f t="shared" si="2"/>
        <v>0</v>
      </c>
    </row>
    <row r="12" spans="1:14" x14ac:dyDescent="0.45">
      <c r="A12">
        <v>4</v>
      </c>
      <c r="B12" t="s">
        <v>12</v>
      </c>
      <c r="C12">
        <v>80</v>
      </c>
      <c r="D12">
        <v>0</v>
      </c>
      <c r="F12">
        <v>57</v>
      </c>
      <c r="G12">
        <f t="shared" si="0"/>
        <v>2</v>
      </c>
      <c r="H12">
        <f t="shared" si="1"/>
        <v>1</v>
      </c>
      <c r="I12">
        <f t="shared" si="2"/>
        <v>1</v>
      </c>
    </row>
    <row r="13" spans="1:14" x14ac:dyDescent="0.45">
      <c r="A13">
        <v>4</v>
      </c>
      <c r="B13" t="s">
        <v>13</v>
      </c>
      <c r="C13">
        <v>80</v>
      </c>
      <c r="D13">
        <v>0</v>
      </c>
      <c r="F13">
        <v>58</v>
      </c>
      <c r="G13">
        <f t="shared" si="0"/>
        <v>2</v>
      </c>
      <c r="H13">
        <f t="shared" si="1"/>
        <v>1</v>
      </c>
      <c r="I13">
        <f t="shared" si="2"/>
        <v>1</v>
      </c>
    </row>
    <row r="14" spans="1:14" x14ac:dyDescent="0.45">
      <c r="A14">
        <v>5</v>
      </c>
      <c r="B14" t="s">
        <v>14</v>
      </c>
      <c r="C14">
        <v>68</v>
      </c>
      <c r="D14">
        <v>0</v>
      </c>
      <c r="F14">
        <v>59</v>
      </c>
      <c r="G14">
        <f t="shared" si="0"/>
        <v>0</v>
      </c>
      <c r="H14">
        <f t="shared" si="1"/>
        <v>0</v>
      </c>
      <c r="I14">
        <f t="shared" si="2"/>
        <v>0</v>
      </c>
    </row>
    <row r="15" spans="1:14" x14ac:dyDescent="0.45">
      <c r="A15">
        <v>5</v>
      </c>
      <c r="B15" t="s">
        <v>15</v>
      </c>
      <c r="C15">
        <v>68</v>
      </c>
      <c r="D15">
        <v>0</v>
      </c>
      <c r="F15">
        <v>60</v>
      </c>
      <c r="G15">
        <f t="shared" si="0"/>
        <v>0</v>
      </c>
      <c r="H15">
        <f t="shared" si="1"/>
        <v>0</v>
      </c>
      <c r="I15">
        <f t="shared" si="2"/>
        <v>0</v>
      </c>
    </row>
    <row r="16" spans="1:14" x14ac:dyDescent="0.45">
      <c r="A16">
        <v>6</v>
      </c>
      <c r="B16" t="s">
        <v>16</v>
      </c>
      <c r="C16">
        <v>67</v>
      </c>
      <c r="D16">
        <v>0</v>
      </c>
      <c r="F16">
        <v>61</v>
      </c>
      <c r="G16">
        <f t="shared" si="0"/>
        <v>0</v>
      </c>
      <c r="H16">
        <f t="shared" si="1"/>
        <v>0</v>
      </c>
      <c r="I16">
        <f t="shared" si="2"/>
        <v>0</v>
      </c>
    </row>
    <row r="17" spans="1:9" x14ac:dyDescent="0.45">
      <c r="A17">
        <v>6</v>
      </c>
      <c r="B17" t="s">
        <v>17</v>
      </c>
      <c r="C17">
        <v>67</v>
      </c>
      <c r="D17">
        <v>0</v>
      </c>
      <c r="F17">
        <v>62</v>
      </c>
      <c r="G17">
        <f t="shared" si="0"/>
        <v>0</v>
      </c>
      <c r="H17">
        <f t="shared" si="1"/>
        <v>0</v>
      </c>
      <c r="I17">
        <f t="shared" si="2"/>
        <v>0</v>
      </c>
    </row>
    <row r="18" spans="1:9" x14ac:dyDescent="0.45">
      <c r="A18">
        <v>7</v>
      </c>
      <c r="B18" t="s">
        <v>18</v>
      </c>
      <c r="C18">
        <v>72</v>
      </c>
      <c r="D18">
        <v>0</v>
      </c>
      <c r="F18">
        <v>63</v>
      </c>
      <c r="G18">
        <f t="shared" si="0"/>
        <v>2</v>
      </c>
      <c r="H18">
        <f t="shared" si="1"/>
        <v>1</v>
      </c>
      <c r="I18">
        <f t="shared" si="2"/>
        <v>1</v>
      </c>
    </row>
    <row r="19" spans="1:9" x14ac:dyDescent="0.45">
      <c r="A19">
        <v>7</v>
      </c>
      <c r="B19" t="s">
        <v>19</v>
      </c>
      <c r="C19">
        <v>72</v>
      </c>
      <c r="D19">
        <v>0</v>
      </c>
      <c r="F19">
        <v>64</v>
      </c>
      <c r="G19">
        <f t="shared" si="0"/>
        <v>0</v>
      </c>
      <c r="H19">
        <f t="shared" si="1"/>
        <v>0</v>
      </c>
      <c r="I19">
        <f t="shared" si="2"/>
        <v>0</v>
      </c>
    </row>
    <row r="20" spans="1:9" x14ac:dyDescent="0.45">
      <c r="A20">
        <v>8</v>
      </c>
      <c r="B20" t="s">
        <v>20</v>
      </c>
      <c r="C20">
        <v>73</v>
      </c>
      <c r="D20">
        <v>0</v>
      </c>
      <c r="F20">
        <v>65</v>
      </c>
      <c r="G20">
        <f t="shared" si="0"/>
        <v>0</v>
      </c>
      <c r="H20">
        <f t="shared" si="1"/>
        <v>0</v>
      </c>
      <c r="I20">
        <f t="shared" si="2"/>
        <v>0</v>
      </c>
    </row>
    <row r="21" spans="1:9" x14ac:dyDescent="0.45">
      <c r="A21">
        <v>8</v>
      </c>
      <c r="B21" t="s">
        <v>21</v>
      </c>
      <c r="C21">
        <v>73</v>
      </c>
      <c r="D21">
        <v>0</v>
      </c>
      <c r="F21">
        <v>66</v>
      </c>
      <c r="G21">
        <f t="shared" si="0"/>
        <v>2</v>
      </c>
      <c r="H21">
        <f t="shared" si="1"/>
        <v>0</v>
      </c>
      <c r="I21">
        <f t="shared" si="2"/>
        <v>2</v>
      </c>
    </row>
    <row r="22" spans="1:9" x14ac:dyDescent="0.45">
      <c r="A22">
        <v>9</v>
      </c>
      <c r="B22" t="s">
        <v>22</v>
      </c>
      <c r="C22">
        <v>70</v>
      </c>
      <c r="D22">
        <v>0</v>
      </c>
      <c r="F22">
        <v>67</v>
      </c>
      <c r="G22">
        <f t="shared" si="0"/>
        <v>6</v>
      </c>
      <c r="H22">
        <f t="shared" si="1"/>
        <v>0</v>
      </c>
      <c r="I22">
        <f t="shared" si="2"/>
        <v>6</v>
      </c>
    </row>
    <row r="23" spans="1:9" x14ac:dyDescent="0.45">
      <c r="A23">
        <v>9</v>
      </c>
      <c r="B23" t="s">
        <v>23</v>
      </c>
      <c r="C23">
        <v>70</v>
      </c>
      <c r="D23">
        <v>0</v>
      </c>
      <c r="F23">
        <v>68</v>
      </c>
      <c r="G23">
        <f t="shared" si="0"/>
        <v>2</v>
      </c>
      <c r="H23">
        <f t="shared" si="1"/>
        <v>0</v>
      </c>
      <c r="I23">
        <f t="shared" si="2"/>
        <v>2</v>
      </c>
    </row>
    <row r="24" spans="1:9" x14ac:dyDescent="0.45">
      <c r="A24">
        <v>10</v>
      </c>
      <c r="B24" t="s">
        <v>24</v>
      </c>
      <c r="C24">
        <v>57</v>
      </c>
      <c r="D24">
        <v>1</v>
      </c>
      <c r="F24">
        <v>69</v>
      </c>
      <c r="G24">
        <f t="shared" si="0"/>
        <v>2</v>
      </c>
      <c r="H24">
        <f t="shared" si="1"/>
        <v>0</v>
      </c>
      <c r="I24">
        <f t="shared" si="2"/>
        <v>2</v>
      </c>
    </row>
    <row r="25" spans="1:9" x14ac:dyDescent="0.45">
      <c r="A25">
        <v>10</v>
      </c>
      <c r="B25" t="s">
        <v>25</v>
      </c>
      <c r="C25">
        <v>57</v>
      </c>
      <c r="D25">
        <v>0</v>
      </c>
      <c r="F25">
        <v>70</v>
      </c>
      <c r="G25">
        <f t="shared" si="0"/>
        <v>8</v>
      </c>
      <c r="H25">
        <f t="shared" si="1"/>
        <v>2</v>
      </c>
      <c r="I25">
        <f t="shared" si="2"/>
        <v>6</v>
      </c>
    </row>
    <row r="26" spans="1:9" x14ac:dyDescent="0.45">
      <c r="A26">
        <v>11</v>
      </c>
      <c r="B26" t="s">
        <v>26</v>
      </c>
      <c r="C26">
        <v>63</v>
      </c>
      <c r="D26">
        <v>1</v>
      </c>
      <c r="F26">
        <v>71</v>
      </c>
      <c r="G26">
        <f t="shared" si="0"/>
        <v>0</v>
      </c>
      <c r="H26">
        <f t="shared" si="1"/>
        <v>0</v>
      </c>
      <c r="I26">
        <f t="shared" si="2"/>
        <v>0</v>
      </c>
    </row>
    <row r="27" spans="1:9" x14ac:dyDescent="0.45">
      <c r="A27">
        <v>11</v>
      </c>
      <c r="B27" t="s">
        <v>27</v>
      </c>
      <c r="C27">
        <v>63</v>
      </c>
      <c r="D27">
        <v>0</v>
      </c>
      <c r="F27">
        <v>72</v>
      </c>
      <c r="G27">
        <f t="shared" si="0"/>
        <v>2</v>
      </c>
      <c r="H27">
        <f t="shared" si="1"/>
        <v>0</v>
      </c>
      <c r="I27">
        <f t="shared" si="2"/>
        <v>2</v>
      </c>
    </row>
    <row r="28" spans="1:9" x14ac:dyDescent="0.45">
      <c r="A28">
        <v>12</v>
      </c>
      <c r="B28" t="s">
        <v>28</v>
      </c>
      <c r="C28">
        <v>78</v>
      </c>
      <c r="D28">
        <v>0</v>
      </c>
      <c r="F28">
        <v>73</v>
      </c>
      <c r="G28">
        <f t="shared" si="0"/>
        <v>2</v>
      </c>
      <c r="H28">
        <f t="shared" si="1"/>
        <v>0</v>
      </c>
      <c r="I28">
        <f t="shared" si="2"/>
        <v>2</v>
      </c>
    </row>
    <row r="29" spans="1:9" x14ac:dyDescent="0.45">
      <c r="A29">
        <v>12</v>
      </c>
      <c r="B29" t="s">
        <v>29</v>
      </c>
      <c r="C29">
        <v>78</v>
      </c>
      <c r="D29">
        <v>0</v>
      </c>
      <c r="F29">
        <v>74</v>
      </c>
      <c r="G29">
        <f t="shared" si="0"/>
        <v>0</v>
      </c>
      <c r="H29">
        <f t="shared" si="1"/>
        <v>0</v>
      </c>
      <c r="I29">
        <f t="shared" si="2"/>
        <v>0</v>
      </c>
    </row>
    <row r="30" spans="1:9" x14ac:dyDescent="0.45">
      <c r="A30">
        <v>13</v>
      </c>
      <c r="B30" t="s">
        <v>30</v>
      </c>
      <c r="C30">
        <v>70</v>
      </c>
      <c r="D30">
        <v>0</v>
      </c>
      <c r="F30">
        <v>75</v>
      </c>
      <c r="G30">
        <f t="shared" si="0"/>
        <v>4</v>
      </c>
      <c r="H30">
        <f t="shared" si="1"/>
        <v>1</v>
      </c>
      <c r="I30">
        <f t="shared" si="2"/>
        <v>3</v>
      </c>
    </row>
    <row r="31" spans="1:9" x14ac:dyDescent="0.45">
      <c r="A31">
        <v>13</v>
      </c>
      <c r="B31" t="s">
        <v>31</v>
      </c>
      <c r="C31">
        <v>70</v>
      </c>
      <c r="D31">
        <v>1</v>
      </c>
      <c r="F31">
        <v>76</v>
      </c>
      <c r="G31">
        <f t="shared" si="0"/>
        <v>4</v>
      </c>
      <c r="H31">
        <f t="shared" si="1"/>
        <v>0</v>
      </c>
      <c r="I31">
        <f t="shared" si="2"/>
        <v>4</v>
      </c>
    </row>
    <row r="32" spans="1:9" x14ac:dyDescent="0.45">
      <c r="A32">
        <v>14</v>
      </c>
      <c r="B32" t="s">
        <v>32</v>
      </c>
      <c r="C32">
        <v>67</v>
      </c>
      <c r="D32">
        <v>0</v>
      </c>
      <c r="F32">
        <v>77</v>
      </c>
      <c r="G32">
        <f t="shared" si="0"/>
        <v>0</v>
      </c>
      <c r="H32">
        <f t="shared" si="1"/>
        <v>0</v>
      </c>
      <c r="I32">
        <f t="shared" si="2"/>
        <v>0</v>
      </c>
    </row>
    <row r="33" spans="1:9" x14ac:dyDescent="0.45">
      <c r="A33">
        <v>14</v>
      </c>
      <c r="B33" t="s">
        <v>33</v>
      </c>
      <c r="C33">
        <v>67</v>
      </c>
      <c r="D33">
        <v>0</v>
      </c>
      <c r="F33">
        <v>78</v>
      </c>
      <c r="G33">
        <f t="shared" si="0"/>
        <v>2</v>
      </c>
      <c r="H33">
        <f t="shared" si="1"/>
        <v>0</v>
      </c>
      <c r="I33">
        <f t="shared" si="2"/>
        <v>2</v>
      </c>
    </row>
    <row r="34" spans="1:9" x14ac:dyDescent="0.45">
      <c r="A34">
        <v>15</v>
      </c>
      <c r="B34" t="s">
        <v>34</v>
      </c>
      <c r="C34">
        <v>53</v>
      </c>
      <c r="D34">
        <v>1</v>
      </c>
      <c r="F34">
        <v>79</v>
      </c>
      <c r="G34">
        <f t="shared" si="0"/>
        <v>2</v>
      </c>
      <c r="H34">
        <f t="shared" si="1"/>
        <v>0</v>
      </c>
      <c r="I34">
        <f t="shared" si="2"/>
        <v>2</v>
      </c>
    </row>
    <row r="35" spans="1:9" x14ac:dyDescent="0.45">
      <c r="A35">
        <v>15</v>
      </c>
      <c r="B35" t="s">
        <v>35</v>
      </c>
      <c r="C35">
        <v>53</v>
      </c>
      <c r="D35">
        <v>1</v>
      </c>
      <c r="F35">
        <v>80</v>
      </c>
      <c r="G35">
        <f t="shared" si="0"/>
        <v>2</v>
      </c>
      <c r="H35">
        <f t="shared" si="1"/>
        <v>0</v>
      </c>
      <c r="I35">
        <f t="shared" si="2"/>
        <v>2</v>
      </c>
    </row>
    <row r="36" spans="1:9" x14ac:dyDescent="0.45">
      <c r="A36">
        <v>16</v>
      </c>
      <c r="B36" t="s">
        <v>36</v>
      </c>
      <c r="C36">
        <v>75</v>
      </c>
      <c r="D36">
        <v>0</v>
      </c>
      <c r="F36">
        <v>81</v>
      </c>
      <c r="G36">
        <f t="shared" si="0"/>
        <v>2</v>
      </c>
      <c r="H36">
        <f t="shared" si="1"/>
        <v>0</v>
      </c>
      <c r="I36">
        <f t="shared" si="2"/>
        <v>2</v>
      </c>
    </row>
    <row r="37" spans="1:9" x14ac:dyDescent="0.45">
      <c r="A37">
        <v>16</v>
      </c>
      <c r="B37" t="s">
        <v>37</v>
      </c>
      <c r="C37">
        <v>75</v>
      </c>
      <c r="D37">
        <v>0</v>
      </c>
    </row>
    <row r="38" spans="1:9" x14ac:dyDescent="0.45">
      <c r="A38">
        <v>17</v>
      </c>
      <c r="B38" t="s">
        <v>38</v>
      </c>
      <c r="C38">
        <v>67</v>
      </c>
      <c r="D38">
        <v>0</v>
      </c>
    </row>
    <row r="39" spans="1:9" x14ac:dyDescent="0.45">
      <c r="A39">
        <v>17</v>
      </c>
      <c r="B39" t="s">
        <v>39</v>
      </c>
      <c r="C39">
        <v>67</v>
      </c>
      <c r="D39">
        <v>0</v>
      </c>
    </row>
    <row r="40" spans="1:9" x14ac:dyDescent="0.45">
      <c r="A40">
        <v>18</v>
      </c>
      <c r="B40" t="s">
        <v>40</v>
      </c>
      <c r="C40">
        <v>70</v>
      </c>
      <c r="D40">
        <v>0</v>
      </c>
    </row>
    <row r="41" spans="1:9" x14ac:dyDescent="0.45">
      <c r="A41">
        <v>18</v>
      </c>
      <c r="B41" t="s">
        <v>41</v>
      </c>
      <c r="C41">
        <v>70</v>
      </c>
      <c r="D41">
        <v>0</v>
      </c>
    </row>
    <row r="42" spans="1:9" x14ac:dyDescent="0.45">
      <c r="A42">
        <v>19</v>
      </c>
      <c r="B42" t="s">
        <v>42</v>
      </c>
      <c r="C42">
        <v>81</v>
      </c>
      <c r="D42">
        <v>0</v>
      </c>
    </row>
    <row r="43" spans="1:9" x14ac:dyDescent="0.45">
      <c r="A43">
        <v>19</v>
      </c>
      <c r="B43" t="s">
        <v>43</v>
      </c>
      <c r="C43">
        <v>81</v>
      </c>
      <c r="D43">
        <v>0</v>
      </c>
    </row>
    <row r="44" spans="1:9" x14ac:dyDescent="0.45">
      <c r="A44">
        <v>20</v>
      </c>
      <c r="B44" t="s">
        <v>44</v>
      </c>
      <c r="C44">
        <v>76</v>
      </c>
      <c r="D44">
        <v>0</v>
      </c>
    </row>
    <row r="45" spans="1:9" x14ac:dyDescent="0.45">
      <c r="A45">
        <v>20</v>
      </c>
      <c r="B45" t="s">
        <v>45</v>
      </c>
      <c r="C45">
        <v>76</v>
      </c>
      <c r="D45">
        <v>0</v>
      </c>
    </row>
    <row r="46" spans="1:9" x14ac:dyDescent="0.45">
      <c r="A46">
        <v>21</v>
      </c>
      <c r="B46" t="s">
        <v>46</v>
      </c>
      <c r="C46">
        <v>79</v>
      </c>
      <c r="D46">
        <v>0</v>
      </c>
    </row>
    <row r="47" spans="1:9" x14ac:dyDescent="0.45">
      <c r="A47">
        <v>21</v>
      </c>
      <c r="B47" t="s">
        <v>47</v>
      </c>
      <c r="C47">
        <v>79</v>
      </c>
      <c r="D47">
        <v>0</v>
      </c>
    </row>
    <row r="48" spans="1:9" x14ac:dyDescent="0.45">
      <c r="A48">
        <v>22</v>
      </c>
      <c r="B48" t="s">
        <v>48</v>
      </c>
      <c r="C48">
        <v>75</v>
      </c>
      <c r="D48">
        <v>2</v>
      </c>
    </row>
    <row r="49" spans="1:4" x14ac:dyDescent="0.45">
      <c r="A49">
        <v>22</v>
      </c>
      <c r="B49" t="s">
        <v>49</v>
      </c>
      <c r="C49">
        <v>75</v>
      </c>
      <c r="D49">
        <v>0</v>
      </c>
    </row>
    <row r="50" spans="1:4" x14ac:dyDescent="0.45">
      <c r="A50">
        <v>23</v>
      </c>
      <c r="B50" t="s">
        <v>50</v>
      </c>
      <c r="C50">
        <v>76</v>
      </c>
      <c r="D50">
        <v>0</v>
      </c>
    </row>
    <row r="51" spans="1:4" x14ac:dyDescent="0.45">
      <c r="A51">
        <v>23</v>
      </c>
      <c r="B51" t="s">
        <v>51</v>
      </c>
      <c r="C51">
        <v>76</v>
      </c>
      <c r="D51">
        <v>0</v>
      </c>
    </row>
    <row r="52" spans="1:4" x14ac:dyDescent="0.45">
      <c r="A52">
        <v>24</v>
      </c>
      <c r="B52" t="s">
        <v>52</v>
      </c>
      <c r="C52">
        <v>58</v>
      </c>
      <c r="D52">
        <v>1</v>
      </c>
    </row>
    <row r="53" spans="1:4" x14ac:dyDescent="0.45">
      <c r="A53">
        <v>24</v>
      </c>
      <c r="B53" t="s">
        <v>53</v>
      </c>
      <c r="C53">
        <v>58</v>
      </c>
      <c r="D53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F8" sqref="F8"/>
    </sheetView>
  </sheetViews>
  <sheetFormatPr defaultRowHeight="14.25" x14ac:dyDescent="0.45"/>
  <sheetData>
    <row r="1" spans="1:4" x14ac:dyDescent="0.45">
      <c r="A1" t="s">
        <v>59</v>
      </c>
      <c r="D1" s="2" t="s">
        <v>67</v>
      </c>
    </row>
    <row r="2" spans="1:4" x14ac:dyDescent="0.45">
      <c r="A2" t="s">
        <v>60</v>
      </c>
      <c r="D2" s="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4.25" x14ac:dyDescent="0.4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4.25" x14ac:dyDescent="0.4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2" sqref="E32"/>
    </sheetView>
  </sheetViews>
  <sheetFormatPr defaultRowHeight="14.25" x14ac:dyDescent="0.4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8" sqref="Q8"/>
    </sheetView>
  </sheetViews>
  <sheetFormatPr defaultRowHeight="14.25" x14ac:dyDescent="0.4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4.25" x14ac:dyDescent="0.4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Launch Data</vt:lpstr>
      <vt:lpstr>Functions</vt:lpstr>
      <vt:lpstr>Launches</vt:lpstr>
      <vt:lpstr>Problem Launches</vt:lpstr>
      <vt:lpstr>Comparison</vt:lpstr>
      <vt:lpstr>Launches (binned)</vt:lpstr>
      <vt:lpstr>Problem launches (binned)</vt:lpstr>
      <vt:lpstr>Comparison (binned)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2016-03-21T16:41:22Z</dcterms:created>
  <dcterms:modified xsi:type="dcterms:W3CDTF">2020-11-30T18:01:56Z</dcterms:modified>
</cp:coreProperties>
</file>